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13.13\zaisei\36 財政状況等一覧表\H27財政状況一覧\"/>
    </mc:Choice>
  </mc:AlternateContent>
  <bookViews>
    <workbookView xWindow="240" yWindow="60" windowWidth="14940" windowHeight="7875" tabRatio="726"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BE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<sst xmlns="http://schemas.openxmlformats.org/spreadsheetml/2006/main" count="1009" uniqueCount="564">
  <si>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</si>
  <si>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</si>
  <si>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</si>
  <si>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</si>
  <si>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</si>
  <si>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</si>
  <si>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</si>
  <si>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</si>
  <si>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</si>
  <si>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</si>
  <si>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</si>
  <si>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</si>
  <si>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</si>
  <si>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</si>
  <si>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</si>
  <si>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</si>
  <si>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</si>
  <si>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</si>
  <si>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</si>
  <si>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</si>
  <si>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</si>
  <si>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</si>
  <si>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</si>
  <si>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</si>
  <si>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</si>
  <si>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</si>
  <si>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</si>
  <si>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</si>
  <si>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</si>
  <si>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</si>
  <si>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</si>
  <si>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</si>
  <si>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</si>
  <si>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</si>
  <si>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</si>
  <si>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</si>
  <si>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</si>
  <si>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</si>
  <si>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</si>
  <si>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</si>
  <si>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</si>
  <si>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</si>
  <si>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</si>
  <si>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</si>
  <si>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</si>
  <si>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</si>
  <si>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</si>
  <si>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</si>
  <si>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</si>
  <si>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</si>
  <si>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</si>
  <si>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</si>
  <si>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</si>
  <si>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</si>
  <si>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</si>
  <si>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</si>
  <si>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</si>
  <si>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</si>
  <si>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</si>
  <si>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</si>
  <si>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</si>
  <si>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</si>
  <si>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</si>
  <si>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</si>
  <si>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</si>
  <si>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</si>
  <si>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</si>
  <si>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</si>
  <si>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</si>
  <si>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</si>
  <si>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</si>
  <si>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</si>
  <si>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</si>
  <si>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</si>
  <si>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</si>
  <si>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</si>
  <si>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</si>
  <si>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</si>
  <si>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</si>
  <si>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</si>
  <si>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</si>
  <si>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</si>
  <si>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</si>
  <si>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</si>
  <si>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</si>
  <si>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</si>
  <si>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</si>
  <si>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</si>
  <si>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</si>
  <si>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</si>
  <si>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</si>
  <si>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</si>
  <si>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</si>
  <si>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</si>
  <si>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</si>
  <si>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</si>
  <si>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</si>
  <si>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</si>
  <si>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</si>
  <si>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</si>
  <si>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</si>
  <si>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</si>
  <si>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</si>
  <si>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</si>
  <si>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</si>
  <si>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</si>
  <si>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</si>
  <si>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</si>
  <si>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</si>
  <si>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</si>
  <si>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</si>
  <si>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</si>
  <si>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</si>
  <si>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</si>
  <si>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</si>
  <si>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</si>
  <si>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</si>
  <si>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</si>
  <si>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</si>
  <si>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</si>
  <si>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</si>
  <si>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</si>
  <si>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</si>
  <si>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</si>
  <si>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</si>
  <si>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</si>
  <si>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</si>
  <si>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</si>
  <si>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</si>
  <si>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</si>
  <si>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</si>
  <si>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</si>
  <si>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</si>
  <si>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</si>
  <si>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</si>
  <si>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</si>
  <si>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</si>
  <si>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</si>
  <si>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</si>
  <si>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</si>
  <si>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</si>
  <si>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</si>
  <si>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</si>
  <si>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</si>
  <si>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</si>
  <si>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</si>
  <si>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</si>
  <si>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</si>
  <si>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</si>
  <si>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</si>
  <si>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</si>
  <si>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</si>
  <si>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</si>
  <si>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</si>
  <si>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</si>
  <si>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</si>
  <si>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</si>
  <si>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</si>
  <si>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</si>
  <si>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</si>
  <si>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</si>
  <si>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</si>
  <si>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</si>
  <si>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</si>
  <si>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</si>
  <si>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</si>
  <si>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</si>
  <si>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</si>
  <si>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</si>
  <si>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</si>
  <si>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</si>
  <si>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</si>
  <si>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</si>
  <si>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</si>
  <si>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</si>
  <si>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</si>
  <si>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</si>
  <si>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</si>
  <si>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</si>
  <si>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</si>
  <si>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</si>
  <si>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</si>
  <si>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</si>
  <si>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</si>
  <si>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</si>
  <si>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</si>
  <si>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</si>
  <si>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</si>
  <si>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</si>
  <si>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</si>
  <si>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</si>
  <si>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</si>
  <si>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兵庫県小野市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</si>
  <si>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</si>
  <si>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</si>
  <si>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</si>
  <si>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</si>
  <si>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</si>
  <si>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</si>
  <si>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</si>
  <si>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</si>
  <si>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</si>
  <si>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</si>
  <si>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</si>
  <si>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</si>
  <si>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</si>
  <si>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</si>
  <si>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</si>
  <si>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</si>
  <si>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</si>
  <si>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</si>
  <si>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</si>
  <si>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</si>
  <si>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</si>
  <si>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</si>
  <si>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</si>
  <si>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</si>
  <si>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</si>
  <si>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</si>
  <si>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</si>
  <si>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</si>
  <si>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</si>
  <si>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</si>
  <si>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</si>
  <si>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</si>
  <si>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</si>
  <si>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</si>
  <si>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</si>
  <si>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</si>
  <si>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</si>
  <si>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</si>
  <si>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</si>
  <si>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</si>
  <si>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</si>
  <si>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</si>
  <si>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</si>
  <si>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</si>
  <si>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</si>
  <si>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</si>
  <si>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</si>
  <si>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</si>
  <si>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</si>
  <si>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</si>
  <si>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</si>
  <si>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</si>
  <si>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</si>
  <si>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</si>
  <si>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</si>
  <si>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</si>
  <si>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</si>
  <si>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</si>
  <si>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</si>
  <si>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</si>
  <si>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</si>
  <si>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</si>
  <si>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</si>
  <si>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</si>
  <si>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</si>
  <si>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</si>
  <si>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</si>
  <si>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</si>
  <si>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</si>
  <si>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</si>
  <si>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</si>
  <si>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</si>
  <si>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</si>
  <si>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</si>
  <si>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</si>
  <si>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</si>
  <si>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</si>
  <si>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</si>
  <si>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</si>
  <si>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</si>
  <si>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</si>
  <si>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</si>
  <si>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</si>
  <si>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</si>
  <si>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</si>
  <si>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</si>
  <si>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</si>
  <si>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</si>
  <si>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</si>
  <si>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</si>
  <si>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</si>
  <si>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</si>
  <si>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</si>
  <si>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</si>
  <si>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</si>
  <si>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</si>
  <si>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</si>
  <si>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</si>
  <si>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</si>
  <si>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</si>
  <si>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</si>
  <si>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</si>
  <si>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</si>
  <si>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</si>
  <si>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</si>
  <si>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</si>
  <si>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</si>
  <si>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</si>
  <si>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</si>
  <si>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</si>
  <si>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</si>
  <si>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</si>
  <si>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</si>
  <si>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</si>
  <si>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</si>
  <si>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</si>
  <si>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</si>
  <si>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</si>
  <si>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</si>
  <si>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</si>
  <si>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</si>
  <si>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</si>
  <si>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</si>
  <si>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</si>
  <si>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</si>
  <si>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</si>
  <si>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</si>
  <si>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</si>
  <si>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</si>
  <si>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</si>
  <si>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</si>
  <si>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</si>
  <si>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</si>
  <si>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</si>
  <si>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</si>
  <si>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</si>
  <si>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</si>
  <si>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</si>
  <si>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</si>
  <si>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</si>
  <si>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</si>
  <si>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</si>
  <si>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</si>
  <si>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</si>
  <si>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</si>
  <si>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</si>
  <si>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</si>
  <si>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兵庫県小野市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</si>
  <si>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</si>
  <si>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</si>
  <si>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</si>
  <si>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</si>
  <si>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</si>
  <si>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</si>
  <si>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</si>
  <si>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</si>
  <si>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</si>
  <si>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</si>
  <si>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</si>
  <si>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</si>
  <si>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</si>
  <si>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</si>
  <si>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</si>
  <si>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</si>
  <si>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</si>
  <si>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</si>
  <si>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</si>
  <si>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</si>
  <si>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</si>
  <si>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</si>
  <si>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</si>
  <si>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</si>
  <si>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</si>
  <si>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</si>
  <si>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</si>
  <si>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</si>
  <si>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</si>
  <si>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</si>
  <si>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</si>
  <si>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</si>
  <si>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</si>
  <si>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</si>
  <si>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</si>
  <si>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</si>
  <si>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</si>
  <si>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</si>
  <si>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</si>
  <si>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</si>
  <si>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</si>
  <si>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</si>
  <si>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</si>
  <si>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</si>
  <si>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</si>
  <si>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</si>
  <si>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</si>
  <si>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</si>
  <si>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</si>
  <si>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</si>
  <si>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</si>
  <si>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</si>
  <si>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</si>
  <si>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</si>
  <si>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</si>
  <si>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</si>
  <si>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</si>
  <si>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</si>
  <si>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</si>
  <si>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</si>
  <si>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</si>
  <si>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</si>
  <si>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</si>
  <si>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</si>
  <si>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</si>
  <si>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</si>
  <si>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</si>
  <si>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</si>
  <si>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</si>
  <si>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</si>
  <si>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</si>
  <si>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</si>
  <si>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</si>
  <si>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</si>
  <si>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</si>
  <si>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</si>
  <si>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</si>
  <si>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</si>
  <si>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</si>
  <si>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</si>
  <si>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</si>
  <si>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</si>
  <si>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</si>
  <si>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</si>
  <si>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</si>
  <si>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</si>
  <si>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</si>
  <si>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</si>
  <si>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</si>
  <si>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</si>
  <si>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</si>
  <si>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</si>
  <si>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</si>
  <si>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</si>
  <si>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</si>
  <si>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</si>
  <si>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</si>
  <si>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</si>
  <si>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</si>
  <si>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</si>
  <si>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</si>
  <si>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</si>
  <si>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</si>
  <si>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都市開発事業会計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</si>
  <si>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</si>
  <si>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</si>
  <si>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</si>
  <si>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</si>
  <si>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</si>
  <si>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</si>
  <si>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</si>
  <si>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</si>
  <si>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</si>
  <si>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</si>
  <si>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</si>
  <si>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</si>
  <si>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</si>
  <si>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</si>
  <si>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</si>
  <si>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</si>
  <si>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</si>
  <si>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</si>
  <si>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</si>
  <si>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</si>
  <si>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</si>
  <si>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</si>
  <si>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</si>
  <si>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</si>
  <si>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</si>
  <si>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</si>
  <si>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</si>
  <si>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</si>
  <si>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</si>
  <si>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</si>
  <si>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</si>
  <si>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</si>
  <si>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</si>
  <si>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</si>
  <si>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</si>
  <si>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</si>
  <si>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</si>
  <si>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</si>
  <si>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</si>
  <si>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</si>
  <si>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</si>
  <si>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</si>
  <si>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</si>
  <si>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</si>
  <si>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</si>
  <si>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</si>
  <si>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</si>
  <si>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</si>
  <si>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</si>
  <si>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</si>
  <si>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</si>
  <si>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</si>
  <si>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</si>
  <si>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</si>
  <si>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</si>
  <si>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</si>
  <si>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</si>
  <si>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</si>
  <si>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</si>
  <si>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</si>
  <si>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</si>
  <si>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</si>
  <si>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</si>
  <si>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</si>
  <si>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</si>
  <si>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</si>
  <si>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</si>
  <si>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</si>
  <si>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</si>
  <si>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</si>
  <si>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</si>
  <si>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</si>
  <si>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</si>
  <si>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</si>
  <si>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</si>
  <si>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</si>
  <si>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</si>
  <si>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</si>
  <si>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</si>
  <si>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</si>
  <si>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</si>
  <si>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</si>
  <si>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</si>
  <si>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都市開発事業会計</t>
  </si>
  <si>
    <t>一般会計</t>
  </si>
  <si>
    <t>下水道事業会計</t>
  </si>
  <si>
    <t>介護保険特別会計</t>
  </si>
  <si>
    <t>国民健康保険特別会計</t>
  </si>
  <si>
    <t>後期高齢者医療特別会計</t>
  </si>
  <si>
    <t>その他会計（赤字）</t>
  </si>
  <si>
    <t>その他会計（黒字）</t>
  </si>
  <si>
    <t>-</t>
    <phoneticPr fontId="2"/>
  </si>
  <si>
    <t>北播磨総合医療センター企業団</t>
    <rPh sb="0" eb="1">
      <t>キタ</t>
    </rPh>
    <rPh sb="1" eb="3">
      <t>ハリマ</t>
    </rPh>
    <rPh sb="3" eb="5">
      <t>ソウゴウ</t>
    </rPh>
    <rPh sb="5" eb="7">
      <t>イリョウ</t>
    </rPh>
    <rPh sb="11" eb="13">
      <t>キギョウ</t>
    </rPh>
    <rPh sb="13" eb="14">
      <t>ダン</t>
    </rPh>
    <phoneticPr fontId="2"/>
  </si>
  <si>
    <t>-</t>
    <phoneticPr fontId="2"/>
  </si>
  <si>
    <t>法適用企業</t>
    <rPh sb="0" eb="1">
      <t>ホウ</t>
    </rPh>
    <rPh sb="1" eb="3">
      <t>テキヨウ</t>
    </rPh>
    <rPh sb="3" eb="5">
      <t>キギョウ</t>
    </rPh>
    <phoneticPr fontId="2"/>
  </si>
  <si>
    <t>北播衛生事務組合</t>
    <rPh sb="0" eb="1">
      <t>キタ</t>
    </rPh>
    <rPh sb="2" eb="4">
      <t>エイセイ</t>
    </rPh>
    <rPh sb="4" eb="6">
      <t>ジム</t>
    </rPh>
    <rPh sb="6" eb="8">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</si>
  <si>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</si>
  <si>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</si>
  <si>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</si>
  <si>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</si>
  <si>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5">
      <t>シチョウ</t>
    </rPh>
    <rPh sb="5" eb="6">
      <t>ムラ</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</si>
  <si>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</si>
  <si>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</si>
  <si>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</si>
  <si>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小野市都市施設管理協会</t>
    <rPh sb="0" eb="3">
      <t>オノシ</t>
    </rPh>
    <rPh sb="3" eb="5">
      <t>トシ</t>
    </rPh>
    <rPh sb="5" eb="7">
      <t>シセツ</t>
    </rPh>
    <rPh sb="7" eb="9">
      <t>カンリ</t>
    </rPh>
    <rPh sb="9" eb="11">
      <t>キョウカイ</t>
    </rPh>
    <phoneticPr fontId="2"/>
  </si>
  <si>
    <t>-</t>
    <phoneticPr fontId="2"/>
  </si>
  <si>
    <t>小野市土地開発公社</t>
    <rPh sb="0" eb="3">
      <t>オノシ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</si>
  <si>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</si>
  <si>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</si>
  <si>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</si>
  <si>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</si>
  <si>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</si>
  <si>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</si>
  <si>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</si>
  <si>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</si>
  <si>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</si>
  <si>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</si>
  <si>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</si>
  <si>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将来負担比率は平成22年度以降6年連続で「-」マイナス値（比率なし）になるとともに、実質公債費比率は平成23年度以降、類似団体内平均値を下回り年々低下している。
後年度の財政措置が有利な地方債の活用や下水道事業における使用料の適正化するとともに、老朽化した庁舎の建替えおいては当該指標を活用したガイドラインを設定し取り組むなど、引き続き計画的な財政運営を行う。</t>
    <rPh sb="0" eb="2">
      <t>ショウライ</t>
    </rPh>
    <rPh sb="2" eb="4">
      <t>フタン</t>
    </rPh>
    <rPh sb="4" eb="6">
      <t>ヒリツ</t>
    </rPh>
    <rPh sb="7" eb="9">
      <t>ヘイセイ</t>
    </rPh>
    <rPh sb="11" eb="13">
      <t>ネンド</t>
    </rPh>
    <rPh sb="13" eb="15">
      <t>イコウ</t>
    </rPh>
    <rPh sb="16" eb="17">
      <t>ネン</t>
    </rPh>
    <rPh sb="17" eb="19">
      <t>レンゾク</t>
    </rPh>
    <rPh sb="27" eb="28">
      <t>チ</t>
    </rPh>
    <rPh sb="29" eb="31">
      <t>ヒリツ</t>
    </rPh>
    <rPh sb="42" eb="44">
      <t>ジッシツ</t>
    </rPh>
    <rPh sb="44" eb="47">
      <t>コウサイヒ</t>
    </rPh>
    <rPh sb="47" eb="49">
      <t>ヒリツ</t>
    </rPh>
    <rPh sb="50" eb="52">
      <t>ヘイセイ</t>
    </rPh>
    <rPh sb="54" eb="58">
      <t>ネンドイコウ</t>
    </rPh>
    <rPh sb="59" eb="61">
      <t>ルイジ</t>
    </rPh>
    <rPh sb="61" eb="63">
      <t>ダンタイ</t>
    </rPh>
    <rPh sb="63" eb="64">
      <t>ナイ</t>
    </rPh>
    <rPh sb="64" eb="66">
      <t>ヘイキン</t>
    </rPh>
    <rPh sb="66" eb="67">
      <t>チ</t>
    </rPh>
    <rPh sb="68" eb="70">
      <t>シタマワ</t>
    </rPh>
    <rPh sb="71" eb="73">
      <t>ネンネン</t>
    </rPh>
    <rPh sb="73" eb="75">
      <t>テイカ</t>
    </rPh>
    <rPh sb="81" eb="84">
      <t>コウネンド</t>
    </rPh>
    <rPh sb="85" eb="87">
      <t>ザイセイ</t>
    </rPh>
    <rPh sb="87" eb="89">
      <t>ソチ</t>
    </rPh>
    <rPh sb="90" eb="92">
      <t>ユウリ</t>
    </rPh>
    <rPh sb="93" eb="96">
      <t>チホウサイ</t>
    </rPh>
    <rPh sb="97" eb="99">
      <t>カツヨウ</t>
    </rPh>
    <rPh sb="100" eb="103">
      <t>ゲスイドウ</t>
    </rPh>
    <rPh sb="103" eb="105">
      <t>ジギョウ</t>
    </rPh>
    <rPh sb="109" eb="112">
      <t>シヨウリョウ</t>
    </rPh>
    <rPh sb="113" eb="116">
      <t>テキセイカ</t>
    </rPh>
    <rPh sb="123" eb="126">
      <t>ロウキュウカ</t>
    </rPh>
    <rPh sb="131" eb="133">
      <t>タテカ</t>
    </rPh>
    <rPh sb="138" eb="140">
      <t>トウガイ</t>
    </rPh>
    <rPh sb="140" eb="142">
      <t>シヒョウ</t>
    </rPh>
    <rPh sb="143" eb="145">
      <t>カツヨウ</t>
    </rPh>
    <rPh sb="154" eb="156">
      <t>セッテイ</t>
    </rPh>
    <rPh sb="157" eb="158">
      <t>ト</t>
    </rPh>
    <rPh sb="159" eb="160">
      <t>ク</t>
    </rPh>
    <rPh sb="164" eb="165">
      <t>ヒ</t>
    </rPh>
    <rPh sb="166" eb="167">
      <t>ツヅ</t>
    </rPh>
    <rPh sb="168" eb="171">
      <t>ケイカクテキ</t>
    </rPh>
    <rPh sb="172" eb="174">
      <t>ザイセイ</t>
    </rPh>
    <rPh sb="174" eb="176">
      <t>ウンエイ</t>
    </rPh>
    <rPh sb="177" eb="178">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</si>
</sst>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54888</c:v>
                </c:pt>
                <c:pt idx="1">
                  <c:v>48939</c:v>
                </c:pt>
                <c:pt idx="2">
                  <c:v>88236</c:v>
                </c:pt>
                <c:pt idx="3">
                  <c:v>45249</c:v>
                </c:pt>
                <c:pt idx="4">
                  <c:v>43725</c:v>
                </c:pt>
              </c:numCache>
            </c:numRef>
          </c:val>
          <c:smooth val="0"/>
        </c:ser>
        <c:dLbls>
          <c:showLegendKey val="0"/>
          <c:showVal val="0"/>
          <c:showCatName val="0"/>
          <c:showSerName val="0"/>
          <c:showPercent val="0"/>
          <c:showBubbleSize val="0"/>
        </c:dLbls>
        <c:marker val="1"/>
        <c:smooth val="0"/>
        <c:axId val="335848592"/>
        <c:axId val="337270160"/>
      </c:lineChart>
      <c:catAx>
        <c:axId val="335848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270160"/>
        <c:crosses val="autoZero"/>
        <c:auto val="1"/>
        <c:lblAlgn val="ctr"/>
        <c:lblOffset val="100"/>
        <c:tickLblSkip val="1"/>
        <c:tickMarkSkip val="1"/>
        <c:noMultiLvlLbl val="0"/>
      </c:catAx>
      <c:valAx>
        <c:axId val="3372701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848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3.18</c:v>
                </c:pt>
                <c:pt idx="1">
                  <c:v>1.95</c:v>
                </c:pt>
                <c:pt idx="2">
                  <c:v>1.82</c:v>
                </c:pt>
                <c:pt idx="3">
                  <c:v>2.4900000000000002</c:v>
                </c:pt>
                <c:pt idx="4">
                  <c:v>3.06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29.78</c:v>
                </c:pt>
                <c:pt idx="1">
                  <c:v>33.94</c:v>
                </c:pt>
                <c:pt idx="2">
                  <c:v>34.79</c:v>
                </c:pt>
                <c:pt idx="3">
                  <c:v>35.880000000000003</c:v>
                </c:pt>
                <c:pt idx="4">
                  <c:v>35.71</c:v>
                </c:pt>
              </c:numCache>
            </c:numRef>
          </c:val>
        </c:ser>
        <c:dLbls>
          <c:showLegendKey val="0"/>
          <c:showVal val="0"/>
          <c:showCatName val="0"/>
          <c:showSerName val="0"/>
          <c:showPercent val="0"/>
          <c:showBubbleSize val="0"/>
        </c:dLbls>
        <c:gapWidth val="250"/>
        <c:overlap val="100"/>
        <c:axId val="337272120"/>
        <c:axId val="33727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c:v>
                </c:pt>
                <c:pt idx="1">
                  <c:v>0.69</c:v>
                </c:pt>
                <c:pt idx="2">
                  <c:v>6.18</c:v>
                </c:pt>
                <c:pt idx="3">
                  <c:v>1.85</c:v>
                </c:pt>
                <c:pt idx="4">
                  <c:v>0.85</c:v>
                </c:pt>
              </c:numCache>
            </c:numRef>
          </c:val>
          <c:smooth val="0"/>
        </c:ser>
        <c:dLbls>
          <c:showLegendKey val="0"/>
          <c:showVal val="0"/>
          <c:showCatName val="0"/>
          <c:showSerName val="0"/>
          <c:showPercent val="0"/>
          <c:showBubbleSize val="0"/>
        </c:dLbls>
        <c:marker val="1"/>
        <c:smooth val="0"/>
        <c:axId val="337272120"/>
        <c:axId val="337272512"/>
      </c:lineChart>
      <c:catAx>
        <c:axId val="33727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272512"/>
        <c:crosses val="autoZero"/>
        <c:auto val="1"/>
        <c:lblAlgn val="ctr"/>
        <c:lblOffset val="100"/>
        <c:tickLblSkip val="1"/>
        <c:tickMarkSkip val="1"/>
        <c:noMultiLvlLbl val="0"/>
      </c:catAx>
      <c:valAx>
        <c:axId val="33727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272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16.75</c:v>
                </c:pt>
                <c:pt idx="2">
                  <c:v>#N/A</c:v>
                </c:pt>
                <c:pt idx="3">
                  <c:v>14.44</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0.09</c:v>
                </c:pt>
                <c:pt idx="4">
                  <c:v>#N/A</c:v>
                </c:pt>
                <c:pt idx="5">
                  <c:v>0.08</c:v>
                </c:pt>
                <c:pt idx="6">
                  <c:v>#N/A</c:v>
                </c:pt>
                <c:pt idx="7">
                  <c:v>0.11</c:v>
                </c:pt>
                <c:pt idx="8">
                  <c:v>#N/A</c:v>
                </c:pt>
                <c:pt idx="9">
                  <c:v>0.1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0.76</c:v>
                </c:pt>
                <c:pt idx="2">
                  <c:v>#N/A</c:v>
                </c:pt>
                <c:pt idx="3">
                  <c:v>0.66</c:v>
                </c:pt>
                <c:pt idx="4">
                  <c:v>#N/A</c:v>
                </c:pt>
                <c:pt idx="5">
                  <c:v>0.25</c:v>
                </c:pt>
                <c:pt idx="6">
                  <c:v>#N/A</c:v>
                </c:pt>
                <c:pt idx="7">
                  <c:v>0.62</c:v>
                </c:pt>
                <c:pt idx="8">
                  <c:v>#N/A</c:v>
                </c:pt>
                <c:pt idx="9">
                  <c:v>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0.26</c:v>
                </c:pt>
                <c:pt idx="2">
                  <c:v>#N/A</c:v>
                </c:pt>
                <c:pt idx="3">
                  <c:v>0.62</c:v>
                </c:pt>
                <c:pt idx="4">
                  <c:v>#N/A</c:v>
                </c:pt>
                <c:pt idx="5">
                  <c:v>1.08</c:v>
                </c:pt>
                <c:pt idx="6">
                  <c:v>#N/A</c:v>
                </c:pt>
                <c:pt idx="7">
                  <c:v>0.69</c:v>
                </c:pt>
                <c:pt idx="8">
                  <c:v>#N/A</c:v>
                </c:pt>
                <c:pt idx="9">
                  <c:v>0.64</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0.38</c:v>
                </c:pt>
                <c:pt idx="2">
                  <c:v>#N/A</c:v>
                </c:pt>
                <c:pt idx="3">
                  <c:v>0.42</c:v>
                </c:pt>
                <c:pt idx="4">
                  <c:v>#N/A</c:v>
                </c:pt>
                <c:pt idx="5">
                  <c:v>0.48</c:v>
                </c:pt>
                <c:pt idx="6">
                  <c:v>#N/A</c:v>
                </c:pt>
                <c:pt idx="7">
                  <c:v>0.53</c:v>
                </c:pt>
                <c:pt idx="8">
                  <c:v>#N/A</c:v>
                </c:pt>
                <c:pt idx="9">
                  <c:v>0.97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3.18</c:v>
                </c:pt>
                <c:pt idx="2">
                  <c:v>#N/A</c:v>
                </c:pt>
                <c:pt idx="3">
                  <c:v>1.95</c:v>
                </c:pt>
                <c:pt idx="4">
                  <c:v>#N/A</c:v>
                </c:pt>
                <c:pt idx="5">
                  <c:v>1.82</c:v>
                </c:pt>
                <c:pt idx="6">
                  <c:v>#N/A</c:v>
                </c:pt>
                <c:pt idx="7">
                  <c:v>2.4900000000000002</c:v>
                </c:pt>
                <c:pt idx="8">
                  <c:v>#N/A</c:v>
                </c:pt>
                <c:pt idx="9">
                  <c:v>3.05</c:v>
                </c:pt>
              </c:numCache>
            </c:numRef>
          </c:val>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3.85</c:v>
                </c:pt>
                <c:pt idx="2">
                  <c:v>#N/A</c:v>
                </c:pt>
                <c:pt idx="3">
                  <c:v>4.1900000000000004</c:v>
                </c:pt>
                <c:pt idx="4">
                  <c:v>#N/A</c:v>
                </c:pt>
                <c:pt idx="5">
                  <c:v>4.1500000000000004</c:v>
                </c:pt>
                <c:pt idx="6">
                  <c:v>#N/A</c:v>
                </c:pt>
                <c:pt idx="7">
                  <c:v>7.79</c:v>
                </c:pt>
                <c:pt idx="8">
                  <c:v>#N/A</c:v>
                </c:pt>
                <c:pt idx="9">
                  <c:v>7.46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32.22</c:v>
                </c:pt>
                <c:pt idx="2">
                  <c:v>#N/A</c:v>
                </c:pt>
                <c:pt idx="3">
                  <c:v>34.229999999999997</c:v>
                </c:pt>
                <c:pt idx="4">
                  <c:v>#N/A</c:v>
                </c:pt>
                <c:pt idx="5">
                  <c:v>30.26</c:v>
                </c:pt>
                <c:pt idx="6">
                  <c:v>#N/A</c:v>
                </c:pt>
                <c:pt idx="7">
                  <c:v>30.01</c:v>
                </c:pt>
                <c:pt idx="8">
                  <c:v>#N/A</c:v>
                </c:pt>
                <c:pt idx="9">
                  <c:v>29.43</c:v>
                </c:pt>
              </c:numCache>
            </c:numRef>
          </c:val>
        </c:ser>
        <c:dLbls>
          <c:showLegendKey val="0"/>
          <c:showVal val="0"/>
          <c:showCatName val="0"/>
          <c:showSerName val="0"/>
          <c:showPercent val="0"/>
          <c:showBubbleSize val="0"/>
        </c:dLbls>
        <c:gapWidth val="150"/>
        <c:overlap val="100"/>
        <c:axId val="336375104"/>
        <c:axId val="336374712"/>
      </c:barChart>
      <c:catAx>
        <c:axId val="33637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374712"/>
        <c:crosses val="autoZero"/>
        <c:auto val="1"/>
        <c:lblAlgn val="ctr"/>
        <c:lblOffset val="100"/>
        <c:tickLblSkip val="1"/>
        <c:tickMarkSkip val="1"/>
        <c:noMultiLvlLbl val="0"/>
      </c:catAx>
      <c:valAx>
        <c:axId val="336374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37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2280</c:v>
                </c:pt>
                <c:pt idx="5">
                  <c:v>2110</c:v>
                </c:pt>
                <c:pt idx="8">
                  <c:v>2124</c:v>
                </c:pt>
                <c:pt idx="11">
                  <c:v>2201</c:v>
                </c:pt>
                <c:pt idx="14">
                  <c:v>2458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26</c:v>
                </c:pt>
                <c:pt idx="3">
                  <c:v>21</c:v>
                </c:pt>
                <c:pt idx="6">
                  <c:v>16</c:v>
                </c:pt>
                <c:pt idx="9">
                  <c:v>13</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280</c:v>
                </c:pt>
                <c:pt idx="3">
                  <c:v>223</c:v>
                </c:pt>
                <c:pt idx="6">
                  <c:v>87</c:v>
                </c:pt>
                <c:pt idx="9">
                  <c:v>178</c:v>
                </c:pt>
                <c:pt idx="12">
                  <c:v>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1134</c:v>
                </c:pt>
                <c:pt idx="3">
                  <c:v>1010</c:v>
                </c:pt>
                <c:pt idx="6">
                  <c:v>922</c:v>
                </c:pt>
                <c:pt idx="9">
                  <c:v>835</c:v>
                </c:pt>
                <c:pt idx="12">
                  <c:v>836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1817</c:v>
                </c:pt>
                <c:pt idx="3">
                  <c:v>1740</c:v>
                </c:pt>
                <c:pt idx="6">
                  <c:v>1747</c:v>
                </c:pt>
                <c:pt idx="9">
                  <c:v>1729</c:v>
                </c:pt>
                <c:pt idx="12">
                  <c:v>1772</c:v>
                </c:pt>
              </c:numCache>
            </c:numRef>
          </c:val>
        </c:ser>
        <c:dLbls>
          <c:showLegendKey val="0"/>
          <c:showVal val="0"/>
          <c:showCatName val="0"/>
          <c:showSerName val="0"/>
          <c:showPercent val="0"/>
          <c:showBubbleSize val="0"/>
        </c:dLbls>
        <c:gapWidth val="100"/>
        <c:overlap val="100"/>
        <c:axId val="336371968"/>
        <c:axId val="336373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977</c:v>
                </c:pt>
                <c:pt idx="2">
                  <c:v>#N/A</c:v>
                </c:pt>
                <c:pt idx="3">
                  <c:v>#N/A</c:v>
                </c:pt>
                <c:pt idx="4">
                  <c:v>884</c:v>
                </c:pt>
                <c:pt idx="5">
                  <c:v>#N/A</c:v>
                </c:pt>
                <c:pt idx="6">
                  <c:v>#N/A</c:v>
                </c:pt>
                <c:pt idx="7">
                  <c:v>648</c:v>
                </c:pt>
                <c:pt idx="8">
                  <c:v>#N/A</c:v>
                </c:pt>
                <c:pt idx="9">
                  <c:v>#N/A</c:v>
                </c:pt>
                <c:pt idx="10">
                  <c:v>554</c:v>
                </c:pt>
                <c:pt idx="11">
                  <c:v>#N/A</c:v>
                </c:pt>
                <c:pt idx="12">
                  <c:v>#N/A</c:v>
                </c:pt>
                <c:pt idx="13">
                  <c:v>232</c:v>
                </c:pt>
                <c:pt idx="14">
                  <c:v>#N/A</c:v>
                </c:pt>
              </c:numCache>
            </c:numRef>
          </c:val>
          <c:smooth val="0"/>
        </c:ser>
        <c:dLbls>
          <c:showLegendKey val="0"/>
          <c:showVal val="0"/>
          <c:showCatName val="0"/>
          <c:showSerName val="0"/>
          <c:showPercent val="0"/>
          <c:showBubbleSize val="0"/>
        </c:dLbls>
        <c:marker val="1"/>
        <c:smooth val="0"/>
        <c:axId val="336371968"/>
        <c:axId val="336373144"/>
      </c:lineChart>
      <c:catAx>
        <c:axId val="33637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373144"/>
        <c:crosses val="autoZero"/>
        <c:auto val="1"/>
        <c:lblAlgn val="ctr"/>
        <c:lblOffset val="100"/>
        <c:tickLblSkip val="1"/>
        <c:tickMarkSkip val="1"/>
        <c:noMultiLvlLbl val="0"/>
      </c:catAx>
      <c:valAx>
        <c:axId val="336373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37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20911</c:v>
                </c:pt>
                <c:pt idx="5">
                  <c:v>21709</c:v>
                </c:pt>
                <c:pt idx="8">
                  <c:v>24090</c:v>
                </c:pt>
                <c:pt idx="11">
                  <c:v>24076</c:v>
                </c:pt>
                <c:pt idx="14">
                  <c:v>23127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2862</c:v>
                </c:pt>
                <c:pt idx="5">
                  <c:v>2755</c:v>
                </c:pt>
                <c:pt idx="8">
                  <c:v>2544</c:v>
                </c:pt>
                <c:pt idx="11">
                  <c:v>2237</c:v>
                </c:pt>
                <c:pt idx="14">
                  <c:v>1819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8434</c:v>
                </c:pt>
                <c:pt idx="5">
                  <c:v>9189</c:v>
                </c:pt>
                <c:pt idx="8">
                  <c:v>9911</c:v>
                </c:pt>
                <c:pt idx="11">
                  <c:v>10021</c:v>
                </c:pt>
                <c:pt idx="14">
                  <c:v>9922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87</c:v>
                </c:pt>
                <c:pt idx="6">
                  <c:v>87</c:v>
                </c:pt>
                <c:pt idx="9">
                  <c:v>87</c:v>
                </c:pt>
                <c:pt idx="12">
                  <c:v>87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3133</c:v>
                </c:pt>
                <c:pt idx="3">
                  <c:v>2988</c:v>
                </c:pt>
                <c:pt idx="6">
                  <c:v>3487</c:v>
                </c:pt>
                <c:pt idx="9">
                  <c:v>3390</c:v>
                </c:pt>
                <c:pt idx="12">
                  <c:v>3112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896</c:v>
                </c:pt>
                <c:pt idx="3">
                  <c:v>2343</c:v>
                </c:pt>
                <c:pt idx="6">
                  <c:v>2933</c:v>
                </c:pt>
                <c:pt idx="9">
                  <c:v>3030</c:v>
                </c:pt>
                <c:pt idx="12">
                  <c:v>2849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11845</c:v>
                </c:pt>
                <c:pt idx="3">
                  <c:v>11280</c:v>
                </c:pt>
                <c:pt idx="6">
                  <c:v>9341</c:v>
                </c:pt>
                <c:pt idx="9">
                  <c:v>8672</c:v>
                </c:pt>
                <c:pt idx="12">
                  <c:v>7759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69</c:v>
                </c:pt>
                <c:pt idx="3">
                  <c:v>46</c:v>
                </c:pt>
                <c:pt idx="6">
                  <c:v>29</c:v>
                </c:pt>
                <c:pt idx="9">
                  <c:v>15</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14534</c:v>
                </c:pt>
                <c:pt idx="3">
                  <c:v>15752</c:v>
                </c:pt>
                <c:pt idx="6">
                  <c:v>18805</c:v>
                </c:pt>
                <c:pt idx="9">
                  <c:v>18896</c:v>
                </c:pt>
                <c:pt idx="12">
                  <c:v>18420</c:v>
                </c:pt>
              </c:numCache>
            </c:numRef>
          </c:val>
        </c:ser>
        <c:dLbls>
          <c:showLegendKey val="0"/>
          <c:showVal val="0"/>
          <c:showCatName val="0"/>
          <c:showSerName val="0"/>
          <c:showPercent val="0"/>
          <c:showBubbleSize val="0"/>
        </c:dLbls>
        <c:gapWidth val="100"/>
        <c:overlap val="100"/>
        <c:axId val="336373536"/>
        <c:axId val="336372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36373536"/>
        <c:axId val="336372752"/>
      </c:lineChart>
      <c:catAx>
        <c:axId val="33637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6372752"/>
        <c:crosses val="autoZero"/>
        <c:auto val="1"/>
        <c:lblAlgn val="ctr"/>
        <c:lblOffset val="100"/>
        <c:tickLblSkip val="1"/>
        <c:tickMarkSkip val="1"/>
        <c:noMultiLvlLbl val="0"/>
      </c:catAx>
      <c:valAx>
        <c:axId val="33637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37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{F584F09E-CCEB-4E9A-BAEE-5E2E4361FAC7}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{962BCF80-E516-4DDF-8903-CD4F6F047AE0}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{9520B730-BA85-4BDD-AE66-6AAB41B4C385}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{BBB72FFB-EB5E-4583-A09A-CBC90673263F}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{B07B67A6-D3B9-465C-A937-9AF01DF8E935}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{AAE377CC-C075-44F8-9D07-501751FC7F0C}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{60C5B1DF-2733-4B6C-B4B3-C6D5195DF48E}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{8D07C1B0-F396-47C2-84C6-4B560FC4910F}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{024F7BA6-4056-4390-8CB6-3C36CA6ADE1C}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{B2BBA979-694A-4420-BE1E-A44C3DA32590}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7220952"/>
        <c:axId val="337218600"/>
      </c:scatterChart>
      <c:valAx>
        <c:axId val="337220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218600"/>
        <c:crosses val="autoZero"/>
        <c:crossBetween val="midCat"/>
      </c:valAx>
      <c:valAx>
        <c:axId val="3372186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220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{3CFC49C6-6B2B-4170-A761-67BCCC89AB1D}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{6208E612-9943-4670-BCBA-C588BF8228BD}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{5E7C31A2-7FC1-4A67-96FB-2CFE5FE3384B}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{9DDC39FF-DCF0-4A3A-8FDC-F577A33BDDD0}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{198175DB-6DD2-49CC-8F0C-97E04982875B}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11.1</c:v>
                </c:pt>
                <c:pt idx="2">
                  <c:v>9.1</c:v>
                </c:pt>
                <c:pt idx="3">
                  <c:v>7.6</c:v>
                </c:pt>
                <c:pt idx="4">
                  <c:v>5.2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{D1C0A6A3-B459-44FF-AF46-69BD68715BB7}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{7EE742CD-243A-40E0-9AC9-2459FD20059D}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{E59EF233-207A-4F86-A7ED-3DDD5A037737}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{AA93C436-856D-4DC8-A7B0-DEB9854B88C6}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{98644AB4-C4AC-4C5A-9827-7E48F9098AC0}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10.199999999999999</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56.8</c:v>
                </c:pt>
              </c:numCache>
            </c:numRef>
          </c:yVal>
          <c:smooth val="0"/>
        </c:ser>
        <c:dLbls>
          <c:showLegendKey val="0"/>
          <c:showVal val="0"/>
          <c:showCatName val="0"/>
          <c:showSerName val="0"/>
          <c:showPercent val="0"/>
          <c:showBubbleSize val="0"/>
        </c:dLbls>
        <c:axId val="419041112"/>
        <c:axId val="419041504"/>
      </c:scatterChart>
      <c:valAx>
        <c:axId val="419041112"/>
        <c:scaling>
          <c:orientation val="minMax"/>
          <c:max val="13.799999999999999"/>
          <c:min val="1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041504"/>
        <c:crosses val="autoZero"/>
        <c:crossBetween val="midCat"/>
      </c:valAx>
      <c:valAx>
        <c:axId val="419041504"/>
        <c:scaling>
          <c:orientation val="minMax"/>
          <c:max val="8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041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公営企業債の元利償還金に対する繰入金は、下水道事業に係るもので、今後も同水準で推移する一方で、組合等が起こしたものの負担金等は、平成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月に開院した北播磨総合医療センター企業団に係るもので、本格的な償還と相まって負担金等の増高が予測される。</a:t>
          </a:r>
          <a:r>
            <a:rPr kumimoji="1" lang="ja-JP" altLang="en-US" sz="1200">
              <a:solidFill>
                <a:schemeClr val="dk1"/>
              </a:solidFill>
              <a:effectLst/>
              <a:latin typeface="+mn-lt"/>
              <a:ea typeface="+mn-ea"/>
              <a:cs typeface="+mn-cs"/>
            </a:rPr>
            <a:t>また、公共施設等の老朽化に伴う改修や更新費用の増高も見込まれるため、</a:t>
          </a:r>
          <a:r>
            <a:rPr kumimoji="1" lang="ja-JP" altLang="ja-JP" sz="1200">
              <a:solidFill>
                <a:schemeClr val="dk1"/>
              </a:solidFill>
              <a:effectLst/>
              <a:latin typeface="+mn-lt"/>
              <a:ea typeface="+mn-ea"/>
              <a:cs typeface="+mn-cs"/>
            </a:rPr>
            <a:t>事業実施に当たっては、後年度に財政措置のある有利な</a:t>
          </a:r>
          <a:r>
            <a:rPr kumimoji="1" lang="ja-JP" altLang="en-US" sz="1200">
              <a:solidFill>
                <a:schemeClr val="dk1"/>
              </a:solidFill>
              <a:effectLst/>
              <a:latin typeface="+mn-lt"/>
              <a:ea typeface="+mn-ea"/>
              <a:cs typeface="+mn-cs"/>
            </a:rPr>
            <a:t>地方債</a:t>
          </a:r>
          <a:r>
            <a:rPr kumimoji="1" lang="ja-JP" altLang="ja-JP" sz="1200">
              <a:solidFill>
                <a:schemeClr val="dk1"/>
              </a:solidFill>
              <a:effectLst/>
              <a:latin typeface="+mn-lt"/>
              <a:ea typeface="+mn-ea"/>
              <a:cs typeface="+mn-cs"/>
            </a:rPr>
            <a:t>を活用するなど、健全な状況を維持する。</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rPr>
            <a:t>一般会計等に係る地方債現在高が</a:t>
          </a:r>
          <a:r>
            <a:rPr lang="en-US" altLang="ja-JP" sz="1400">
              <a:effectLst/>
            </a:rPr>
            <a:t>H25</a:t>
          </a:r>
          <a:r>
            <a:rPr lang="ja-JP" altLang="en-US" sz="1400">
              <a:effectLst/>
            </a:rPr>
            <a:t>年度に約</a:t>
          </a:r>
          <a:r>
            <a:rPr lang="en-US" altLang="ja-JP" sz="1400">
              <a:effectLst/>
            </a:rPr>
            <a:t>30</a:t>
          </a:r>
          <a:r>
            <a:rPr lang="ja-JP" altLang="en-US" sz="1400">
              <a:effectLst/>
            </a:rPr>
            <a:t>億円増加しているが、これは</a:t>
          </a:r>
          <a:r>
            <a:rPr lang="en-US" altLang="ja-JP" sz="1400">
              <a:effectLst/>
            </a:rPr>
            <a:t>H25</a:t>
          </a:r>
          <a:r>
            <a:rPr lang="ja-JP" altLang="en-US" sz="1400">
              <a:effectLst/>
            </a:rPr>
            <a:t>年</a:t>
          </a:r>
          <a:r>
            <a:rPr lang="en-US" altLang="ja-JP" sz="1400">
              <a:effectLst/>
            </a:rPr>
            <a:t>10</a:t>
          </a:r>
          <a:r>
            <a:rPr lang="ja-JP" altLang="en-US" sz="1400">
              <a:effectLst/>
            </a:rPr>
            <a:t>月に開院した北播磨総合医療センターや防災センターの建設によるもで、後年度に交付税措置されるものである。</a:t>
          </a:r>
          <a:endParaRPr lang="en-US"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rPr>
            <a:t>一般会計等に係る地方債現在高、組合等負担見込額はほぼ同水準を維持しているが公営企業債等繰入見込額は減少傾向にあることから将来負担比率の分子は、引き続きマイナス値を維持しているが、今後、庁舎をはじめとする公共施設やインフラの老朽化への対応が控えているため、持続可能な健全財政の堅持に向けた財政運営に努める。</a:t>
          </a:r>
          <a:endParaRPr lang="en-US"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市税は、地方税法の改正にかかる法人市民税法人割の引下げ等の影響により、対前年度比</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％減となった反面、地方税交付金は</a:t>
          </a:r>
          <a:r>
            <a:rPr kumimoji="1" lang="en-US" altLang="ja-JP" sz="1100">
              <a:solidFill>
                <a:sysClr val="windowText" lastClr="000000"/>
              </a:solidFill>
              <a:effectLst/>
              <a:latin typeface="+mn-lt"/>
              <a:ea typeface="+mn-ea"/>
              <a:cs typeface="+mn-cs"/>
            </a:rPr>
            <a:t>10.3</a:t>
          </a:r>
          <a:r>
            <a:rPr kumimoji="1" lang="ja-JP" altLang="en-US" sz="1100">
              <a:solidFill>
                <a:sysClr val="windowText" lastClr="000000"/>
              </a:solidFill>
              <a:effectLst/>
              <a:latin typeface="+mn-lt"/>
              <a:ea typeface="+mn-ea"/>
              <a:cs typeface="+mn-cs"/>
            </a:rPr>
            <a:t>％の増加となったものの、</a:t>
          </a:r>
          <a:r>
            <a:rPr kumimoji="1" lang="ja-JP" altLang="ja-JP" sz="1100">
              <a:solidFill>
                <a:schemeClr val="dk1"/>
              </a:solidFill>
              <a:effectLst/>
              <a:latin typeface="+mn-lt"/>
              <a:ea typeface="+mn-ea"/>
              <a:cs typeface="+mn-cs"/>
            </a:rPr>
            <a:t>保健衛生費や高齢者保健福祉費などの基準財政需要額は増加傾向をたどっている。</a:t>
          </a:r>
          <a:endParaRPr kumimoji="1" lang="en-US" altLang="ja-JP" sz="1100">
            <a:solidFill>
              <a:schemeClr val="dk1"/>
            </a:solidFill>
            <a:effectLst/>
            <a:latin typeface="+mn-lt"/>
            <a:ea typeface="+mn-ea"/>
            <a:cs typeface="+mn-cs"/>
          </a:endParaRPr>
        </a:p>
        <a:p>
          <a:r>
            <a:rPr kumimoji="1" lang="ja-JP" altLang="ja-JP" sz="1100">
              <a:solidFill>
                <a:sysClr val="windowText" lastClr="000000"/>
              </a:solidFill>
              <a:effectLst/>
              <a:latin typeface="+mn-lt"/>
              <a:ea typeface="+mn-ea"/>
              <a:cs typeface="+mn-cs"/>
            </a:rPr>
            <a:t>財政力指数は、全国平均</a:t>
          </a:r>
          <a:r>
            <a:rPr kumimoji="1" lang="en-US" altLang="ja-JP" sz="1100">
              <a:solidFill>
                <a:sysClr val="windowText" lastClr="000000"/>
              </a:solidFill>
              <a:effectLst/>
              <a:latin typeface="+mn-lt"/>
              <a:ea typeface="+mn-ea"/>
              <a:cs typeface="+mn-cs"/>
            </a:rPr>
            <a:t>0.50</a:t>
          </a:r>
          <a:r>
            <a:rPr kumimoji="1" lang="ja-JP" altLang="ja-JP" sz="1100">
              <a:solidFill>
                <a:sysClr val="windowText" lastClr="000000"/>
              </a:solidFill>
              <a:effectLst/>
              <a:latin typeface="+mn-lt"/>
              <a:ea typeface="+mn-ea"/>
              <a:cs typeface="+mn-cs"/>
            </a:rPr>
            <a:t>及び兵庫県平均</a:t>
          </a:r>
          <a:r>
            <a:rPr kumimoji="1" lang="en-US" altLang="ja-JP" sz="1100">
              <a:solidFill>
                <a:sysClr val="windowText" lastClr="000000"/>
              </a:solidFill>
              <a:effectLst/>
              <a:latin typeface="+mn-lt"/>
              <a:ea typeface="+mn-ea"/>
              <a:cs typeface="+mn-cs"/>
            </a:rPr>
            <a:t>0.61</a:t>
          </a:r>
          <a:r>
            <a:rPr kumimoji="1" lang="ja-JP" altLang="ja-JP" sz="1100">
              <a:solidFill>
                <a:sysClr val="windowText" lastClr="000000"/>
              </a:solidFill>
              <a:effectLst/>
              <a:latin typeface="+mn-lt"/>
              <a:ea typeface="+mn-ea"/>
              <a:cs typeface="+mn-cs"/>
            </a:rPr>
            <a:t>を上回り、近年は同水準で推移している。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今後も少子高齢化の中にあっても活力を生む施策と持続可能な財政基盤の確立のための施策を同時展開し、財政力の強化に努める。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8" name="直線コネクタ 67"/>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157692</xdr:rowOff>
    </xdr:to>
    <xdr:cxnSp macro="">
      <xdr:nvCxnSpPr>
        <xdr:cNvPr id="74" name="直線コネクタ 73"/>
        <xdr:cNvCxnSpPr/>
      </xdr:nvCxnSpPr>
      <xdr:spPr>
        <a:xfrm flipV="1">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157692</xdr:rowOff>
    </xdr:to>
    <xdr:cxnSp macro="">
      <xdr:nvCxnSpPr>
        <xdr:cNvPr id="77" name="直線コネクタ 76"/>
        <xdr:cNvCxnSpPr/>
      </xdr:nvCxnSpPr>
      <xdr:spPr>
        <a:xfrm>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歳出では一部事務組合への負担金が増加したものの、</a:t>
          </a:r>
          <a:r>
            <a:rPr kumimoji="1" lang="ja-JP" altLang="ja-JP" sz="1100">
              <a:solidFill>
                <a:sysClr val="windowText" lastClr="000000"/>
              </a:solidFill>
              <a:effectLst/>
              <a:latin typeface="+mn-lt"/>
              <a:ea typeface="+mn-ea"/>
              <a:cs typeface="+mn-cs"/>
            </a:rPr>
            <a:t>歳入では</a:t>
          </a:r>
          <a:r>
            <a:rPr kumimoji="1" lang="ja-JP" altLang="en-US" sz="1100">
              <a:solidFill>
                <a:sysClr val="windowText" lastClr="000000"/>
              </a:solidFill>
              <a:effectLst/>
              <a:latin typeface="+mn-lt"/>
              <a:ea typeface="+mn-ea"/>
              <a:cs typeface="+mn-cs"/>
            </a:rPr>
            <a:t>交付税及び地方消費税交付金</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前年よりも</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改善し、</a:t>
          </a:r>
          <a:r>
            <a:rPr kumimoji="1" lang="ja-JP" altLang="ja-JP" sz="1100">
              <a:solidFill>
                <a:sysClr val="windowText" lastClr="000000"/>
              </a:solidFill>
              <a:effectLst/>
              <a:latin typeface="+mn-lt"/>
              <a:ea typeface="+mn-ea"/>
              <a:cs typeface="+mn-cs"/>
            </a:rPr>
            <a:t>経常収支比率は</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年連続で</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改善</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全国平均</a:t>
          </a:r>
          <a:r>
            <a:rPr kumimoji="1" lang="en-US" altLang="ja-JP" sz="1100">
              <a:solidFill>
                <a:sysClr val="windowText" lastClr="000000"/>
              </a:solidFill>
              <a:effectLst/>
              <a:latin typeface="+mn-lt"/>
              <a:ea typeface="+mn-ea"/>
              <a:cs typeface="+mn-cs"/>
            </a:rPr>
            <a:t>90.0</a:t>
          </a:r>
          <a:r>
            <a:rPr kumimoji="1" lang="ja-JP" altLang="ja-JP" sz="1100">
              <a:solidFill>
                <a:sysClr val="windowText" lastClr="000000"/>
              </a:solidFill>
              <a:effectLst/>
              <a:latin typeface="+mn-lt"/>
              <a:ea typeface="+mn-ea"/>
              <a:cs typeface="+mn-cs"/>
            </a:rPr>
            <a:t>％及び兵庫県平均</a:t>
          </a:r>
          <a:r>
            <a:rPr kumimoji="1" lang="en-US" altLang="ja-JP" sz="1100">
              <a:solidFill>
                <a:sysClr val="windowText" lastClr="000000"/>
              </a:solidFill>
              <a:effectLst/>
              <a:latin typeface="+mn-lt"/>
              <a:ea typeface="+mn-ea"/>
              <a:cs typeface="+mn-cs"/>
            </a:rPr>
            <a:t>91.7</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下回った。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引き続き扶助費等の適正化による義務的経費の抑制と維持管理コストの圧縮に努める。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55456</xdr:rowOff>
    </xdr:from>
    <xdr:to>
      <xdr:col>7</xdr:col>
      <xdr:colOff>152400</xdr:colOff>
      <xdr:row>64</xdr:row>
      <xdr:rowOff>63500</xdr:rowOff>
    </xdr:to>
    <xdr:cxnSp macro="">
      <xdr:nvCxnSpPr>
        <xdr:cNvPr id="131" name="直線コネクタ 130"/>
        <xdr:cNvCxnSpPr/>
      </xdr:nvCxnSpPr>
      <xdr:spPr>
        <a:xfrm flipV="1">
          <a:off x="4114800" y="110282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91652</xdr:rowOff>
    </xdr:to>
    <xdr:cxnSp macro="">
      <xdr:nvCxnSpPr>
        <xdr:cNvPr id="134" name="直線コネクタ 133"/>
        <xdr:cNvCxnSpPr/>
      </xdr:nvCxnSpPr>
      <xdr:spPr>
        <a:xfrm flipV="1">
          <a:off x="3225800" y="110363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105198</xdr:rowOff>
    </xdr:from>
    <xdr:to>
      <xdr:col>6</xdr:col>
      <xdr:colOff>50800</xdr:colOff>
      <xdr:row>65</xdr:row>
      <xdr:rowOff>35348</xdr:rowOff>
    </xdr:to>
    <xdr:sp macro="" textlink="">
      <xdr:nvSpPr>
        <xdr:cNvPr id="135" name="フローチャート : 判断 134"/>
        <xdr:cNvSpPr/>
      </xdr:nvSpPr>
      <xdr:spPr>
        <a:xfrm>
          <a:off x="40640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20125</xdr:rowOff>
    </xdr:from>
    <xdr:ext cx="736600" cy="259045"/>
    <xdr:sp macro="" textlink="">
      <xdr:nvSpPr>
        <xdr:cNvPr id="136" name="テキスト ボックス 135"/>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91652</xdr:rowOff>
    </xdr:from>
    <xdr:to>
      <xdr:col>4</xdr:col>
      <xdr:colOff>482600</xdr:colOff>
      <xdr:row>65</xdr:row>
      <xdr:rowOff>20744</xdr:rowOff>
    </xdr:to>
    <xdr:cxnSp macro="">
      <xdr:nvCxnSpPr>
        <xdr:cNvPr id="137" name="直線コネクタ 136"/>
        <xdr:cNvCxnSpPr/>
      </xdr:nvCxnSpPr>
      <xdr:spPr>
        <a:xfrm flipV="1">
          <a:off x="2336800" y="1106445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69004</xdr:rowOff>
    </xdr:from>
    <xdr:to>
      <xdr:col>4</xdr:col>
      <xdr:colOff>533400</xdr:colOff>
      <xdr:row>64</xdr:row>
      <xdr:rowOff>170604</xdr:rowOff>
    </xdr:to>
    <xdr:sp macro="" textlink="">
      <xdr:nvSpPr>
        <xdr:cNvPr id="138" name="フローチャート : 判断 137"/>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155381</xdr:rowOff>
    </xdr:from>
    <xdr:ext cx="762000" cy="259045"/>
    <xdr:sp macro="" textlink="">
      <xdr:nvSpPr>
        <xdr:cNvPr id="139" name="テキスト ボックス 138"/>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79587</xdr:rowOff>
    </xdr:from>
    <xdr:to>
      <xdr:col>3</xdr:col>
      <xdr:colOff>279400</xdr:colOff>
      <xdr:row>65</xdr:row>
      <xdr:rowOff>20744</xdr:rowOff>
    </xdr:to>
    <xdr:cxnSp macro="">
      <xdr:nvCxnSpPr>
        <xdr:cNvPr id="140" name="直線コネクタ 139"/>
        <xdr:cNvCxnSpPr/>
      </xdr:nvCxnSpPr>
      <xdr:spPr>
        <a:xfrm>
          <a:off x="1447800" y="110523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93133</xdr:rowOff>
    </xdr:from>
    <xdr:to>
      <xdr:col>3</xdr:col>
      <xdr:colOff>330200</xdr:colOff>
      <xdr:row>65</xdr:row>
      <xdr:rowOff>23283</xdr:rowOff>
    </xdr:to>
    <xdr:sp macro="" textlink="">
      <xdr:nvSpPr>
        <xdr:cNvPr id="141" name="フローチャート : 判断 140"/>
        <xdr:cNvSpPr/>
      </xdr:nvSpPr>
      <xdr:spPr>
        <a:xfrm>
          <a:off x="2286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42" name="テキスト ボックス 141"/>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43" name="フローチャート : 判断 142"/>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44" name="テキスト ボックス 143"/>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50" name="円/楕円 149"/>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21183</xdr:rowOff>
    </xdr:from>
    <xdr:ext cx="762000" cy="259045"/>
    <xdr:sp macro="" textlink="">
      <xdr:nvSpPr>
        <xdr:cNvPr id="151" name="財政構造の弾力性該当値テキスト"/>
        <xdr:cNvSpPr txBox="1"/>
      </xdr:nvSpPr>
      <xdr:spPr>
        <a:xfrm>
          <a:off x="50419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2" name="円/楕円 151"/>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53" name="テキスト ボックス 152"/>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40852</xdr:rowOff>
    </xdr:from>
    <xdr:to>
      <xdr:col>4</xdr:col>
      <xdr:colOff>533400</xdr:colOff>
      <xdr:row>64</xdr:row>
      <xdr:rowOff>142452</xdr:rowOff>
    </xdr:to>
    <xdr:sp macro="" textlink="">
      <xdr:nvSpPr>
        <xdr:cNvPr id="154" name="円/楕円 153"/>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152629</xdr:rowOff>
    </xdr:from>
    <xdr:ext cx="762000" cy="259045"/>
    <xdr:sp macro="" textlink="">
      <xdr:nvSpPr>
        <xdr:cNvPr id="155" name="テキスト ボックス 154"/>
        <xdr:cNvSpPr txBox="1"/>
      </xdr:nvSpPr>
      <xdr:spPr>
        <a:xfrm>
          <a:off x="2844800" y="1078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141394</xdr:rowOff>
    </xdr:from>
    <xdr:to>
      <xdr:col>3</xdr:col>
      <xdr:colOff>330200</xdr:colOff>
      <xdr:row>65</xdr:row>
      <xdr:rowOff>71544</xdr:rowOff>
    </xdr:to>
    <xdr:sp macro="" textlink="">
      <xdr:nvSpPr>
        <xdr:cNvPr id="156" name="円/楕円 155"/>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56321</xdr:rowOff>
    </xdr:from>
    <xdr:ext cx="762000" cy="259045"/>
    <xdr:sp macro="" textlink="">
      <xdr:nvSpPr>
        <xdr:cNvPr id="157" name="テキスト ボックス 156"/>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28787</xdr:rowOff>
    </xdr:from>
    <xdr:to>
      <xdr:col>2</xdr:col>
      <xdr:colOff>127000</xdr:colOff>
      <xdr:row>64</xdr:row>
      <xdr:rowOff>130387</xdr:rowOff>
    </xdr:to>
    <xdr:sp macro="" textlink="">
      <xdr:nvSpPr>
        <xdr:cNvPr id="158" name="円/楕円 157"/>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140564</xdr:rowOff>
    </xdr:from>
    <xdr:ext cx="762000" cy="259045"/>
    <xdr:sp macro="" textlink="">
      <xdr:nvSpPr>
        <xdr:cNvPr id="159" name="テキスト ボックス 158"/>
        <xdr:cNvSpPr txBox="1"/>
      </xdr:nvSpPr>
      <xdr:spPr>
        <a:xfrm>
          <a:off x="1066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[109,511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給与の一律カット等は行わず、少数精鋭による業務遂行により人件費総額の抑制を行ってきた。また、多様な</a:t>
          </a:r>
          <a:r>
            <a:rPr kumimoji="1" lang="ja-JP" altLang="en-US" sz="1100">
              <a:solidFill>
                <a:schemeClr val="dk1"/>
              </a:solidFill>
              <a:effectLst/>
              <a:latin typeface="+mn-lt"/>
              <a:ea typeface="+mn-ea"/>
              <a:cs typeface="+mn-cs"/>
            </a:rPr>
            <a:t>勤務形態の導入・</a:t>
          </a:r>
          <a:r>
            <a:rPr kumimoji="1" lang="ja-JP" altLang="ja-JP" sz="1100">
              <a:solidFill>
                <a:schemeClr val="dk1"/>
              </a:solidFill>
              <a:effectLst/>
              <a:latin typeface="+mn-lt"/>
              <a:ea typeface="+mn-ea"/>
              <a:cs typeface="+mn-cs"/>
            </a:rPr>
            <a:t>人材の活用による賃金等の物件費も横ばいで推移してきたものの、平成２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年度は給与改定により給与費が上昇するとともにシステム更新や移設等の経費が上昇した。引き続き全国平均</a:t>
          </a:r>
          <a:r>
            <a:rPr kumimoji="1" lang="en-US" altLang="ja-JP" sz="1100">
              <a:solidFill>
                <a:schemeClr val="dk1"/>
              </a:solidFill>
              <a:effectLst/>
              <a:latin typeface="+mn-lt"/>
              <a:ea typeface="+mn-ea"/>
              <a:cs typeface="+mn-cs"/>
            </a:rPr>
            <a:t>121,920</a:t>
          </a:r>
          <a:r>
            <a:rPr kumimoji="1" lang="ja-JP" altLang="ja-JP" sz="1100">
              <a:solidFill>
                <a:schemeClr val="dk1"/>
              </a:solidFill>
              <a:effectLst/>
              <a:latin typeface="+mn-lt"/>
              <a:ea typeface="+mn-ea"/>
              <a:cs typeface="+mn-cs"/>
            </a:rPr>
            <a:t>円及び兵庫県平均</a:t>
          </a:r>
          <a:r>
            <a:rPr kumimoji="1" lang="en-US" altLang="ja-JP" sz="1100">
              <a:solidFill>
                <a:schemeClr val="dk1"/>
              </a:solidFill>
              <a:effectLst/>
              <a:latin typeface="+mn-lt"/>
              <a:ea typeface="+mn-ea"/>
              <a:cs typeface="+mn-cs"/>
            </a:rPr>
            <a:t>115,544</a:t>
          </a:r>
          <a:r>
            <a:rPr kumimoji="1" lang="ja-JP" altLang="ja-JP" sz="1100">
              <a:solidFill>
                <a:schemeClr val="dk1"/>
              </a:solidFill>
              <a:effectLst/>
              <a:latin typeface="+mn-lt"/>
              <a:ea typeface="+mn-ea"/>
              <a:cs typeface="+mn-cs"/>
            </a:rPr>
            <a:t>円を下回るものの義務的経費の抑制に努める。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112677</xdr:rowOff>
    </xdr:from>
    <xdr:to>
      <xdr:col>7</xdr:col>
      <xdr:colOff>152400</xdr:colOff>
      <xdr:row>80</xdr:row>
      <xdr:rowOff>122917</xdr:rowOff>
    </xdr:to>
    <xdr:cxnSp macro="">
      <xdr:nvCxnSpPr>
        <xdr:cNvPr id="194" name="直線コネクタ 193"/>
        <xdr:cNvCxnSpPr/>
      </xdr:nvCxnSpPr>
      <xdr:spPr>
        <a:xfrm>
          <a:off x="4114800" y="13828677"/>
          <a:ext cx="838200" cy="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83972</xdr:rowOff>
    </xdr:from>
    <xdr:to>
      <xdr:col>6</xdr:col>
      <xdr:colOff>0</xdr:colOff>
      <xdr:row>80</xdr:row>
      <xdr:rowOff>112677</xdr:rowOff>
    </xdr:to>
    <xdr:cxnSp macro="">
      <xdr:nvCxnSpPr>
        <xdr:cNvPr id="197" name="直線コネクタ 196"/>
        <xdr:cNvCxnSpPr/>
      </xdr:nvCxnSpPr>
      <xdr:spPr>
        <a:xfrm>
          <a:off x="3225800" y="13799972"/>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70084</xdr:rowOff>
    </xdr:from>
    <xdr:to>
      <xdr:col>6</xdr:col>
      <xdr:colOff>50800</xdr:colOff>
      <xdr:row>82</xdr:row>
      <xdr:rowOff>234</xdr:rowOff>
    </xdr:to>
    <xdr:sp macro="" textlink="">
      <xdr:nvSpPr>
        <xdr:cNvPr id="198" name="フローチャート : 判断 197"/>
        <xdr:cNvSpPr/>
      </xdr:nvSpPr>
      <xdr:spPr>
        <a:xfrm>
          <a:off x="4064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156461</xdr:rowOff>
    </xdr:from>
    <xdr:ext cx="736600" cy="259045"/>
    <xdr:sp macro="" textlink="">
      <xdr:nvSpPr>
        <xdr:cNvPr id="199" name="テキスト ボックス 198"/>
        <xdr:cNvSpPr txBox="1"/>
      </xdr:nvSpPr>
      <xdr:spPr>
        <a:xfrm>
          <a:off x="3733800" y="1404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77045</xdr:rowOff>
    </xdr:from>
    <xdr:to>
      <xdr:col>4</xdr:col>
      <xdr:colOff>482600</xdr:colOff>
      <xdr:row>80</xdr:row>
      <xdr:rowOff>83972</xdr:rowOff>
    </xdr:to>
    <xdr:cxnSp macro="">
      <xdr:nvCxnSpPr>
        <xdr:cNvPr id="200" name="直線コネクタ 199"/>
        <xdr:cNvCxnSpPr/>
      </xdr:nvCxnSpPr>
      <xdr:spPr>
        <a:xfrm>
          <a:off x="2336800" y="13793045"/>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56249</xdr:rowOff>
    </xdr:from>
    <xdr:to>
      <xdr:col>4</xdr:col>
      <xdr:colOff>533400</xdr:colOff>
      <xdr:row>81</xdr:row>
      <xdr:rowOff>157849</xdr:rowOff>
    </xdr:to>
    <xdr:sp macro="" textlink="">
      <xdr:nvSpPr>
        <xdr:cNvPr id="201" name="フローチャート : 判断 200"/>
        <xdr:cNvSpPr/>
      </xdr:nvSpPr>
      <xdr:spPr>
        <a:xfrm>
          <a:off x="3175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142626</xdr:rowOff>
    </xdr:from>
    <xdr:ext cx="762000" cy="259045"/>
    <xdr:sp macro="" textlink="">
      <xdr:nvSpPr>
        <xdr:cNvPr id="202" name="テキスト ボックス 201"/>
        <xdr:cNvSpPr txBox="1"/>
      </xdr:nvSpPr>
      <xdr:spPr>
        <a:xfrm>
          <a:off x="2844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77045</xdr:rowOff>
    </xdr:from>
    <xdr:to>
      <xdr:col>3</xdr:col>
      <xdr:colOff>279400</xdr:colOff>
      <xdr:row>80</xdr:row>
      <xdr:rowOff>95960</xdr:rowOff>
    </xdr:to>
    <xdr:cxnSp macro="">
      <xdr:nvCxnSpPr>
        <xdr:cNvPr id="203" name="直線コネクタ 202"/>
        <xdr:cNvCxnSpPr/>
      </xdr:nvCxnSpPr>
      <xdr:spPr>
        <a:xfrm flipV="1">
          <a:off x="1447800" y="13793045"/>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35389</xdr:rowOff>
    </xdr:from>
    <xdr:to>
      <xdr:col>3</xdr:col>
      <xdr:colOff>330200</xdr:colOff>
      <xdr:row>81</xdr:row>
      <xdr:rowOff>136989</xdr:rowOff>
    </xdr:to>
    <xdr:sp macro="" textlink="">
      <xdr:nvSpPr>
        <xdr:cNvPr id="204" name="フローチャート : 判断 203"/>
        <xdr:cNvSpPr/>
      </xdr:nvSpPr>
      <xdr:spPr>
        <a:xfrm>
          <a:off x="2286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121766</xdr:rowOff>
    </xdr:from>
    <xdr:ext cx="762000" cy="259045"/>
    <xdr:sp macro="" textlink="">
      <xdr:nvSpPr>
        <xdr:cNvPr id="205" name="テキスト ボックス 204"/>
        <xdr:cNvSpPr txBox="1"/>
      </xdr:nvSpPr>
      <xdr:spPr>
        <a:xfrm>
          <a:off x="1955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47530</xdr:rowOff>
    </xdr:from>
    <xdr:to>
      <xdr:col>2</xdr:col>
      <xdr:colOff>127000</xdr:colOff>
      <xdr:row>81</xdr:row>
      <xdr:rowOff>149130</xdr:rowOff>
    </xdr:to>
    <xdr:sp macro="" textlink="">
      <xdr:nvSpPr>
        <xdr:cNvPr id="206" name="フローチャート : 判断 205"/>
        <xdr:cNvSpPr/>
      </xdr:nvSpPr>
      <xdr:spPr>
        <a:xfrm>
          <a:off x="1397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133907</xdr:rowOff>
    </xdr:from>
    <xdr:ext cx="762000" cy="259045"/>
    <xdr:sp macro="" textlink="">
      <xdr:nvSpPr>
        <xdr:cNvPr id="207" name="テキスト ボックス 206"/>
        <xdr:cNvSpPr txBox="1"/>
      </xdr:nvSpPr>
      <xdr:spPr>
        <a:xfrm>
          <a:off x="1066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72117</xdr:rowOff>
    </xdr:from>
    <xdr:to>
      <xdr:col>7</xdr:col>
      <xdr:colOff>203200</xdr:colOff>
      <xdr:row>81</xdr:row>
      <xdr:rowOff>2267</xdr:rowOff>
    </xdr:to>
    <xdr:sp macro="" textlink="">
      <xdr:nvSpPr>
        <xdr:cNvPr id="213" name="円/楕円 212"/>
        <xdr:cNvSpPr/>
      </xdr:nvSpPr>
      <xdr:spPr>
        <a:xfrm>
          <a:off x="4902200" y="137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164844</xdr:rowOff>
    </xdr:from>
    <xdr:ext cx="762000" cy="259045"/>
    <xdr:sp macro="" textlink="">
      <xdr:nvSpPr>
        <xdr:cNvPr id="214" name="人件費・物件費等の状況該当値テキスト"/>
        <xdr:cNvSpPr txBox="1"/>
      </xdr:nvSpPr>
      <xdr:spPr>
        <a:xfrm>
          <a:off x="5041900" y="137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109,511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61877</xdr:rowOff>
    </xdr:from>
    <xdr:to>
      <xdr:col>6</xdr:col>
      <xdr:colOff>50800</xdr:colOff>
      <xdr:row>80</xdr:row>
      <xdr:rowOff>163477</xdr:rowOff>
    </xdr:to>
    <xdr:sp macro="" textlink="">
      <xdr:nvSpPr>
        <xdr:cNvPr id="215" name="円/楕円 214"/>
        <xdr:cNvSpPr/>
      </xdr:nvSpPr>
      <xdr:spPr>
        <a:xfrm>
          <a:off x="4064000" y="13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2204</xdr:rowOff>
    </xdr:from>
    <xdr:ext cx="736600" cy="259045"/>
    <xdr:sp macro="" textlink="">
      <xdr:nvSpPr>
        <xdr:cNvPr id="216" name="テキスト ボックス 215"/>
        <xdr:cNvSpPr txBox="1"/>
      </xdr:nvSpPr>
      <xdr:spPr>
        <a:xfrm>
          <a:off x="3733800" y="1354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33172</xdr:rowOff>
    </xdr:from>
    <xdr:to>
      <xdr:col>4</xdr:col>
      <xdr:colOff>533400</xdr:colOff>
      <xdr:row>80</xdr:row>
      <xdr:rowOff>134772</xdr:rowOff>
    </xdr:to>
    <xdr:sp macro="" textlink="">
      <xdr:nvSpPr>
        <xdr:cNvPr id="217" name="円/楕円 216"/>
        <xdr:cNvSpPr/>
      </xdr:nvSpPr>
      <xdr:spPr>
        <a:xfrm>
          <a:off x="3175000" y="1374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144949</xdr:rowOff>
    </xdr:from>
    <xdr:ext cx="762000" cy="259045"/>
    <xdr:sp macro="" textlink="">
      <xdr:nvSpPr>
        <xdr:cNvPr id="218" name="テキスト ボックス 217"/>
        <xdr:cNvSpPr txBox="1"/>
      </xdr:nvSpPr>
      <xdr:spPr>
        <a:xfrm>
          <a:off x="2844800" y="1351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99,827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26245</xdr:rowOff>
    </xdr:from>
    <xdr:to>
      <xdr:col>3</xdr:col>
      <xdr:colOff>330200</xdr:colOff>
      <xdr:row>80</xdr:row>
      <xdr:rowOff>127845</xdr:rowOff>
    </xdr:to>
    <xdr:sp macro="" textlink="">
      <xdr:nvSpPr>
        <xdr:cNvPr id="219" name="円/楕円 218"/>
        <xdr:cNvSpPr/>
      </xdr:nvSpPr>
      <xdr:spPr>
        <a:xfrm>
          <a:off x="2286000" y="137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138022</xdr:rowOff>
    </xdr:from>
    <xdr:ext cx="762000" cy="259045"/>
    <xdr:sp macro="" textlink="">
      <xdr:nvSpPr>
        <xdr:cNvPr id="220" name="テキスト ボックス 219"/>
        <xdr:cNvSpPr txBox="1"/>
      </xdr:nvSpPr>
      <xdr:spPr>
        <a:xfrm>
          <a:off x="1955800" y="135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98,105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45160</xdr:rowOff>
    </xdr:from>
    <xdr:to>
      <xdr:col>2</xdr:col>
      <xdr:colOff>127000</xdr:colOff>
      <xdr:row>80</xdr:row>
      <xdr:rowOff>146760</xdr:rowOff>
    </xdr:to>
    <xdr:sp macro="" textlink="">
      <xdr:nvSpPr>
        <xdr:cNvPr id="221" name="円/楕円 220"/>
        <xdr:cNvSpPr/>
      </xdr:nvSpPr>
      <xdr:spPr>
        <a:xfrm>
          <a:off x="1397000" y="137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156937</xdr:rowOff>
    </xdr:from>
    <xdr:ext cx="762000" cy="259045"/>
    <xdr:sp macro="" textlink="">
      <xdr:nvSpPr>
        <xdr:cNvPr id="222" name="テキスト ボックス 221"/>
        <xdr:cNvSpPr txBox="1"/>
      </xdr:nvSpPr>
      <xdr:spPr>
        <a:xfrm>
          <a:off x="1066800" y="1353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給与の一律カット等は行わず、少数精鋭による業務を遂行するとともに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時間外勤務をはじめとする職員手当の徹底管理により総人件費の抑制を最優先としている。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104139</xdr:rowOff>
    </xdr:to>
    <xdr:cxnSp macro="">
      <xdr:nvCxnSpPr>
        <xdr:cNvPr id="256" name="直線コネクタ 255"/>
        <xdr:cNvCxnSpPr/>
      </xdr:nvCxnSpPr>
      <xdr:spPr>
        <a:xfrm>
          <a:off x="16179800" y="1464521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136313</xdr:rowOff>
    </xdr:to>
    <xdr:cxnSp macro="">
      <xdr:nvCxnSpPr>
        <xdr:cNvPr id="259" name="直線コネクタ 258"/>
        <xdr:cNvCxnSpPr/>
      </xdr:nvCxnSpPr>
      <xdr:spPr>
        <a:xfrm flipV="1">
          <a:off x="15290800" y="1464521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0" name="フローチャート : 判断 259"/>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1" name="テキスト ボックス 260"/>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89</xdr:row>
      <xdr:rowOff>85937</xdr:rowOff>
    </xdr:to>
    <xdr:cxnSp macro="">
      <xdr:nvCxnSpPr>
        <xdr:cNvPr id="262" name="直線コネクタ 261"/>
        <xdr:cNvCxnSpPr/>
      </xdr:nvCxnSpPr>
      <xdr:spPr>
        <a:xfrm flipV="1">
          <a:off x="14401800" y="14709563"/>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85937</xdr:rowOff>
    </xdr:to>
    <xdr:cxnSp macro="">
      <xdr:nvCxnSpPr>
        <xdr:cNvPr id="265" name="直線コネクタ 264"/>
        <xdr:cNvCxnSpPr/>
      </xdr:nvCxnSpPr>
      <xdr:spPr>
        <a:xfrm>
          <a:off x="13512800" y="153289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6" name="フローチャート : 判断 265"/>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7" name="テキスト ボックス 266"/>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5" name="円/楕円 274"/>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120666</xdr:rowOff>
    </xdr:from>
    <xdr:ext cx="762000" cy="259045"/>
    <xdr:sp macro="" textlink="">
      <xdr:nvSpPr>
        <xdr:cNvPr id="276" name="給与水準   （国との比較）該当値テキスト"/>
        <xdr:cNvSpPr txBox="1"/>
      </xdr:nvSpPr>
      <xdr:spPr>
        <a:xfrm>
          <a:off x="17106900" y="14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7" name="円/楕円 276"/>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8" name="テキスト ボックス 27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9" name="円/楕円 278"/>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80" name="テキスト ボックス 279"/>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81" name="円/楕円 280"/>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2" name="テキスト ボックス 281"/>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4" name="テキスト ボックス 283"/>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年以降、人口当たりの職員数を人事マネジメントの一指標として職員採用や人員配置の適正化を図ってきた。人口減少下にあっても増え続ける行政需要に対して多種多様な</a:t>
          </a:r>
          <a:r>
            <a:rPr kumimoji="1" lang="ja-JP" altLang="en-US" sz="1100">
              <a:solidFill>
                <a:schemeClr val="dk1"/>
              </a:solidFill>
              <a:effectLst/>
              <a:latin typeface="+mn-lt"/>
              <a:ea typeface="+mn-ea"/>
              <a:cs typeface="+mn-cs"/>
            </a:rPr>
            <a:t>勤務形態・</a:t>
          </a:r>
          <a:r>
            <a:rPr kumimoji="1" lang="ja-JP" altLang="ja-JP" sz="1100">
              <a:solidFill>
                <a:schemeClr val="dk1"/>
              </a:solidFill>
              <a:effectLst/>
              <a:latin typeface="+mn-lt"/>
              <a:ea typeface="+mn-ea"/>
              <a:cs typeface="+mn-cs"/>
            </a:rPr>
            <a:t>人材の活用を進めている。引き続き兵庫県内最小規模の職員数で業務を遂行し、全国平均</a:t>
          </a:r>
          <a:r>
            <a:rPr kumimoji="1" lang="en-US" altLang="ja-JP" sz="1100">
              <a:solidFill>
                <a:schemeClr val="dk1"/>
              </a:solidFill>
              <a:effectLst/>
              <a:latin typeface="+mn-lt"/>
              <a:ea typeface="+mn-ea"/>
              <a:cs typeface="+mn-cs"/>
            </a:rPr>
            <a:t>6.96</a:t>
          </a:r>
          <a:r>
            <a:rPr kumimoji="1" lang="ja-JP" altLang="ja-JP" sz="1100">
              <a:solidFill>
                <a:schemeClr val="dk1"/>
              </a:solidFill>
              <a:effectLst/>
              <a:latin typeface="+mn-lt"/>
              <a:ea typeface="+mn-ea"/>
              <a:cs typeface="+mn-cs"/>
            </a:rPr>
            <a:t>人及び兵庫県平均</a:t>
          </a:r>
          <a:r>
            <a:rPr kumimoji="1" lang="en-US" altLang="ja-JP" sz="1100">
              <a:solidFill>
                <a:schemeClr val="dk1"/>
              </a:solidFill>
              <a:effectLst/>
              <a:latin typeface="+mn-lt"/>
              <a:ea typeface="+mn-ea"/>
              <a:cs typeface="+mn-cs"/>
            </a:rPr>
            <a:t>6.79</a:t>
          </a:r>
          <a:r>
            <a:rPr kumimoji="1" lang="ja-JP" altLang="ja-JP" sz="1100">
              <a:solidFill>
                <a:schemeClr val="dk1"/>
              </a:solidFill>
              <a:effectLst/>
              <a:latin typeface="+mn-lt"/>
              <a:ea typeface="+mn-ea"/>
              <a:cs typeface="+mn-cs"/>
            </a:rPr>
            <a:t>人を下回る状況を堅持する。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129631</xdr:rowOff>
    </xdr:from>
    <xdr:to>
      <xdr:col>24</xdr:col>
      <xdr:colOff>558800</xdr:colOff>
      <xdr:row>59</xdr:row>
      <xdr:rowOff>152037</xdr:rowOff>
    </xdr:to>
    <xdr:cxnSp macro="">
      <xdr:nvCxnSpPr>
        <xdr:cNvPr id="321" name="直線コネクタ 320"/>
        <xdr:cNvCxnSpPr/>
      </xdr:nvCxnSpPr>
      <xdr:spPr>
        <a:xfrm>
          <a:off x="16179800" y="1024518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2"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129631</xdr:rowOff>
    </xdr:from>
    <xdr:to>
      <xdr:col>23</xdr:col>
      <xdr:colOff>406400</xdr:colOff>
      <xdr:row>59</xdr:row>
      <xdr:rowOff>136525</xdr:rowOff>
    </xdr:to>
    <xdr:cxnSp macro="">
      <xdr:nvCxnSpPr>
        <xdr:cNvPr id="324" name="直線コネクタ 323"/>
        <xdr:cNvCxnSpPr/>
      </xdr:nvCxnSpPr>
      <xdr:spPr>
        <a:xfrm flipV="1">
          <a:off x="15290800" y="102451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136706</xdr:rowOff>
    </xdr:from>
    <xdr:to>
      <xdr:col>23</xdr:col>
      <xdr:colOff>457200</xdr:colOff>
      <xdr:row>63</xdr:row>
      <xdr:rowOff>66856</xdr:rowOff>
    </xdr:to>
    <xdr:sp macro="" textlink="">
      <xdr:nvSpPr>
        <xdr:cNvPr id="325" name="フローチャート : 判断 324"/>
        <xdr:cNvSpPr/>
      </xdr:nvSpPr>
      <xdr:spPr>
        <a:xfrm>
          <a:off x="16129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51633</xdr:rowOff>
    </xdr:from>
    <xdr:ext cx="736600" cy="259045"/>
    <xdr:sp macro="" textlink="">
      <xdr:nvSpPr>
        <xdr:cNvPr id="326" name="テキスト ボックス 325"/>
        <xdr:cNvSpPr txBox="1"/>
      </xdr:nvSpPr>
      <xdr:spPr>
        <a:xfrm>
          <a:off x="15798800" y="108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129631</xdr:rowOff>
    </xdr:from>
    <xdr:to>
      <xdr:col>22</xdr:col>
      <xdr:colOff>203200</xdr:colOff>
      <xdr:row>59</xdr:row>
      <xdr:rowOff>136525</xdr:rowOff>
    </xdr:to>
    <xdr:cxnSp macro="">
      <xdr:nvCxnSpPr>
        <xdr:cNvPr id="327" name="直線コネクタ 326"/>
        <xdr:cNvCxnSpPr/>
      </xdr:nvCxnSpPr>
      <xdr:spPr>
        <a:xfrm>
          <a:off x="14401800" y="102451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124641</xdr:rowOff>
    </xdr:from>
    <xdr:to>
      <xdr:col>22</xdr:col>
      <xdr:colOff>254000</xdr:colOff>
      <xdr:row>63</xdr:row>
      <xdr:rowOff>54791</xdr:rowOff>
    </xdr:to>
    <xdr:sp macro="" textlink="">
      <xdr:nvSpPr>
        <xdr:cNvPr id="328" name="フローチャート : 判断 327"/>
        <xdr:cNvSpPr/>
      </xdr:nvSpPr>
      <xdr:spPr>
        <a:xfrm>
          <a:off x="15240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39568</xdr:rowOff>
    </xdr:from>
    <xdr:ext cx="762000" cy="259045"/>
    <xdr:sp macro="" textlink="">
      <xdr:nvSpPr>
        <xdr:cNvPr id="329" name="テキスト ボックス 328"/>
        <xdr:cNvSpPr txBox="1"/>
      </xdr:nvSpPr>
      <xdr:spPr>
        <a:xfrm>
          <a:off x="14909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129631</xdr:rowOff>
    </xdr:from>
    <xdr:to>
      <xdr:col>21</xdr:col>
      <xdr:colOff>0</xdr:colOff>
      <xdr:row>59</xdr:row>
      <xdr:rowOff>155484</xdr:rowOff>
    </xdr:to>
    <xdr:cxnSp macro="">
      <xdr:nvCxnSpPr>
        <xdr:cNvPr id="330" name="直線コネクタ 329"/>
        <xdr:cNvCxnSpPr/>
      </xdr:nvCxnSpPr>
      <xdr:spPr>
        <a:xfrm flipV="1">
          <a:off x="13512800" y="10245181"/>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136706</xdr:rowOff>
    </xdr:from>
    <xdr:to>
      <xdr:col>21</xdr:col>
      <xdr:colOff>50800</xdr:colOff>
      <xdr:row>63</xdr:row>
      <xdr:rowOff>66856</xdr:rowOff>
    </xdr:to>
    <xdr:sp macro="" textlink="">
      <xdr:nvSpPr>
        <xdr:cNvPr id="331" name="フローチャート : 判断 330"/>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51633</xdr:rowOff>
    </xdr:from>
    <xdr:ext cx="762000" cy="259045"/>
    <xdr:sp macro="" textlink="">
      <xdr:nvSpPr>
        <xdr:cNvPr id="332" name="テキスト ボックス 331"/>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160837</xdr:rowOff>
    </xdr:from>
    <xdr:to>
      <xdr:col>19</xdr:col>
      <xdr:colOff>533400</xdr:colOff>
      <xdr:row>63</xdr:row>
      <xdr:rowOff>90987</xdr:rowOff>
    </xdr:to>
    <xdr:sp macro="" textlink="">
      <xdr:nvSpPr>
        <xdr:cNvPr id="333" name="フローチャート : 判断 332"/>
        <xdr:cNvSpPr/>
      </xdr:nvSpPr>
      <xdr:spPr>
        <a:xfrm>
          <a:off x="13462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75764</xdr:rowOff>
    </xdr:from>
    <xdr:ext cx="762000" cy="259045"/>
    <xdr:sp macro="" textlink="">
      <xdr:nvSpPr>
        <xdr:cNvPr id="334" name="テキスト ボックス 333"/>
        <xdr:cNvSpPr txBox="1"/>
      </xdr:nvSpPr>
      <xdr:spPr>
        <a:xfrm>
          <a:off x="13131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101237</xdr:rowOff>
    </xdr:from>
    <xdr:to>
      <xdr:col>24</xdr:col>
      <xdr:colOff>609600</xdr:colOff>
      <xdr:row>60</xdr:row>
      <xdr:rowOff>31387</xdr:rowOff>
    </xdr:to>
    <xdr:sp macro="" textlink="">
      <xdr:nvSpPr>
        <xdr:cNvPr id="340" name="円/楕円 339"/>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117764</xdr:rowOff>
    </xdr:from>
    <xdr:ext cx="762000" cy="259045"/>
    <xdr:sp macro="" textlink="">
      <xdr:nvSpPr>
        <xdr:cNvPr id="341" name="定員管理の状況該当値テキスト"/>
        <xdr:cNvSpPr txBox="1"/>
      </xdr:nvSpPr>
      <xdr:spPr>
        <a:xfrm>
          <a:off x="17106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78831</xdr:rowOff>
    </xdr:from>
    <xdr:to>
      <xdr:col>23</xdr:col>
      <xdr:colOff>457200</xdr:colOff>
      <xdr:row>60</xdr:row>
      <xdr:rowOff>8981</xdr:rowOff>
    </xdr:to>
    <xdr:sp macro="" textlink="">
      <xdr:nvSpPr>
        <xdr:cNvPr id="342" name="円/楕円 341"/>
        <xdr:cNvSpPr/>
      </xdr:nvSpPr>
      <xdr:spPr>
        <a:xfrm>
          <a:off x="16129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19158</xdr:rowOff>
    </xdr:from>
    <xdr:ext cx="736600" cy="259045"/>
    <xdr:sp macro="" textlink="">
      <xdr:nvSpPr>
        <xdr:cNvPr id="343" name="テキスト ボックス 342"/>
        <xdr:cNvSpPr txBox="1"/>
      </xdr:nvSpPr>
      <xdr:spPr>
        <a:xfrm>
          <a:off x="15798800" y="996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85725</xdr:rowOff>
    </xdr:from>
    <xdr:to>
      <xdr:col>22</xdr:col>
      <xdr:colOff>254000</xdr:colOff>
      <xdr:row>60</xdr:row>
      <xdr:rowOff>15875</xdr:rowOff>
    </xdr:to>
    <xdr:sp macro="" textlink="">
      <xdr:nvSpPr>
        <xdr:cNvPr id="344" name="円/楕円 343"/>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26052</xdr:rowOff>
    </xdr:from>
    <xdr:ext cx="762000" cy="259045"/>
    <xdr:sp macro="" textlink="">
      <xdr:nvSpPr>
        <xdr:cNvPr id="345" name="テキスト ボックス 344"/>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78831</xdr:rowOff>
    </xdr:from>
    <xdr:to>
      <xdr:col>21</xdr:col>
      <xdr:colOff>50800</xdr:colOff>
      <xdr:row>60</xdr:row>
      <xdr:rowOff>8981</xdr:rowOff>
    </xdr:to>
    <xdr:sp macro="" textlink="">
      <xdr:nvSpPr>
        <xdr:cNvPr id="346" name="円/楕円 345"/>
        <xdr:cNvSpPr/>
      </xdr:nvSpPr>
      <xdr:spPr>
        <a:xfrm>
          <a:off x="14351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19158</xdr:rowOff>
    </xdr:from>
    <xdr:ext cx="762000" cy="259045"/>
    <xdr:sp macro="" textlink="">
      <xdr:nvSpPr>
        <xdr:cNvPr id="347" name="テキスト ボックス 346"/>
        <xdr:cNvSpPr txBox="1"/>
      </xdr:nvSpPr>
      <xdr:spPr>
        <a:xfrm>
          <a:off x="14020800" y="996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104684</xdr:rowOff>
    </xdr:from>
    <xdr:to>
      <xdr:col>19</xdr:col>
      <xdr:colOff>533400</xdr:colOff>
      <xdr:row>60</xdr:row>
      <xdr:rowOff>34834</xdr:rowOff>
    </xdr:to>
    <xdr:sp macro="" textlink="">
      <xdr:nvSpPr>
        <xdr:cNvPr id="348" name="円/楕円 347"/>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45011</xdr:rowOff>
    </xdr:from>
    <xdr:ext cx="762000" cy="259045"/>
    <xdr:sp macro="" textlink="">
      <xdr:nvSpPr>
        <xdr:cNvPr id="349" name="テキスト ボックス 348"/>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月開院の北播磨総合医療センターに係る病床数や救急告示病院関係の交付税算入</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本格化</a:t>
          </a:r>
          <a:r>
            <a:rPr kumimoji="1" lang="ja-JP" altLang="en-US" sz="1100">
              <a:solidFill>
                <a:schemeClr val="dk1"/>
              </a:solidFill>
              <a:effectLst/>
              <a:latin typeface="+mn-lt"/>
              <a:ea typeface="+mn-ea"/>
              <a:cs typeface="+mn-cs"/>
            </a:rPr>
            <a:t>するとともに</a:t>
          </a:r>
          <a:r>
            <a:rPr kumimoji="1" lang="ja-JP" altLang="ja-JP" sz="1100">
              <a:solidFill>
                <a:schemeClr val="dk1"/>
              </a:solidFill>
              <a:effectLst/>
              <a:latin typeface="+mn-lt"/>
              <a:ea typeface="+mn-ea"/>
              <a:cs typeface="+mn-cs"/>
            </a:rPr>
            <a:t>、当センターへの出資債、臨時財政対策債の基準財政需要額への</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が増加したこと等により、前年度から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％改善し、全国平均</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％及び兵庫県平均</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％をいずれ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下回る</a:t>
          </a:r>
          <a:r>
            <a:rPr kumimoji="1" lang="ja-JP" altLang="en-US" sz="1100">
              <a:solidFill>
                <a:schemeClr val="dk1"/>
              </a:solidFill>
              <a:effectLst/>
              <a:latin typeface="+mn-lt"/>
              <a:ea typeface="+mn-ea"/>
              <a:cs typeface="+mn-cs"/>
            </a:rPr>
            <a:t>結果</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今後も老朽化した公共施設の更新等を控え、公債費の抑制と後年度の財政措置のある</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の活用により公債費負担の適正化に努める。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39</xdr:row>
      <xdr:rowOff>105410</xdr:rowOff>
    </xdr:to>
    <xdr:cxnSp macro="">
      <xdr:nvCxnSpPr>
        <xdr:cNvPr id="383" name="直線コネクタ 382"/>
        <xdr:cNvCxnSpPr/>
      </xdr:nvCxnSpPr>
      <xdr:spPr>
        <a:xfrm flipV="1">
          <a:off x="16179800" y="659892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4"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54610</xdr:rowOff>
    </xdr:to>
    <xdr:cxnSp macro="">
      <xdr:nvCxnSpPr>
        <xdr:cNvPr id="386" name="直線コネクタ 385"/>
        <xdr:cNvCxnSpPr/>
      </xdr:nvCxnSpPr>
      <xdr:spPr>
        <a:xfrm flipV="1">
          <a:off x="15290800" y="67919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7" name="フローチャート : 判断 386"/>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23300</xdr:rowOff>
    </xdr:from>
    <xdr:ext cx="736600" cy="259045"/>
    <xdr:sp macro="" textlink="">
      <xdr:nvSpPr>
        <xdr:cNvPr id="388" name="テキスト ボックス 387"/>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41</xdr:row>
      <xdr:rowOff>44027</xdr:rowOff>
    </xdr:to>
    <xdr:cxnSp macro="">
      <xdr:nvCxnSpPr>
        <xdr:cNvPr id="389" name="直線コネクタ 388"/>
        <xdr:cNvCxnSpPr/>
      </xdr:nvCxnSpPr>
      <xdr:spPr>
        <a:xfrm flipV="1">
          <a:off x="14401800" y="69126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0" name="フローチャート : 判断 389"/>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91" name="テキスト ボックス 390"/>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41</xdr:row>
      <xdr:rowOff>132504</xdr:rowOff>
    </xdr:to>
    <xdr:cxnSp macro="">
      <xdr:nvCxnSpPr>
        <xdr:cNvPr id="392" name="直線コネクタ 391"/>
        <xdr:cNvCxnSpPr/>
      </xdr:nvCxnSpPr>
      <xdr:spPr>
        <a:xfrm flipV="1">
          <a:off x="13512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3" name="フローチャート : 判断 392"/>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4" name="テキスト ボックス 393"/>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5" name="フローチャート : 判断 394"/>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96" name="テキスト ボックス 395"/>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402" name="円/楕円 401"/>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403"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4" name="円/楕円 403"/>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5" name="テキスト ボックス 404"/>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406" name="円/楕円 405"/>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407" name="テキスト ボックス 406"/>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8" name="円/楕円 407"/>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09" name="テキスト ボックス 408"/>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410" name="円/楕円 409"/>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22031</xdr:rowOff>
    </xdr:from>
    <xdr:ext cx="762000" cy="259045"/>
    <xdr:sp macro="" textlink="">
      <xdr:nvSpPr>
        <xdr:cNvPr id="411" name="テキスト ボックス 410"/>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充当可能基金は微減するものの、一般会計の地方債残高及び</a:t>
          </a:r>
          <a:r>
            <a:rPr kumimoji="1" lang="ja-JP" altLang="ja-JP" sz="1100">
              <a:solidFill>
                <a:schemeClr val="dk1"/>
              </a:solidFill>
              <a:effectLst/>
              <a:latin typeface="+mn-lt"/>
              <a:ea typeface="+mn-ea"/>
              <a:cs typeface="+mn-cs"/>
            </a:rPr>
            <a:t>公営企業債等繰入見込額の減少により将来負担額は減少し、６年連続でマイナス値を維持している。（</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1"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2" name="フローチャート : 判断 441"/>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70930</xdr:rowOff>
    </xdr:from>
    <xdr:to>
      <xdr:col>23</xdr:col>
      <xdr:colOff>457200</xdr:colOff>
      <xdr:row>17</xdr:row>
      <xdr:rowOff>1080</xdr:rowOff>
    </xdr:to>
    <xdr:sp macro="" textlink="">
      <xdr:nvSpPr>
        <xdr:cNvPr id="443" name="フローチャート : 判断 442"/>
        <xdr:cNvSpPr/>
      </xdr:nvSpPr>
      <xdr:spPr>
        <a:xfrm>
          <a:off x="16129000" y="28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11257</xdr:rowOff>
    </xdr:from>
    <xdr:ext cx="736600" cy="259045"/>
    <xdr:sp macro="" textlink="">
      <xdr:nvSpPr>
        <xdr:cNvPr id="444" name="テキスト ボックス 443"/>
        <xdr:cNvSpPr txBox="1"/>
      </xdr:nvSpPr>
      <xdr:spPr>
        <a:xfrm>
          <a:off x="15798800" y="258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96266</xdr:rowOff>
    </xdr:from>
    <xdr:to>
      <xdr:col>22</xdr:col>
      <xdr:colOff>254000</xdr:colOff>
      <xdr:row>17</xdr:row>
      <xdr:rowOff>26416</xdr:rowOff>
    </xdr:to>
    <xdr:sp macro="" textlink="">
      <xdr:nvSpPr>
        <xdr:cNvPr id="445" name="フローチャート : 判断 444"/>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46" name="テキスト ボックス 445"/>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167449</xdr:rowOff>
    </xdr:from>
    <xdr:to>
      <xdr:col>21</xdr:col>
      <xdr:colOff>50800</xdr:colOff>
      <xdr:row>17</xdr:row>
      <xdr:rowOff>97599</xdr:rowOff>
    </xdr:to>
    <xdr:sp macro="" textlink="">
      <xdr:nvSpPr>
        <xdr:cNvPr id="447" name="フローチャート : 判断 446"/>
        <xdr:cNvSpPr/>
      </xdr:nvSpPr>
      <xdr:spPr>
        <a:xfrm>
          <a:off x="14351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107776</xdr:rowOff>
    </xdr:from>
    <xdr:ext cx="762000" cy="259045"/>
    <xdr:sp macro="" textlink="">
      <xdr:nvSpPr>
        <xdr:cNvPr id="448" name="テキスト ボックス 447"/>
        <xdr:cNvSpPr txBox="1"/>
      </xdr:nvSpPr>
      <xdr:spPr>
        <a:xfrm>
          <a:off x="14020800" y="26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64167</xdr:rowOff>
    </xdr:from>
    <xdr:to>
      <xdr:col>19</xdr:col>
      <xdr:colOff>533400</xdr:colOff>
      <xdr:row>17</xdr:row>
      <xdr:rowOff>165767</xdr:rowOff>
    </xdr:to>
    <xdr:sp macro="" textlink="">
      <xdr:nvSpPr>
        <xdr:cNvPr id="449" name="フローチャート : 判断 448"/>
        <xdr:cNvSpPr/>
      </xdr:nvSpPr>
      <xdr:spPr>
        <a:xfrm>
          <a:off x="13462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4494</xdr:rowOff>
    </xdr:from>
    <xdr:ext cx="762000" cy="259045"/>
    <xdr:sp macro="" textlink="">
      <xdr:nvSpPr>
        <xdr:cNvPr id="450" name="テキスト ボックス 449"/>
        <xdr:cNvSpPr txBox="1"/>
      </xdr:nvSpPr>
      <xdr:spPr>
        <a:xfrm>
          <a:off x="13131800" y="27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年間の退職者不補充や民間委託の推進等により他団体に先駆けて職員数の削減に取り組み、さらに平成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年度から地域手当（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％）を全廃するなど徹底した人件費の抑制に取り組んできた。平成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年以来、月例給及び期末勤勉手当の増額改定があったものの経常一般財源に占める人件費の割合は、前年度と同水準を維持し、全国平均</a:t>
          </a:r>
          <a:r>
            <a:rPr kumimoji="1" lang="en-US" altLang="ja-JP" sz="1100">
              <a:solidFill>
                <a:schemeClr val="dk1"/>
              </a:solidFill>
              <a:effectLst/>
              <a:latin typeface="+mn-lt"/>
              <a:ea typeface="+mn-ea"/>
              <a:cs typeface="+mn-cs"/>
            </a:rPr>
            <a:t>23.3</a:t>
          </a:r>
          <a:r>
            <a:rPr kumimoji="1" lang="ja-JP" altLang="ja-JP" sz="1100">
              <a:solidFill>
                <a:schemeClr val="dk1"/>
              </a:solidFill>
              <a:effectLst/>
              <a:latin typeface="+mn-lt"/>
              <a:ea typeface="+mn-ea"/>
              <a:cs typeface="+mn-cs"/>
            </a:rPr>
            <a:t>％及び兵庫県平均</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％をいずれも下回っている。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131572</xdr:rowOff>
    </xdr:from>
    <xdr:to>
      <xdr:col>7</xdr:col>
      <xdr:colOff>15875</xdr:colOff>
      <xdr:row>37</xdr:row>
      <xdr:rowOff>5842</xdr:rowOff>
    </xdr:to>
    <xdr:cxnSp macro="">
      <xdr:nvCxnSpPr>
        <xdr:cNvPr id="64" name="直線コネクタ 63"/>
        <xdr:cNvCxnSpPr/>
      </xdr:nvCxnSpPr>
      <xdr:spPr>
        <a:xfrm flipV="1">
          <a:off x="3987800" y="6303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5842</xdr:rowOff>
    </xdr:to>
    <xdr:cxnSp macro="">
      <xdr:nvCxnSpPr>
        <xdr:cNvPr id="67" name="直線コネクタ 66"/>
        <xdr:cNvCxnSpPr/>
      </xdr:nvCxnSpPr>
      <xdr:spPr>
        <a:xfrm>
          <a:off x="3098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115570</xdr:rowOff>
    </xdr:to>
    <xdr:cxnSp macro="">
      <xdr:nvCxnSpPr>
        <xdr:cNvPr id="70" name="直線コネクタ 69"/>
        <xdr:cNvCxnSpPr/>
      </xdr:nvCxnSpPr>
      <xdr:spPr>
        <a:xfrm flipV="1">
          <a:off x="2209800" y="6349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92202</xdr:rowOff>
    </xdr:from>
    <xdr:to>
      <xdr:col>4</xdr:col>
      <xdr:colOff>396875</xdr:colOff>
      <xdr:row>38</xdr:row>
      <xdr:rowOff>22352</xdr:rowOff>
    </xdr:to>
    <xdr:sp macro="" textlink="">
      <xdr:nvSpPr>
        <xdr:cNvPr id="71" name="フローチャート :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72" name="テキスト ボックス 71"/>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51562</xdr:rowOff>
    </xdr:from>
    <xdr:to>
      <xdr:col>3</xdr:col>
      <xdr:colOff>142875</xdr:colOff>
      <xdr:row>37</xdr:row>
      <xdr:rowOff>115570</xdr:rowOff>
    </xdr:to>
    <xdr:cxnSp macro="">
      <xdr:nvCxnSpPr>
        <xdr:cNvPr id="73" name="直線コネクタ 72"/>
        <xdr:cNvCxnSpPr/>
      </xdr:nvCxnSpPr>
      <xdr:spPr>
        <a:xfrm>
          <a:off x="1320800" y="63952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165354</xdr:rowOff>
    </xdr:from>
    <xdr:to>
      <xdr:col>3</xdr:col>
      <xdr:colOff>193675</xdr:colOff>
      <xdr:row>38</xdr:row>
      <xdr:rowOff>95504</xdr:rowOff>
    </xdr:to>
    <xdr:sp macro="" textlink="">
      <xdr:nvSpPr>
        <xdr:cNvPr id="74" name="フローチャート :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83" name="円/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9" name="円/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5097</xdr:rowOff>
    </xdr:from>
    <xdr:ext cx="762000" cy="259045"/>
    <xdr:sp macro="" textlink="">
      <xdr:nvSpPr>
        <xdr:cNvPr id="90" name="テキスト ボックス 89"/>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91" name="円/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92" name="テキスト ボックス 91"/>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光熱費の上昇等による管理運営費の上昇により経常的物件費の経費は微増したものの財源の確保により、前年度から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％となった。全国平均</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％及を下回っているものの、兵庫県平均</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を上回っており、引き続きコスト削減に努める。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151493</xdr:rowOff>
    </xdr:to>
    <xdr:cxnSp macro="">
      <xdr:nvCxnSpPr>
        <xdr:cNvPr id="127" name="直線コネクタ 126"/>
        <xdr:cNvCxnSpPr/>
      </xdr:nvCxnSpPr>
      <xdr:spPr>
        <a:xfrm flipV="1">
          <a:off x="15671800" y="267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151493</xdr:rowOff>
    </xdr:to>
    <xdr:cxnSp macro="">
      <xdr:nvCxnSpPr>
        <xdr:cNvPr id="130" name="直線コネクタ 129"/>
        <xdr:cNvCxnSpPr/>
      </xdr:nvCxnSpPr>
      <xdr:spPr>
        <a:xfrm>
          <a:off x="14782800" y="2625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141514</xdr:rowOff>
    </xdr:from>
    <xdr:to>
      <xdr:col>22</xdr:col>
      <xdr:colOff>615950</xdr:colOff>
      <xdr:row>15</xdr:row>
      <xdr:rowOff>71664</xdr:rowOff>
    </xdr:to>
    <xdr:sp macro="" textlink="">
      <xdr:nvSpPr>
        <xdr:cNvPr id="131" name="フローチャート : 判断 130"/>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32" name="テキスト ボックス 131"/>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53521</xdr:rowOff>
    </xdr:to>
    <xdr:cxnSp macro="">
      <xdr:nvCxnSpPr>
        <xdr:cNvPr id="133" name="直線コネクタ 132"/>
        <xdr:cNvCxnSpPr/>
      </xdr:nvCxnSpPr>
      <xdr:spPr>
        <a:xfrm>
          <a:off x="13893800" y="261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76200</xdr:rowOff>
    </xdr:from>
    <xdr:to>
      <xdr:col>21</xdr:col>
      <xdr:colOff>412750</xdr:colOff>
      <xdr:row>15</xdr:row>
      <xdr:rowOff>6350</xdr:rowOff>
    </xdr:to>
    <xdr:sp macro="" textlink="">
      <xdr:nvSpPr>
        <xdr:cNvPr id="134" name="フローチャート : 判断 133"/>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35" name="テキスト ボックス 134"/>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15</xdr:row>
      <xdr:rowOff>42636</xdr:rowOff>
    </xdr:to>
    <xdr:cxnSp macro="">
      <xdr:nvCxnSpPr>
        <xdr:cNvPr id="136" name="直線コネクタ 135"/>
        <xdr:cNvCxnSpPr/>
      </xdr:nvCxnSpPr>
      <xdr:spPr>
        <a:xfrm>
          <a:off x="13004800" y="254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37" name="フローチャート : 判断 136"/>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38" name="テキスト ボックス 137"/>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39" name="フローチャート : 判断 138"/>
        <xdr:cNvSpPr/>
      </xdr:nvSpPr>
      <xdr:spPr>
        <a:xfrm>
          <a:off x="12954000" y="236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40" name="テキスト ボックス 139"/>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6" name="円/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48" name="円/楕円 147"/>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49" name="テキスト ボックス 148"/>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0" name="円/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89098</xdr:rowOff>
    </xdr:from>
    <xdr:ext cx="762000" cy="259045"/>
    <xdr:sp macro="" textlink="">
      <xdr:nvSpPr>
        <xdr:cNvPr id="151" name="テキスト ボックス 150"/>
        <xdr:cNvSpPr txBox="1"/>
      </xdr:nvSpPr>
      <xdr:spPr>
        <a:xfrm>
          <a:off x="14401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2" name="円/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78213</xdr:rowOff>
    </xdr:from>
    <xdr:ext cx="762000" cy="259045"/>
    <xdr:sp macro="" textlink="">
      <xdr:nvSpPr>
        <xdr:cNvPr id="153" name="テキスト ボックス 152"/>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4" name="円/楕円 153"/>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55" name="テキスト ボックス 154"/>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自立支援給付費や生活保護扶助費などの福祉・医療関係経費が増加傾向にあり、</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251,476</a:t>
          </a:r>
          <a:r>
            <a:rPr kumimoji="1" lang="ja-JP" altLang="en-US" sz="1100">
              <a:solidFill>
                <a:schemeClr val="dk1"/>
              </a:solidFill>
              <a:effectLst/>
              <a:latin typeface="+mn-lt"/>
              <a:ea typeface="+mn-ea"/>
              <a:cs typeface="+mn-cs"/>
            </a:rPr>
            <a:t>千円増加し、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％上昇している。平成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年度に制定した「小野市福祉給付制度適正化条例」により、生活保護や児童扶養手当の不正受給や不適切費消の抑制と要保護者情報の提供による受給の適正化を図ってきた。全国平均</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％及び兵庫県平均</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％をいずれも下回っているものの、当条例の機能を発揮して資格審査等の適正化に努める。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56243</xdr:rowOff>
    </xdr:from>
    <xdr:to>
      <xdr:col>7</xdr:col>
      <xdr:colOff>15875</xdr:colOff>
      <xdr:row>56</xdr:row>
      <xdr:rowOff>99785</xdr:rowOff>
    </xdr:to>
    <xdr:cxnSp macro="">
      <xdr:nvCxnSpPr>
        <xdr:cNvPr id="190" name="直線コネクタ 189"/>
        <xdr:cNvCxnSpPr/>
      </xdr:nvCxnSpPr>
      <xdr:spPr>
        <a:xfrm>
          <a:off x="3987800" y="96574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34472</xdr:rowOff>
    </xdr:from>
    <xdr:to>
      <xdr:col>5</xdr:col>
      <xdr:colOff>549275</xdr:colOff>
      <xdr:row>56</xdr:row>
      <xdr:rowOff>56243</xdr:rowOff>
    </xdr:to>
    <xdr:cxnSp macro="">
      <xdr:nvCxnSpPr>
        <xdr:cNvPr id="193" name="直線コネクタ 192"/>
        <xdr:cNvCxnSpPr/>
      </xdr:nvCxnSpPr>
      <xdr:spPr>
        <a:xfrm>
          <a:off x="3098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24493</xdr:rowOff>
    </xdr:from>
    <xdr:to>
      <xdr:col>5</xdr:col>
      <xdr:colOff>600075</xdr:colOff>
      <xdr:row>55</xdr:row>
      <xdr:rowOff>126093</xdr:rowOff>
    </xdr:to>
    <xdr:sp macro="" textlink="">
      <xdr:nvSpPr>
        <xdr:cNvPr id="194" name="フローチャート : 判断 193"/>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136270</xdr:rowOff>
    </xdr:from>
    <xdr:ext cx="736600" cy="259045"/>
    <xdr:sp macro="" textlink="">
      <xdr:nvSpPr>
        <xdr:cNvPr id="195" name="テキスト ボックス 194"/>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34472</xdr:rowOff>
    </xdr:from>
    <xdr:to>
      <xdr:col>4</xdr:col>
      <xdr:colOff>346075</xdr:colOff>
      <xdr:row>56</xdr:row>
      <xdr:rowOff>34472</xdr:rowOff>
    </xdr:to>
    <xdr:cxnSp macro="">
      <xdr:nvCxnSpPr>
        <xdr:cNvPr id="196" name="直線コネクタ 195"/>
        <xdr:cNvCxnSpPr/>
      </xdr:nvCxnSpPr>
      <xdr:spPr>
        <a:xfrm>
          <a:off x="2209800" y="963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56</xdr:row>
      <xdr:rowOff>34472</xdr:rowOff>
    </xdr:to>
    <xdr:cxnSp macro="">
      <xdr:nvCxnSpPr>
        <xdr:cNvPr id="199" name="直線コネクタ 198"/>
        <xdr:cNvCxnSpPr/>
      </xdr:nvCxnSpPr>
      <xdr:spPr>
        <a:xfrm>
          <a:off x="1320800" y="9526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0" name="フローチャート : 判断 199"/>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1" name="テキスト ボックス 200"/>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48985</xdr:rowOff>
    </xdr:from>
    <xdr:to>
      <xdr:col>7</xdr:col>
      <xdr:colOff>66675</xdr:colOff>
      <xdr:row>56</xdr:row>
      <xdr:rowOff>150585</xdr:rowOff>
    </xdr:to>
    <xdr:sp macro="" textlink="">
      <xdr:nvSpPr>
        <xdr:cNvPr id="209" name="円/楕円 208"/>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21062</xdr:rowOff>
    </xdr:from>
    <xdr:ext cx="762000" cy="259045"/>
    <xdr:sp macro="" textlink="">
      <xdr:nvSpPr>
        <xdr:cNvPr id="210" name="扶助費該当値テキスト"/>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5443</xdr:rowOff>
    </xdr:from>
    <xdr:to>
      <xdr:col>5</xdr:col>
      <xdr:colOff>600075</xdr:colOff>
      <xdr:row>56</xdr:row>
      <xdr:rowOff>107043</xdr:rowOff>
    </xdr:to>
    <xdr:sp macro="" textlink="">
      <xdr:nvSpPr>
        <xdr:cNvPr id="211" name="円/楕円 210"/>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212" name="テキスト ボックス 211"/>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155122</xdr:rowOff>
    </xdr:from>
    <xdr:to>
      <xdr:col>4</xdr:col>
      <xdr:colOff>396875</xdr:colOff>
      <xdr:row>56</xdr:row>
      <xdr:rowOff>85272</xdr:rowOff>
    </xdr:to>
    <xdr:sp macro="" textlink="">
      <xdr:nvSpPr>
        <xdr:cNvPr id="213" name="円/楕円 212"/>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214" name="テキスト ボックス 213"/>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155122</xdr:rowOff>
    </xdr:from>
    <xdr:to>
      <xdr:col>3</xdr:col>
      <xdr:colOff>193675</xdr:colOff>
      <xdr:row>56</xdr:row>
      <xdr:rowOff>85272</xdr:rowOff>
    </xdr:to>
    <xdr:sp macro="" textlink="">
      <xdr:nvSpPr>
        <xdr:cNvPr id="215" name="円/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7" name="円/楕円 216"/>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18" name="テキスト ボックス 217"/>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下水道事業に公営企業法を適用しており、同事業への負担金が補助費等に分類されることから、全国平均</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％及び兵庫県平均</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％を下回っている。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介護保険や後期高齢者医療の被保険者の増に伴い特別会計への繰出金が</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142,773</a:t>
          </a:r>
          <a:r>
            <a:rPr kumimoji="1" lang="ja-JP" altLang="en-US" sz="1100">
              <a:solidFill>
                <a:schemeClr val="dk1"/>
              </a:solidFill>
              <a:effectLst/>
              <a:latin typeface="+mn-lt"/>
              <a:ea typeface="+mn-ea"/>
              <a:cs typeface="+mn-cs"/>
            </a:rPr>
            <a:t>千円増加している。</a:t>
          </a:r>
          <a:r>
            <a:rPr kumimoji="1" lang="ja-JP" altLang="ja-JP" sz="1100">
              <a:solidFill>
                <a:schemeClr val="dk1"/>
              </a:solidFill>
              <a:effectLst/>
              <a:latin typeface="+mn-lt"/>
              <a:ea typeface="+mn-ea"/>
              <a:cs typeface="+mn-cs"/>
            </a:rPr>
            <a:t>今後も介護保険料等の適正化を図ることにより普通会計の負担軽減に努める。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100330</xdr:rowOff>
    </xdr:to>
    <xdr:cxnSp macro="">
      <xdr:nvCxnSpPr>
        <xdr:cNvPr id="251" name="直線コネクタ 250"/>
        <xdr:cNvCxnSpPr/>
      </xdr:nvCxnSpPr>
      <xdr:spPr>
        <a:xfrm>
          <a:off x="15671800" y="9514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85090</xdr:rowOff>
    </xdr:to>
    <xdr:cxnSp macro="">
      <xdr:nvCxnSpPr>
        <xdr:cNvPr id="254" name="直線コネクタ 253"/>
        <xdr:cNvCxnSpPr/>
      </xdr:nvCxnSpPr>
      <xdr:spPr>
        <a:xfrm>
          <a:off x="14782800" y="9476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46990</xdr:rowOff>
    </xdr:to>
    <xdr:cxnSp macro="">
      <xdr:nvCxnSpPr>
        <xdr:cNvPr id="257" name="直線コネクタ 256"/>
        <xdr:cNvCxnSpPr/>
      </xdr:nvCxnSpPr>
      <xdr:spPr>
        <a:xfrm>
          <a:off x="13893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31750</xdr:rowOff>
    </xdr:to>
    <xdr:cxnSp macro="">
      <xdr:nvCxnSpPr>
        <xdr:cNvPr id="260" name="直線コネクタ 259"/>
        <xdr:cNvCxnSpPr/>
      </xdr:nvCxnSpPr>
      <xdr:spPr>
        <a:xfrm>
          <a:off x="13004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137160</xdr:rowOff>
    </xdr:from>
    <xdr:to>
      <xdr:col>20</xdr:col>
      <xdr:colOff>209550</xdr:colOff>
      <xdr:row>57</xdr:row>
      <xdr:rowOff>67310</xdr:rowOff>
    </xdr:to>
    <xdr:sp macro="" textlink="">
      <xdr:nvSpPr>
        <xdr:cNvPr id="261" name="フローチャート :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70" name="円/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71"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2" name="円/楕円 271"/>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3" name="テキスト ボックス 272"/>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4" name="円/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6" name="円/楕円 275"/>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7" name="テキスト ボックス 276"/>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8" name="円/楕円 277"/>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9" name="テキスト ボックス 278"/>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平成２７年度からコミュニティバスを２台増加や選挙執行経費の増加、北播磨総合医療センターへの負担金増加により経常的な支出が増え、昨年度より</a:t>
          </a:r>
          <a:r>
            <a:rPr kumimoji="1" lang="en-US" altLang="ja-JP" sz="1100">
              <a:latin typeface="ＭＳ Ｐゴシック"/>
            </a:rPr>
            <a:t>90,909</a:t>
          </a:r>
          <a:r>
            <a:rPr kumimoji="1" lang="ja-JP" altLang="en-US" sz="1100">
              <a:latin typeface="ＭＳ Ｐゴシック"/>
            </a:rPr>
            <a:t>千円増加、率では</a:t>
          </a:r>
          <a:r>
            <a:rPr kumimoji="1" lang="en-US" altLang="ja-JP" sz="1100">
              <a:latin typeface="ＭＳ Ｐゴシック"/>
            </a:rPr>
            <a:t>0.4</a:t>
          </a:r>
          <a:r>
            <a:rPr kumimoji="1" lang="ja-JP" altLang="en-US" sz="1100">
              <a:latin typeface="ＭＳ Ｐゴシック"/>
            </a:rPr>
            <a:t>％増加し</a:t>
          </a:r>
          <a:r>
            <a:rPr kumimoji="1" lang="en-US" altLang="ja-JP" sz="1100">
              <a:latin typeface="ＭＳ Ｐゴシック"/>
            </a:rPr>
            <a:t>16.3</a:t>
          </a:r>
          <a:r>
            <a:rPr kumimoji="1" lang="ja-JP" altLang="en-US" sz="1100">
              <a:latin typeface="ＭＳ Ｐゴシック"/>
            </a:rPr>
            <a:t>％となった。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年度から下水道事業に地方公営企業法を適用しており、当該事業への負担金等は補助費等に分類されるため、全国</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及び兵庫県平均を大きく上回る要因となっている。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110998</xdr:rowOff>
    </xdr:from>
    <xdr:to>
      <xdr:col>24</xdr:col>
      <xdr:colOff>31750</xdr:colOff>
      <xdr:row>37</xdr:row>
      <xdr:rowOff>129286</xdr:rowOff>
    </xdr:to>
    <xdr:cxnSp macro="">
      <xdr:nvCxnSpPr>
        <xdr:cNvPr id="309" name="直線コネクタ 308"/>
        <xdr:cNvCxnSpPr/>
      </xdr:nvCxnSpPr>
      <xdr:spPr>
        <a:xfrm>
          <a:off x="15671800" y="64546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38</xdr:row>
      <xdr:rowOff>30988</xdr:rowOff>
    </xdr:to>
    <xdr:cxnSp macro="">
      <xdr:nvCxnSpPr>
        <xdr:cNvPr id="312" name="直線コネクタ 311"/>
        <xdr:cNvCxnSpPr/>
      </xdr:nvCxnSpPr>
      <xdr:spPr>
        <a:xfrm flipV="1">
          <a:off x="14782800" y="64546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25908</xdr:rowOff>
    </xdr:from>
    <xdr:to>
      <xdr:col>22</xdr:col>
      <xdr:colOff>615950</xdr:colOff>
      <xdr:row>36</xdr:row>
      <xdr:rowOff>127508</xdr:rowOff>
    </xdr:to>
    <xdr:sp macro="" textlink="">
      <xdr:nvSpPr>
        <xdr:cNvPr id="313" name="フローチャート : 判断 312"/>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14" name="テキスト ボックス 313"/>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30988</xdr:rowOff>
    </xdr:from>
    <xdr:to>
      <xdr:col>21</xdr:col>
      <xdr:colOff>361950</xdr:colOff>
      <xdr:row>38</xdr:row>
      <xdr:rowOff>94996</xdr:rowOff>
    </xdr:to>
    <xdr:cxnSp macro="">
      <xdr:nvCxnSpPr>
        <xdr:cNvPr id="315" name="直線コネクタ 314"/>
        <xdr:cNvCxnSpPr/>
      </xdr:nvCxnSpPr>
      <xdr:spPr>
        <a:xfrm flipV="1">
          <a:off x="13893800" y="65460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94996</xdr:rowOff>
    </xdr:from>
    <xdr:to>
      <xdr:col>20</xdr:col>
      <xdr:colOff>158750</xdr:colOff>
      <xdr:row>38</xdr:row>
      <xdr:rowOff>104140</xdr:rowOff>
    </xdr:to>
    <xdr:cxnSp macro="">
      <xdr:nvCxnSpPr>
        <xdr:cNvPr id="318" name="直線コネクタ 317"/>
        <xdr:cNvCxnSpPr/>
      </xdr:nvCxnSpPr>
      <xdr:spPr>
        <a:xfrm flipV="1">
          <a:off x="13004800" y="6610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35052</xdr:rowOff>
    </xdr:from>
    <xdr:to>
      <xdr:col>20</xdr:col>
      <xdr:colOff>209550</xdr:colOff>
      <xdr:row>36</xdr:row>
      <xdr:rowOff>136652</xdr:rowOff>
    </xdr:to>
    <xdr:sp macro="" textlink="">
      <xdr:nvSpPr>
        <xdr:cNvPr id="319" name="フローチャート : 判断 318"/>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0" name="テキスト ボックス 319"/>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1" name="フローチャート :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28" name="円/楕円 327"/>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29"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0" name="円/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151638</xdr:rowOff>
    </xdr:from>
    <xdr:to>
      <xdr:col>21</xdr:col>
      <xdr:colOff>412750</xdr:colOff>
      <xdr:row>38</xdr:row>
      <xdr:rowOff>81788</xdr:rowOff>
    </xdr:to>
    <xdr:sp macro="" textlink="">
      <xdr:nvSpPr>
        <xdr:cNvPr id="332" name="円/楕円 331"/>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66565</xdr:rowOff>
    </xdr:from>
    <xdr:ext cx="762000" cy="259045"/>
    <xdr:sp macro="" textlink="">
      <xdr:nvSpPr>
        <xdr:cNvPr id="333" name="テキスト ボックス 332"/>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44196</xdr:rowOff>
    </xdr:from>
    <xdr:to>
      <xdr:col>20</xdr:col>
      <xdr:colOff>209550</xdr:colOff>
      <xdr:row>38</xdr:row>
      <xdr:rowOff>145796</xdr:rowOff>
    </xdr:to>
    <xdr:sp macro="" textlink="">
      <xdr:nvSpPr>
        <xdr:cNvPr id="334" name="円/楕円 333"/>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130573</xdr:rowOff>
    </xdr:from>
    <xdr:ext cx="762000" cy="259045"/>
    <xdr:sp macro="" textlink="">
      <xdr:nvSpPr>
        <xdr:cNvPr id="335" name="テキスト ボックス 334"/>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6" name="円/楕円 335"/>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7" name="テキスト ボックス 336"/>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％低下し</a:t>
          </a:r>
          <a:r>
            <a:rPr kumimoji="1" lang="ja-JP" altLang="en-US" sz="1100">
              <a:solidFill>
                <a:schemeClr val="dk1"/>
              </a:solidFill>
              <a:effectLst/>
              <a:latin typeface="+mn-lt"/>
              <a:ea typeface="+mn-ea"/>
              <a:cs typeface="+mn-cs"/>
            </a:rPr>
            <a:t>ているが、前年度比</a:t>
          </a:r>
          <a:r>
            <a:rPr kumimoji="1" lang="en-US" altLang="ja-JP" sz="1100">
              <a:solidFill>
                <a:schemeClr val="dk1"/>
              </a:solidFill>
              <a:effectLst/>
              <a:latin typeface="+mn-lt"/>
              <a:ea typeface="+mn-ea"/>
              <a:cs typeface="+mn-cs"/>
            </a:rPr>
            <a:t>43,522</a:t>
          </a:r>
          <a:r>
            <a:rPr kumimoji="1" lang="ja-JP" altLang="en-US" sz="1100">
              <a:solidFill>
                <a:schemeClr val="dk1"/>
              </a:solidFill>
              <a:effectLst/>
              <a:latin typeface="+mn-lt"/>
              <a:ea typeface="+mn-ea"/>
              <a:cs typeface="+mn-cs"/>
            </a:rPr>
            <a:t>千円増加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近年は</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％前後で推移しており、</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％及び兵庫県平均</a:t>
          </a:r>
          <a:r>
            <a:rPr kumimoji="1" lang="en-US" altLang="ja-JP" sz="1100">
              <a:solidFill>
                <a:schemeClr val="dk1"/>
              </a:solidFill>
              <a:effectLst/>
              <a:latin typeface="+mn-lt"/>
              <a:ea typeface="+mn-ea"/>
              <a:cs typeface="+mn-cs"/>
            </a:rPr>
            <a:t>20.3</a:t>
          </a:r>
          <a:r>
            <a:rPr kumimoji="1" lang="ja-JP" altLang="ja-JP" sz="1100">
              <a:solidFill>
                <a:schemeClr val="dk1"/>
              </a:solidFill>
              <a:effectLst/>
              <a:latin typeface="+mn-lt"/>
              <a:ea typeface="+mn-ea"/>
              <a:cs typeface="+mn-cs"/>
            </a:rPr>
            <a:t>％を下回っているものの、平成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開院した北播磨総合医療センターの建設に伴う出資債の償還が、今後本格的に始まることや、公共施設等の老朽化に伴う大規模改修や統廃合の必要性が高まることなどから、有利な地方債を活用するとともに発行抑制に努め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75</xdr:row>
      <xdr:rowOff>8890</xdr:rowOff>
    </xdr:to>
    <xdr:cxnSp macro="">
      <xdr:nvCxnSpPr>
        <xdr:cNvPr id="370" name="直線コネクタ 369"/>
        <xdr:cNvCxnSpPr/>
      </xdr:nvCxnSpPr>
      <xdr:spPr>
        <a:xfrm flipV="1">
          <a:off x="3987800" y="12844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31750</xdr:rowOff>
    </xdr:to>
    <xdr:cxnSp macro="">
      <xdr:nvCxnSpPr>
        <xdr:cNvPr id="373" name="直線コネクタ 372"/>
        <xdr:cNvCxnSpPr/>
      </xdr:nvCxnSpPr>
      <xdr:spPr>
        <a:xfrm flipV="1">
          <a:off x="3098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46990</xdr:rowOff>
    </xdr:to>
    <xdr:cxnSp macro="">
      <xdr:nvCxnSpPr>
        <xdr:cNvPr id="376" name="直線コネクタ 375"/>
        <xdr:cNvCxnSpPr/>
      </xdr:nvCxnSpPr>
      <xdr:spPr>
        <a:xfrm flipV="1">
          <a:off x="2209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77" name="フローチャート :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46990</xdr:rowOff>
    </xdr:to>
    <xdr:cxnSp macro="">
      <xdr:nvCxnSpPr>
        <xdr:cNvPr id="379" name="直線コネクタ 378"/>
        <xdr:cNvCxnSpPr/>
      </xdr:nvCxnSpPr>
      <xdr:spPr>
        <a:xfrm>
          <a:off x="1320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0" name="フローチャート : 判断 37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1" name="テキスト ボックス 38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3" name="テキスト ボックス 382"/>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89" name="円/楕円 388"/>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123207</xdr:rowOff>
    </xdr:from>
    <xdr:ext cx="762000" cy="259045"/>
    <xdr:sp macro="" textlink="">
      <xdr:nvSpPr>
        <xdr:cNvPr id="390"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91" name="円/楕円 390"/>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92" name="テキスト ボックス 391"/>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93" name="円/楕円 392"/>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94" name="テキスト ボックス 393"/>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5" name="円/楕円 394"/>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96" name="テキスト ボックス 395"/>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7" name="円/楕円 396"/>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98" name="テキスト ボックス 397"/>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人件費の抑制や物件費の減が寄与したこと等により微増。全国平均</a:t>
          </a:r>
          <a:r>
            <a:rPr kumimoji="1" lang="en-US" altLang="ja-JP" sz="1100">
              <a:solidFill>
                <a:schemeClr val="dk1"/>
              </a:solidFill>
              <a:effectLst/>
              <a:latin typeface="+mn-lt"/>
              <a:ea typeface="+mn-ea"/>
              <a:cs typeface="+mn-cs"/>
            </a:rPr>
            <a:t>72.6</a:t>
          </a:r>
          <a:r>
            <a:rPr kumimoji="1" lang="ja-JP" altLang="ja-JP" sz="1100">
              <a:solidFill>
                <a:schemeClr val="dk1"/>
              </a:solidFill>
              <a:effectLst/>
              <a:latin typeface="+mn-lt"/>
              <a:ea typeface="+mn-ea"/>
              <a:cs typeface="+mn-cs"/>
            </a:rPr>
            <a:t>％を下回り兵庫県平均</a:t>
          </a:r>
          <a:r>
            <a:rPr kumimoji="1" lang="en-US" altLang="ja-JP" sz="1100">
              <a:solidFill>
                <a:schemeClr val="dk1"/>
              </a:solidFill>
              <a:effectLst/>
              <a:latin typeface="+mn-lt"/>
              <a:ea typeface="+mn-ea"/>
              <a:cs typeface="+mn-cs"/>
            </a:rPr>
            <a:t>71.4</a:t>
          </a:r>
          <a:r>
            <a:rPr kumimoji="1" lang="ja-JP" altLang="ja-JP" sz="1100">
              <a:solidFill>
                <a:schemeClr val="dk1"/>
              </a:solidFill>
              <a:effectLst/>
              <a:latin typeface="+mn-lt"/>
              <a:ea typeface="+mn-ea"/>
              <a:cs typeface="+mn-cs"/>
            </a:rPr>
            <a:t>％と同値となった。今後も一般財源の確保に努める一方で、既存事業のリストラクチャやランニングコストの削減に取り組み、健全で持続可能な財政構造となるように努める。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77</xdr:row>
      <xdr:rowOff>123189</xdr:rowOff>
    </xdr:to>
    <xdr:cxnSp macro="">
      <xdr:nvCxnSpPr>
        <xdr:cNvPr id="431" name="直線コネクタ 430"/>
        <xdr:cNvCxnSpPr/>
      </xdr:nvCxnSpPr>
      <xdr:spPr>
        <a:xfrm>
          <a:off x="15671800" y="13321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119380</xdr:rowOff>
    </xdr:from>
    <xdr:to>
      <xdr:col>22</xdr:col>
      <xdr:colOff>565150</xdr:colOff>
      <xdr:row>77</xdr:row>
      <xdr:rowOff>134620</xdr:rowOff>
    </xdr:to>
    <xdr:cxnSp macro="">
      <xdr:nvCxnSpPr>
        <xdr:cNvPr id="434" name="直線コネクタ 433"/>
        <xdr:cNvCxnSpPr/>
      </xdr:nvCxnSpPr>
      <xdr:spPr>
        <a:xfrm flipV="1">
          <a:off x="14782800" y="13321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5" name="フローチャート : 判断 434"/>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6" name="テキスト ボックス 435"/>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134620</xdr:rowOff>
    </xdr:from>
    <xdr:to>
      <xdr:col>21</xdr:col>
      <xdr:colOff>361950</xdr:colOff>
      <xdr:row>78</xdr:row>
      <xdr:rowOff>50800</xdr:rowOff>
    </xdr:to>
    <xdr:cxnSp macro="">
      <xdr:nvCxnSpPr>
        <xdr:cNvPr id="437" name="直線コネクタ 436"/>
        <xdr:cNvCxnSpPr/>
      </xdr:nvCxnSpPr>
      <xdr:spPr>
        <a:xfrm flipV="1">
          <a:off x="13893800" y="133362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38" name="フローチャート : 判断 437"/>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39" name="テキスト ボックス 438"/>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50800</xdr:rowOff>
    </xdr:to>
    <xdr:cxnSp macro="">
      <xdr:nvCxnSpPr>
        <xdr:cNvPr id="440" name="直線コネクタ 439"/>
        <xdr:cNvCxnSpPr/>
      </xdr:nvCxnSpPr>
      <xdr:spPr>
        <a:xfrm>
          <a:off x="13004800" y="1331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41" name="フローチャート : 判断 440"/>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42" name="テキスト ボックス 441"/>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3" name="フローチャート : 判断 442"/>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44" name="テキスト ボックス 443"/>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50" name="円/楕円 449"/>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44466</xdr:rowOff>
    </xdr:from>
    <xdr:ext cx="762000" cy="259045"/>
    <xdr:sp macro="" textlink="">
      <xdr:nvSpPr>
        <xdr:cNvPr id="451"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68580</xdr:rowOff>
    </xdr:from>
    <xdr:to>
      <xdr:col>22</xdr:col>
      <xdr:colOff>615950</xdr:colOff>
      <xdr:row>77</xdr:row>
      <xdr:rowOff>170180</xdr:rowOff>
    </xdr:to>
    <xdr:sp macro="" textlink="">
      <xdr:nvSpPr>
        <xdr:cNvPr id="452" name="円/楕円 451"/>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53" name="テキスト ボックス 452"/>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54" name="円/楕円 453"/>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55" name="テキスト ボックス 454"/>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56" name="円/楕円 455"/>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57" name="テキスト ボックス 45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8" name="円/楕円 457"/>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9" name="テキスト ボックス 458"/>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兵庫県小野市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8395</xdr:rowOff>
    </xdr:from>
    <xdr:to>
      <xdr:col>4</xdr:col>
      <xdr:colOff>1117600</xdr:colOff>
      <xdr:row>17</xdr:row>
      <xdr:rowOff>38036</xdr:rowOff>
    </xdr:to>
    <xdr:cxnSp macro="">
      <xdr:nvCxnSpPr>
        <xdr:cNvPr id="50" name="直線コネクタ 49"/>
        <xdr:cNvCxnSpPr/>
      </xdr:nvCxnSpPr>
      <xdr:spPr bwMode="auto">
        <a:xfrm flipV="1">
          <a:off x="5003800" y="2970670"/>
          <a:ext cx="647700" cy="2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38036</xdr:rowOff>
    </xdr:from>
    <xdr:to>
      <xdr:col>4</xdr:col>
      <xdr:colOff>469900</xdr:colOff>
      <xdr:row>17</xdr:row>
      <xdr:rowOff>55581</xdr:rowOff>
    </xdr:to>
    <xdr:cxnSp macro="">
      <xdr:nvCxnSpPr>
        <xdr:cNvPr id="53" name="直線コネクタ 52"/>
        <xdr:cNvCxnSpPr/>
      </xdr:nvCxnSpPr>
      <xdr:spPr bwMode="auto">
        <a:xfrm flipV="1">
          <a:off x="4305300" y="3000311"/>
          <a:ext cx="698500" cy="17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36290</xdr:rowOff>
    </xdr:from>
    <xdr:to>
      <xdr:col>4</xdr:col>
      <xdr:colOff>520700</xdr:colOff>
      <xdr:row>14</xdr:row>
      <xdr:rowOff>137890</xdr:rowOff>
    </xdr:to>
    <xdr:sp macro="" textlink="">
      <xdr:nvSpPr>
        <xdr:cNvPr id="54" name="フローチャート : 判断 53"/>
        <xdr:cNvSpPr/>
      </xdr:nvSpPr>
      <xdr:spPr bwMode="auto">
        <a:xfrm>
          <a:off x="4953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148067</xdr:rowOff>
    </xdr:from>
    <xdr:ext cx="736600" cy="259045"/>
    <xdr:sp macro="" textlink="">
      <xdr:nvSpPr>
        <xdr:cNvPr id="55" name="テキスト ボックス 54"/>
        <xdr:cNvSpPr txBox="1"/>
      </xdr:nvSpPr>
      <xdr:spPr>
        <a:xfrm>
          <a:off x="4622800" y="225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55581</xdr:rowOff>
    </xdr:from>
    <xdr:to>
      <xdr:col>3</xdr:col>
      <xdr:colOff>904875</xdr:colOff>
      <xdr:row>17</xdr:row>
      <xdr:rowOff>84309</xdr:rowOff>
    </xdr:to>
    <xdr:cxnSp macro="">
      <xdr:nvCxnSpPr>
        <xdr:cNvPr id="56" name="直線コネクタ 55"/>
        <xdr:cNvCxnSpPr/>
      </xdr:nvCxnSpPr>
      <xdr:spPr bwMode="auto">
        <a:xfrm flipV="1">
          <a:off x="3606800" y="3017856"/>
          <a:ext cx="698500" cy="28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87763</xdr:rowOff>
    </xdr:from>
    <xdr:to>
      <xdr:col>3</xdr:col>
      <xdr:colOff>955675</xdr:colOff>
      <xdr:row>15</xdr:row>
      <xdr:rowOff>17913</xdr:rowOff>
    </xdr:to>
    <xdr:sp macro="" textlink="">
      <xdr:nvSpPr>
        <xdr:cNvPr id="57" name="フローチャート : 判断 56"/>
        <xdr:cNvSpPr/>
      </xdr:nvSpPr>
      <xdr:spPr bwMode="auto">
        <a:xfrm>
          <a:off x="4254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28090</xdr:rowOff>
    </xdr:from>
    <xdr:ext cx="762000" cy="259045"/>
    <xdr:sp macro="" textlink="">
      <xdr:nvSpPr>
        <xdr:cNvPr id="58" name="テキスト ボックス 57"/>
        <xdr:cNvSpPr txBox="1"/>
      </xdr:nvSpPr>
      <xdr:spPr>
        <a:xfrm>
          <a:off x="3924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20358</xdr:rowOff>
    </xdr:from>
    <xdr:to>
      <xdr:col>3</xdr:col>
      <xdr:colOff>206375</xdr:colOff>
      <xdr:row>17</xdr:row>
      <xdr:rowOff>84309</xdr:rowOff>
    </xdr:to>
    <xdr:cxnSp macro="">
      <xdr:nvCxnSpPr>
        <xdr:cNvPr id="59" name="直線コネクタ 58"/>
        <xdr:cNvCxnSpPr/>
      </xdr:nvCxnSpPr>
      <xdr:spPr bwMode="auto">
        <a:xfrm>
          <a:off x="2908300" y="2982633"/>
          <a:ext cx="698500" cy="63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43758</xdr:rowOff>
    </xdr:from>
    <xdr:to>
      <xdr:col>3</xdr:col>
      <xdr:colOff>257175</xdr:colOff>
      <xdr:row>14</xdr:row>
      <xdr:rowOff>145358</xdr:rowOff>
    </xdr:to>
    <xdr:sp macro="" textlink="">
      <xdr:nvSpPr>
        <xdr:cNvPr id="60" name="フローチャート : 判断 59"/>
        <xdr:cNvSpPr/>
      </xdr:nvSpPr>
      <xdr:spPr bwMode="auto">
        <a:xfrm>
          <a:off x="35560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155535</xdr:rowOff>
    </xdr:from>
    <xdr:ext cx="762000" cy="259045"/>
    <xdr:sp macro="" textlink="">
      <xdr:nvSpPr>
        <xdr:cNvPr id="61" name="テキスト ボックス 60"/>
        <xdr:cNvSpPr txBox="1"/>
      </xdr:nvSpPr>
      <xdr:spPr>
        <a:xfrm>
          <a:off x="32258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4229</xdr:rowOff>
    </xdr:from>
    <xdr:to>
      <xdr:col>2</xdr:col>
      <xdr:colOff>692150</xdr:colOff>
      <xdr:row>14</xdr:row>
      <xdr:rowOff>105829</xdr:rowOff>
    </xdr:to>
    <xdr:sp macro="" textlink="">
      <xdr:nvSpPr>
        <xdr:cNvPr id="62" name="フローチャート : 判断 61"/>
        <xdr:cNvSpPr/>
      </xdr:nvSpPr>
      <xdr:spPr bwMode="auto">
        <a:xfrm>
          <a:off x="2857500" y="2452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116006</xdr:rowOff>
    </xdr:from>
    <xdr:ext cx="762000" cy="259045"/>
    <xdr:sp macro="" textlink="">
      <xdr:nvSpPr>
        <xdr:cNvPr id="63" name="テキスト ボックス 62"/>
        <xdr:cNvSpPr txBox="1"/>
      </xdr:nvSpPr>
      <xdr:spPr>
        <a:xfrm>
          <a:off x="2527300" y="222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129045</xdr:rowOff>
    </xdr:from>
    <xdr:to>
      <xdr:col>5</xdr:col>
      <xdr:colOff>34925</xdr:colOff>
      <xdr:row>17</xdr:row>
      <xdr:rowOff>59195</xdr:rowOff>
    </xdr:to>
    <xdr:sp macro="" textlink="">
      <xdr:nvSpPr>
        <xdr:cNvPr id="69" name="円/楕円 68"/>
        <xdr:cNvSpPr/>
      </xdr:nvSpPr>
      <xdr:spPr bwMode="auto">
        <a:xfrm>
          <a:off x="5600700" y="291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101122</xdr:rowOff>
    </xdr:from>
    <xdr:ext cx="762000" cy="259045"/>
    <xdr:sp macro="" textlink="">
      <xdr:nvSpPr>
        <xdr:cNvPr id="70" name="人口1人当たり決算額の推移該当値テキスト130"/>
        <xdr:cNvSpPr txBox="1"/>
      </xdr:nvSpPr>
      <xdr:spPr>
        <a:xfrm>
          <a:off x="5740400" y="28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158686</xdr:rowOff>
    </xdr:from>
    <xdr:to>
      <xdr:col>4</xdr:col>
      <xdr:colOff>520700</xdr:colOff>
      <xdr:row>17</xdr:row>
      <xdr:rowOff>88836</xdr:rowOff>
    </xdr:to>
    <xdr:sp macro="" textlink="">
      <xdr:nvSpPr>
        <xdr:cNvPr id="71" name="円/楕円 70"/>
        <xdr:cNvSpPr/>
      </xdr:nvSpPr>
      <xdr:spPr bwMode="auto">
        <a:xfrm>
          <a:off x="4953000" y="294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73613</xdr:rowOff>
    </xdr:from>
    <xdr:ext cx="736600" cy="259045"/>
    <xdr:sp macro="" textlink="">
      <xdr:nvSpPr>
        <xdr:cNvPr id="72" name="テキスト ボックス 71"/>
        <xdr:cNvSpPr txBox="1"/>
      </xdr:nvSpPr>
      <xdr:spPr>
        <a:xfrm>
          <a:off x="4622800" y="3035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69,170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4781</xdr:rowOff>
    </xdr:from>
    <xdr:to>
      <xdr:col>3</xdr:col>
      <xdr:colOff>955675</xdr:colOff>
      <xdr:row>17</xdr:row>
      <xdr:rowOff>106381</xdr:rowOff>
    </xdr:to>
    <xdr:sp macro="" textlink="">
      <xdr:nvSpPr>
        <xdr:cNvPr id="73" name="円/楕円 72"/>
        <xdr:cNvSpPr/>
      </xdr:nvSpPr>
      <xdr:spPr bwMode="auto">
        <a:xfrm>
          <a:off x="4254500" y="296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91158</xdr:rowOff>
    </xdr:from>
    <xdr:ext cx="762000" cy="259045"/>
    <xdr:sp macro="" textlink="">
      <xdr:nvSpPr>
        <xdr:cNvPr id="74" name="テキスト ボックス 73"/>
        <xdr:cNvSpPr txBox="1"/>
      </xdr:nvSpPr>
      <xdr:spPr>
        <a:xfrm>
          <a:off x="3924300" y="305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68,249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33509</xdr:rowOff>
    </xdr:from>
    <xdr:to>
      <xdr:col>3</xdr:col>
      <xdr:colOff>257175</xdr:colOff>
      <xdr:row>17</xdr:row>
      <xdr:rowOff>135109</xdr:rowOff>
    </xdr:to>
    <xdr:sp macro="" textlink="">
      <xdr:nvSpPr>
        <xdr:cNvPr id="75" name="円/楕円 74"/>
        <xdr:cNvSpPr/>
      </xdr:nvSpPr>
      <xdr:spPr bwMode="auto">
        <a:xfrm>
          <a:off x="3556000" y="299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119886</xdr:rowOff>
    </xdr:from>
    <xdr:ext cx="762000" cy="259045"/>
    <xdr:sp macro="" textlink="">
      <xdr:nvSpPr>
        <xdr:cNvPr id="76" name="テキスト ボックス 75"/>
        <xdr:cNvSpPr txBox="1"/>
      </xdr:nvSpPr>
      <xdr:spPr>
        <a:xfrm>
          <a:off x="3225800" y="308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66,741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141008</xdr:rowOff>
    </xdr:from>
    <xdr:to>
      <xdr:col>2</xdr:col>
      <xdr:colOff>692150</xdr:colOff>
      <xdr:row>17</xdr:row>
      <xdr:rowOff>71158</xdr:rowOff>
    </xdr:to>
    <xdr:sp macro="" textlink="">
      <xdr:nvSpPr>
        <xdr:cNvPr id="77" name="円/楕円 76"/>
        <xdr:cNvSpPr/>
      </xdr:nvSpPr>
      <xdr:spPr bwMode="auto">
        <a:xfrm>
          <a:off x="2857500" y="293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55935</xdr:rowOff>
    </xdr:from>
    <xdr:ext cx="762000" cy="259045"/>
    <xdr:sp macro="" textlink="">
      <xdr:nvSpPr>
        <xdr:cNvPr id="78" name="テキスト ボックス 77"/>
        <xdr:cNvSpPr txBox="1"/>
      </xdr:nvSpPr>
      <xdr:spPr>
        <a:xfrm>
          <a:off x="2527300" y="301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121285</xdr:rowOff>
    </xdr:from>
    <xdr:to>
      <xdr:col>4</xdr:col>
      <xdr:colOff>1117600</xdr:colOff>
      <xdr:row>37</xdr:row>
      <xdr:rowOff>333132</xdr:rowOff>
    </xdr:to>
    <xdr:cxnSp macro="">
      <xdr:nvCxnSpPr>
        <xdr:cNvPr id="114" name="直線コネクタ 113"/>
        <xdr:cNvCxnSpPr/>
      </xdr:nvCxnSpPr>
      <xdr:spPr bwMode="auto">
        <a:xfrm>
          <a:off x="5003800" y="7245985"/>
          <a:ext cx="647700" cy="211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64592</xdr:rowOff>
    </xdr:from>
    <xdr:to>
      <xdr:col>4</xdr:col>
      <xdr:colOff>469900</xdr:colOff>
      <xdr:row>37</xdr:row>
      <xdr:rowOff>121285</xdr:rowOff>
    </xdr:to>
    <xdr:cxnSp macro="">
      <xdr:nvCxnSpPr>
        <xdr:cNvPr id="117" name="直線コネクタ 116"/>
        <xdr:cNvCxnSpPr/>
      </xdr:nvCxnSpPr>
      <xdr:spPr bwMode="auto">
        <a:xfrm>
          <a:off x="4305300" y="7189292"/>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18" name="フローチャート : 判断 117"/>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19" name="テキスト ボックス 118"/>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82390</xdr:rowOff>
    </xdr:from>
    <xdr:to>
      <xdr:col>3</xdr:col>
      <xdr:colOff>904875</xdr:colOff>
      <xdr:row>37</xdr:row>
      <xdr:rowOff>64592</xdr:rowOff>
    </xdr:to>
    <xdr:cxnSp macro="">
      <xdr:nvCxnSpPr>
        <xdr:cNvPr id="120" name="直線コネクタ 119"/>
        <xdr:cNvCxnSpPr/>
      </xdr:nvCxnSpPr>
      <xdr:spPr bwMode="auto">
        <a:xfrm>
          <a:off x="3606800" y="7035640"/>
          <a:ext cx="698500" cy="153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1" name="フローチャート : 判断 120"/>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2" name="テキスト ボックス 121"/>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17697</xdr:rowOff>
    </xdr:from>
    <xdr:to>
      <xdr:col>3</xdr:col>
      <xdr:colOff>206375</xdr:colOff>
      <xdr:row>36</xdr:row>
      <xdr:rowOff>82390</xdr:rowOff>
    </xdr:to>
    <xdr:cxnSp macro="">
      <xdr:nvCxnSpPr>
        <xdr:cNvPr id="123" name="直線コネクタ 122"/>
        <xdr:cNvCxnSpPr/>
      </xdr:nvCxnSpPr>
      <xdr:spPr bwMode="auto">
        <a:xfrm>
          <a:off x="2908300" y="6970947"/>
          <a:ext cx="698500" cy="6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4" name="フローチャート : 判断 123"/>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5" name="テキスト ボックス 124"/>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6" name="フローチャート : 判断 125"/>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7" name="テキスト ボックス 126"/>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282332</xdr:rowOff>
    </xdr:from>
    <xdr:to>
      <xdr:col>5</xdr:col>
      <xdr:colOff>34925</xdr:colOff>
      <xdr:row>38</xdr:row>
      <xdr:rowOff>41032</xdr:rowOff>
    </xdr:to>
    <xdr:sp macro="" textlink="">
      <xdr:nvSpPr>
        <xdr:cNvPr id="133" name="円/楕円 132"/>
        <xdr:cNvSpPr/>
      </xdr:nvSpPr>
      <xdr:spPr bwMode="auto">
        <a:xfrm>
          <a:off x="5600700" y="740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254409</xdr:rowOff>
    </xdr:from>
    <xdr:ext cx="762000" cy="259045"/>
    <xdr:sp macro="" textlink="">
      <xdr:nvSpPr>
        <xdr:cNvPr id="134" name="人口1人当たり決算額の推移該当値テキスト445"/>
        <xdr:cNvSpPr txBox="1"/>
      </xdr:nvSpPr>
      <xdr:spPr>
        <a:xfrm>
          <a:off x="5740400" y="737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70485</xdr:rowOff>
    </xdr:from>
    <xdr:to>
      <xdr:col>4</xdr:col>
      <xdr:colOff>520700</xdr:colOff>
      <xdr:row>37</xdr:row>
      <xdr:rowOff>172085</xdr:rowOff>
    </xdr:to>
    <xdr:sp macro="" textlink="">
      <xdr:nvSpPr>
        <xdr:cNvPr id="135" name="円/楕円 134"/>
        <xdr:cNvSpPr/>
      </xdr:nvSpPr>
      <xdr:spPr bwMode="auto">
        <a:xfrm>
          <a:off x="49530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156862</xdr:rowOff>
    </xdr:from>
    <xdr:ext cx="736600" cy="259045"/>
    <xdr:sp macro="" textlink="">
      <xdr:nvSpPr>
        <xdr:cNvPr id="136" name="テキスト ボックス 135"/>
        <xdr:cNvSpPr txBox="1"/>
      </xdr:nvSpPr>
      <xdr:spPr>
        <a:xfrm>
          <a:off x="4622800" y="728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13792</xdr:rowOff>
    </xdr:from>
    <xdr:to>
      <xdr:col>3</xdr:col>
      <xdr:colOff>955675</xdr:colOff>
      <xdr:row>37</xdr:row>
      <xdr:rowOff>115392</xdr:rowOff>
    </xdr:to>
    <xdr:sp macro="" textlink="">
      <xdr:nvSpPr>
        <xdr:cNvPr id="137" name="円/楕円 136"/>
        <xdr:cNvSpPr/>
      </xdr:nvSpPr>
      <xdr:spPr bwMode="auto">
        <a:xfrm>
          <a:off x="4254500" y="713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100169</xdr:rowOff>
    </xdr:from>
    <xdr:ext cx="762000" cy="259045"/>
    <xdr:sp macro="" textlink="">
      <xdr:nvSpPr>
        <xdr:cNvPr id="138" name="テキスト ボックス 137"/>
        <xdr:cNvSpPr txBox="1"/>
      </xdr:nvSpPr>
      <xdr:spPr>
        <a:xfrm>
          <a:off x="3924300" y="722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31590</xdr:rowOff>
    </xdr:from>
    <xdr:to>
      <xdr:col>3</xdr:col>
      <xdr:colOff>257175</xdr:colOff>
      <xdr:row>36</xdr:row>
      <xdr:rowOff>133190</xdr:rowOff>
    </xdr:to>
    <xdr:sp macro="" textlink="">
      <xdr:nvSpPr>
        <xdr:cNvPr id="139" name="円/楕円 138"/>
        <xdr:cNvSpPr/>
      </xdr:nvSpPr>
      <xdr:spPr bwMode="auto">
        <a:xfrm>
          <a:off x="3556000" y="698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117967</xdr:rowOff>
    </xdr:from>
    <xdr:ext cx="762000" cy="259045"/>
    <xdr:sp macro="" textlink="">
      <xdr:nvSpPr>
        <xdr:cNvPr id="140" name="テキスト ボックス 139"/>
        <xdr:cNvSpPr txBox="1"/>
      </xdr:nvSpPr>
      <xdr:spPr>
        <a:xfrm>
          <a:off x="3225800" y="707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309797</xdr:rowOff>
    </xdr:from>
    <xdr:to>
      <xdr:col>2</xdr:col>
      <xdr:colOff>692150</xdr:colOff>
      <xdr:row>36</xdr:row>
      <xdr:rowOff>68497</xdr:rowOff>
    </xdr:to>
    <xdr:sp macro="" textlink="">
      <xdr:nvSpPr>
        <xdr:cNvPr id="141" name="円/楕円 140"/>
        <xdr:cNvSpPr/>
      </xdr:nvSpPr>
      <xdr:spPr bwMode="auto">
        <a:xfrm>
          <a:off x="2857500" y="692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53274</xdr:rowOff>
    </xdr:from>
    <xdr:ext cx="762000" cy="259045"/>
    <xdr:sp macro="" textlink="">
      <xdr:nvSpPr>
        <xdr:cNvPr id="142" name="テキスト ボックス 141"/>
        <xdr:cNvSpPr txBox="1"/>
      </xdr:nvSpPr>
      <xdr:spPr>
        <a:xfrm>
          <a:off x="2527300" y="70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24009</xdr:rowOff>
    </xdr:from>
    <xdr:to>
      <xdr:col>6</xdr:col>
      <xdr:colOff>511175</xdr:colOff>
      <xdr:row>37</xdr:row>
      <xdr:rowOff>28943</xdr:rowOff>
    </xdr:to>
    <xdr:cxnSp macro="">
      <xdr:nvCxnSpPr>
        <xdr:cNvPr id="61" name="直線コネクタ 60"/>
        <xdr:cNvCxnSpPr/>
      </xdr:nvCxnSpPr>
      <xdr:spPr>
        <a:xfrm flipV="1">
          <a:off x="3797300" y="6367659"/>
          <a:ext cx="8382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28943</xdr:rowOff>
    </xdr:from>
    <xdr:to>
      <xdr:col>5</xdr:col>
      <xdr:colOff>358775</xdr:colOff>
      <xdr:row>37</xdr:row>
      <xdr:rowOff>70606</xdr:rowOff>
    </xdr:to>
    <xdr:cxnSp macro="">
      <xdr:nvCxnSpPr>
        <xdr:cNvPr id="64" name="直線コネクタ 63"/>
        <xdr:cNvCxnSpPr/>
      </xdr:nvCxnSpPr>
      <xdr:spPr>
        <a:xfrm flipV="1">
          <a:off x="2908300" y="6372593"/>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73184</xdr:rowOff>
    </xdr:from>
    <xdr:to>
      <xdr:col>5</xdr:col>
      <xdr:colOff>409575</xdr:colOff>
      <xdr:row>35</xdr:row>
      <xdr:rowOff>3334</xdr:rowOff>
    </xdr:to>
    <xdr:sp macro="" textlink="">
      <xdr:nvSpPr>
        <xdr:cNvPr id="65" name="フローチャート : 判断 64"/>
        <xdr:cNvSpPr/>
      </xdr:nvSpPr>
      <xdr:spPr>
        <a:xfrm>
          <a:off x="3746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19861</xdr:rowOff>
    </xdr:from>
    <xdr:ext cx="534377" cy="259045"/>
    <xdr:sp macro="" textlink="">
      <xdr:nvSpPr>
        <xdr:cNvPr id="66" name="テキスト ボックス 65"/>
        <xdr:cNvSpPr txBox="1"/>
      </xdr:nvSpPr>
      <xdr:spPr>
        <a:xfrm>
          <a:off x="3530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49098</xdr:rowOff>
    </xdr:from>
    <xdr:to>
      <xdr:col>4</xdr:col>
      <xdr:colOff>155575</xdr:colOff>
      <xdr:row>37</xdr:row>
      <xdr:rowOff>70606</xdr:rowOff>
    </xdr:to>
    <xdr:cxnSp macro="">
      <xdr:nvCxnSpPr>
        <xdr:cNvPr id="67" name="直線コネクタ 66"/>
        <xdr:cNvCxnSpPr/>
      </xdr:nvCxnSpPr>
      <xdr:spPr>
        <a:xfrm>
          <a:off x="2019300" y="6392748"/>
          <a:ext cx="8890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93681</xdr:rowOff>
    </xdr:from>
    <xdr:to>
      <xdr:col>4</xdr:col>
      <xdr:colOff>206375</xdr:colOff>
      <xdr:row>35</xdr:row>
      <xdr:rowOff>23831</xdr:rowOff>
    </xdr:to>
    <xdr:sp macro="" textlink="">
      <xdr:nvSpPr>
        <xdr:cNvPr id="68" name="フローチャート : 判断 67"/>
        <xdr:cNvSpPr/>
      </xdr:nvSpPr>
      <xdr:spPr>
        <a:xfrm>
          <a:off x="2857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40358</xdr:rowOff>
    </xdr:from>
    <xdr:ext cx="534377" cy="259045"/>
    <xdr:sp macro="" textlink="">
      <xdr:nvSpPr>
        <xdr:cNvPr id="69" name="テキスト ボックス 68"/>
        <xdr:cNvSpPr txBox="1"/>
      </xdr:nvSpPr>
      <xdr:spPr>
        <a:xfrm>
          <a:off x="2641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883</xdr:rowOff>
    </xdr:from>
    <xdr:to>
      <xdr:col>2</xdr:col>
      <xdr:colOff>638175</xdr:colOff>
      <xdr:row>37</xdr:row>
      <xdr:rowOff>49098</xdr:rowOff>
    </xdr:to>
    <xdr:cxnSp macro="">
      <xdr:nvCxnSpPr>
        <xdr:cNvPr id="70" name="直線コネクタ 69"/>
        <xdr:cNvCxnSpPr/>
      </xdr:nvCxnSpPr>
      <xdr:spPr>
        <a:xfrm>
          <a:off x="1130300" y="6344533"/>
          <a:ext cx="889000" cy="4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47257</xdr:rowOff>
    </xdr:from>
    <xdr:to>
      <xdr:col>3</xdr:col>
      <xdr:colOff>3175</xdr:colOff>
      <xdr:row>34</xdr:row>
      <xdr:rowOff>148857</xdr:rowOff>
    </xdr:to>
    <xdr:sp macro="" textlink="">
      <xdr:nvSpPr>
        <xdr:cNvPr id="71" name="フローチャート : 判断 70"/>
        <xdr:cNvSpPr/>
      </xdr:nvSpPr>
      <xdr:spPr>
        <a:xfrm>
          <a:off x="1968500" y="58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165384</xdr:rowOff>
    </xdr:from>
    <xdr:ext cx="534377" cy="259045"/>
    <xdr:sp macro="" textlink="">
      <xdr:nvSpPr>
        <xdr:cNvPr id="72" name="テキスト ボックス 71"/>
        <xdr:cNvSpPr txBox="1"/>
      </xdr:nvSpPr>
      <xdr:spPr>
        <a:xfrm>
          <a:off x="1752111" y="56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2203</xdr:rowOff>
    </xdr:from>
    <xdr:to>
      <xdr:col>1</xdr:col>
      <xdr:colOff>485775</xdr:colOff>
      <xdr:row>34</xdr:row>
      <xdr:rowOff>103803</xdr:rowOff>
    </xdr:to>
    <xdr:sp macro="" textlink="">
      <xdr:nvSpPr>
        <xdr:cNvPr id="73" name="フローチャート : 判断 72"/>
        <xdr:cNvSpPr/>
      </xdr:nvSpPr>
      <xdr:spPr>
        <a:xfrm>
          <a:off x="1079500" y="58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120330</xdr:rowOff>
    </xdr:from>
    <xdr:ext cx="534377" cy="259045"/>
    <xdr:sp macro="" textlink="">
      <xdr:nvSpPr>
        <xdr:cNvPr id="74" name="テキスト ボックス 73"/>
        <xdr:cNvSpPr txBox="1"/>
      </xdr:nvSpPr>
      <xdr:spPr>
        <a:xfrm>
          <a:off x="863111" y="56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144659</xdr:rowOff>
    </xdr:from>
    <xdr:to>
      <xdr:col>6</xdr:col>
      <xdr:colOff>561975</xdr:colOff>
      <xdr:row>37</xdr:row>
      <xdr:rowOff>74809</xdr:rowOff>
    </xdr:to>
    <xdr:sp macro="" textlink="">
      <xdr:nvSpPr>
        <xdr:cNvPr id="80" name="円/楕円 79"/>
        <xdr:cNvSpPr/>
      </xdr:nvSpPr>
      <xdr:spPr>
        <a:xfrm>
          <a:off x="4584700" y="63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123086</xdr:rowOff>
    </xdr:from>
    <xdr:ext cx="534377" cy="259045"/>
    <xdr:sp macro="" textlink="">
      <xdr:nvSpPr>
        <xdr:cNvPr id="81" name="人件費該当値テキスト"/>
        <xdr:cNvSpPr txBox="1"/>
      </xdr:nvSpPr>
      <xdr:spPr>
        <a:xfrm>
          <a:off x="4686300" y="62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59,073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149593</xdr:rowOff>
    </xdr:from>
    <xdr:to>
      <xdr:col>5</xdr:col>
      <xdr:colOff>409575</xdr:colOff>
      <xdr:row>37</xdr:row>
      <xdr:rowOff>79743</xdr:rowOff>
    </xdr:to>
    <xdr:sp macro="" textlink="">
      <xdr:nvSpPr>
        <xdr:cNvPr id="82" name="円/楕円 81"/>
        <xdr:cNvSpPr/>
      </xdr:nvSpPr>
      <xdr:spPr>
        <a:xfrm>
          <a:off x="3746500" y="63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70870</xdr:rowOff>
    </xdr:from>
    <xdr:ext cx="534377" cy="259045"/>
    <xdr:sp macro="" textlink="">
      <xdr:nvSpPr>
        <xdr:cNvPr id="83" name="テキスト ボックス 82"/>
        <xdr:cNvSpPr txBox="1"/>
      </xdr:nvSpPr>
      <xdr:spPr>
        <a:xfrm>
          <a:off x="3530111" y="64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19806</xdr:rowOff>
    </xdr:from>
    <xdr:to>
      <xdr:col>4</xdr:col>
      <xdr:colOff>206375</xdr:colOff>
      <xdr:row>37</xdr:row>
      <xdr:rowOff>121406</xdr:rowOff>
    </xdr:to>
    <xdr:sp macro="" textlink="">
      <xdr:nvSpPr>
        <xdr:cNvPr id="84" name="円/楕円 83"/>
        <xdr:cNvSpPr/>
      </xdr:nvSpPr>
      <xdr:spPr>
        <a:xfrm>
          <a:off x="28575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112533</xdr:rowOff>
    </xdr:from>
    <xdr:ext cx="534377" cy="259045"/>
    <xdr:sp macro="" textlink="">
      <xdr:nvSpPr>
        <xdr:cNvPr id="85" name="テキスト ボックス 84"/>
        <xdr:cNvSpPr txBox="1"/>
      </xdr:nvSpPr>
      <xdr:spPr>
        <a:xfrm>
          <a:off x="2641111" y="6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169748</xdr:rowOff>
    </xdr:from>
    <xdr:to>
      <xdr:col>3</xdr:col>
      <xdr:colOff>3175</xdr:colOff>
      <xdr:row>37</xdr:row>
      <xdr:rowOff>99898</xdr:rowOff>
    </xdr:to>
    <xdr:sp macro="" textlink="">
      <xdr:nvSpPr>
        <xdr:cNvPr id="86" name="円/楕円 85"/>
        <xdr:cNvSpPr/>
      </xdr:nvSpPr>
      <xdr:spPr>
        <a:xfrm>
          <a:off x="1968500" y="63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91025</xdr:rowOff>
    </xdr:from>
    <xdr:ext cx="534377" cy="259045"/>
    <xdr:sp macro="" textlink="">
      <xdr:nvSpPr>
        <xdr:cNvPr id="87" name="テキスト ボックス 86"/>
        <xdr:cNvSpPr txBox="1"/>
      </xdr:nvSpPr>
      <xdr:spPr>
        <a:xfrm>
          <a:off x="1752111" y="64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121533</xdr:rowOff>
    </xdr:from>
    <xdr:to>
      <xdr:col>1</xdr:col>
      <xdr:colOff>485775</xdr:colOff>
      <xdr:row>37</xdr:row>
      <xdr:rowOff>51683</xdr:rowOff>
    </xdr:to>
    <xdr:sp macro="" textlink="">
      <xdr:nvSpPr>
        <xdr:cNvPr id="88" name="円/楕円 87"/>
        <xdr:cNvSpPr/>
      </xdr:nvSpPr>
      <xdr:spPr>
        <a:xfrm>
          <a:off x="1079500" y="62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42810</xdr:rowOff>
    </xdr:from>
    <xdr:ext cx="534377" cy="259045"/>
    <xdr:sp macro="" textlink="">
      <xdr:nvSpPr>
        <xdr:cNvPr id="89" name="テキスト ボックス 88"/>
        <xdr:cNvSpPr txBox="1"/>
      </xdr:nvSpPr>
      <xdr:spPr>
        <a:xfrm>
          <a:off x="863111" y="63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12370</xdr:rowOff>
    </xdr:from>
    <xdr:to>
      <xdr:col>6</xdr:col>
      <xdr:colOff>511175</xdr:colOff>
      <xdr:row>58</xdr:row>
      <xdr:rowOff>23423</xdr:rowOff>
    </xdr:to>
    <xdr:cxnSp macro="">
      <xdr:nvCxnSpPr>
        <xdr:cNvPr id="118" name="直線コネクタ 117"/>
        <xdr:cNvCxnSpPr/>
      </xdr:nvCxnSpPr>
      <xdr:spPr>
        <a:xfrm flipV="1">
          <a:off x="3797300" y="9956470"/>
          <a:ext cx="838200" cy="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23423</xdr:rowOff>
    </xdr:from>
    <xdr:to>
      <xdr:col>5</xdr:col>
      <xdr:colOff>358775</xdr:colOff>
      <xdr:row>58</xdr:row>
      <xdr:rowOff>42614</xdr:rowOff>
    </xdr:to>
    <xdr:cxnSp macro="">
      <xdr:nvCxnSpPr>
        <xdr:cNvPr id="121" name="直線コネクタ 120"/>
        <xdr:cNvCxnSpPr/>
      </xdr:nvCxnSpPr>
      <xdr:spPr>
        <a:xfrm flipV="1">
          <a:off x="2908300" y="9967523"/>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67827</xdr:rowOff>
    </xdr:from>
    <xdr:to>
      <xdr:col>5</xdr:col>
      <xdr:colOff>409575</xdr:colOff>
      <xdr:row>57</xdr:row>
      <xdr:rowOff>169427</xdr:rowOff>
    </xdr:to>
    <xdr:sp macro="" textlink="">
      <xdr:nvSpPr>
        <xdr:cNvPr id="122" name="フローチャート : 判断 121"/>
        <xdr:cNvSpPr/>
      </xdr:nvSpPr>
      <xdr:spPr>
        <a:xfrm>
          <a:off x="3746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14504</xdr:rowOff>
    </xdr:from>
    <xdr:ext cx="534377" cy="259045"/>
    <xdr:sp macro="" textlink="">
      <xdr:nvSpPr>
        <xdr:cNvPr id="123" name="テキスト ボックス 122"/>
        <xdr:cNvSpPr txBox="1"/>
      </xdr:nvSpPr>
      <xdr:spPr>
        <a:xfrm>
          <a:off x="3530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42614</xdr:rowOff>
    </xdr:from>
    <xdr:to>
      <xdr:col>4</xdr:col>
      <xdr:colOff>155575</xdr:colOff>
      <xdr:row>58</xdr:row>
      <xdr:rowOff>48062</xdr:rowOff>
    </xdr:to>
    <xdr:cxnSp macro="">
      <xdr:nvCxnSpPr>
        <xdr:cNvPr id="124" name="直線コネクタ 123"/>
        <xdr:cNvCxnSpPr/>
      </xdr:nvCxnSpPr>
      <xdr:spPr>
        <a:xfrm flipV="1">
          <a:off x="2019300" y="9986714"/>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69938</xdr:rowOff>
    </xdr:from>
    <xdr:to>
      <xdr:col>4</xdr:col>
      <xdr:colOff>206375</xdr:colOff>
      <xdr:row>58</xdr:row>
      <xdr:rowOff>88</xdr:rowOff>
    </xdr:to>
    <xdr:sp macro="" textlink="">
      <xdr:nvSpPr>
        <xdr:cNvPr id="125" name="フローチャート : 判断 124"/>
        <xdr:cNvSpPr/>
      </xdr:nvSpPr>
      <xdr:spPr>
        <a:xfrm>
          <a:off x="2857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16615</xdr:rowOff>
    </xdr:from>
    <xdr:ext cx="534377" cy="259045"/>
    <xdr:sp macro="" textlink="">
      <xdr:nvSpPr>
        <xdr:cNvPr id="126" name="テキスト ボックス 125"/>
        <xdr:cNvSpPr txBox="1"/>
      </xdr:nvSpPr>
      <xdr:spPr>
        <a:xfrm>
          <a:off x="2641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41056</xdr:rowOff>
    </xdr:from>
    <xdr:to>
      <xdr:col>2</xdr:col>
      <xdr:colOff>638175</xdr:colOff>
      <xdr:row>58</xdr:row>
      <xdr:rowOff>48062</xdr:rowOff>
    </xdr:to>
    <xdr:cxnSp macro="">
      <xdr:nvCxnSpPr>
        <xdr:cNvPr id="127" name="直線コネクタ 126"/>
        <xdr:cNvCxnSpPr/>
      </xdr:nvCxnSpPr>
      <xdr:spPr>
        <a:xfrm>
          <a:off x="1130300" y="9985156"/>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97724</xdr:rowOff>
    </xdr:from>
    <xdr:to>
      <xdr:col>3</xdr:col>
      <xdr:colOff>3175</xdr:colOff>
      <xdr:row>58</xdr:row>
      <xdr:rowOff>27874</xdr:rowOff>
    </xdr:to>
    <xdr:sp macro="" textlink="">
      <xdr:nvSpPr>
        <xdr:cNvPr id="128" name="フローチャート : 判断 127"/>
        <xdr:cNvSpPr/>
      </xdr:nvSpPr>
      <xdr:spPr>
        <a:xfrm>
          <a:off x="1968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44401</xdr:rowOff>
    </xdr:from>
    <xdr:ext cx="534377" cy="259045"/>
    <xdr:sp macro="" textlink="">
      <xdr:nvSpPr>
        <xdr:cNvPr id="129" name="テキスト ボックス 128"/>
        <xdr:cNvSpPr txBox="1"/>
      </xdr:nvSpPr>
      <xdr:spPr>
        <a:xfrm>
          <a:off x="1752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94390</xdr:rowOff>
    </xdr:from>
    <xdr:to>
      <xdr:col>1</xdr:col>
      <xdr:colOff>485775</xdr:colOff>
      <xdr:row>58</xdr:row>
      <xdr:rowOff>24540</xdr:rowOff>
    </xdr:to>
    <xdr:sp macro="" textlink="">
      <xdr:nvSpPr>
        <xdr:cNvPr id="130" name="フローチャート : 判断 129"/>
        <xdr:cNvSpPr/>
      </xdr:nvSpPr>
      <xdr:spPr>
        <a:xfrm>
          <a:off x="1079500" y="986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41067</xdr:rowOff>
    </xdr:from>
    <xdr:ext cx="534377" cy="259045"/>
    <xdr:sp macro="" textlink="">
      <xdr:nvSpPr>
        <xdr:cNvPr id="131" name="テキスト ボックス 130"/>
        <xdr:cNvSpPr txBox="1"/>
      </xdr:nvSpPr>
      <xdr:spPr>
        <a:xfrm>
          <a:off x="863111" y="96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133020</xdr:rowOff>
    </xdr:from>
    <xdr:to>
      <xdr:col>6</xdr:col>
      <xdr:colOff>561975</xdr:colOff>
      <xdr:row>58</xdr:row>
      <xdr:rowOff>63170</xdr:rowOff>
    </xdr:to>
    <xdr:sp macro="" textlink="">
      <xdr:nvSpPr>
        <xdr:cNvPr id="137" name="円/楕円 136"/>
        <xdr:cNvSpPr/>
      </xdr:nvSpPr>
      <xdr:spPr>
        <a:xfrm>
          <a:off x="45847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47947</xdr:rowOff>
    </xdr:from>
    <xdr:ext cx="534377" cy="259045"/>
    <xdr:sp macro="" textlink="">
      <xdr:nvSpPr>
        <xdr:cNvPr id="138" name="物件費該当値テキスト"/>
        <xdr:cNvSpPr txBox="1"/>
      </xdr:nvSpPr>
      <xdr:spPr>
        <a:xfrm>
          <a:off x="4686300" y="98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144073</xdr:rowOff>
    </xdr:from>
    <xdr:to>
      <xdr:col>5</xdr:col>
      <xdr:colOff>409575</xdr:colOff>
      <xdr:row>58</xdr:row>
      <xdr:rowOff>74223</xdr:rowOff>
    </xdr:to>
    <xdr:sp macro="" textlink="">
      <xdr:nvSpPr>
        <xdr:cNvPr id="139" name="円/楕円 138"/>
        <xdr:cNvSpPr/>
      </xdr:nvSpPr>
      <xdr:spPr>
        <a:xfrm>
          <a:off x="3746500" y="99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65350</xdr:rowOff>
    </xdr:from>
    <xdr:ext cx="534377" cy="259045"/>
    <xdr:sp macro="" textlink="">
      <xdr:nvSpPr>
        <xdr:cNvPr id="140" name="テキスト ボックス 139"/>
        <xdr:cNvSpPr txBox="1"/>
      </xdr:nvSpPr>
      <xdr:spPr>
        <a:xfrm>
          <a:off x="3530111" y="100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163264</xdr:rowOff>
    </xdr:from>
    <xdr:to>
      <xdr:col>4</xdr:col>
      <xdr:colOff>206375</xdr:colOff>
      <xdr:row>58</xdr:row>
      <xdr:rowOff>93414</xdr:rowOff>
    </xdr:to>
    <xdr:sp macro="" textlink="">
      <xdr:nvSpPr>
        <xdr:cNvPr id="141" name="円/楕円 140"/>
        <xdr:cNvSpPr/>
      </xdr:nvSpPr>
      <xdr:spPr>
        <a:xfrm>
          <a:off x="2857500" y="99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84541</xdr:rowOff>
    </xdr:from>
    <xdr:ext cx="534377" cy="259045"/>
    <xdr:sp macro="" textlink="">
      <xdr:nvSpPr>
        <xdr:cNvPr id="142" name="テキスト ボックス 141"/>
        <xdr:cNvSpPr txBox="1"/>
      </xdr:nvSpPr>
      <xdr:spPr>
        <a:xfrm>
          <a:off x="2641111" y="100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168712</xdr:rowOff>
    </xdr:from>
    <xdr:to>
      <xdr:col>3</xdr:col>
      <xdr:colOff>3175</xdr:colOff>
      <xdr:row>58</xdr:row>
      <xdr:rowOff>98862</xdr:rowOff>
    </xdr:to>
    <xdr:sp macro="" textlink="">
      <xdr:nvSpPr>
        <xdr:cNvPr id="143" name="円/楕円 142"/>
        <xdr:cNvSpPr/>
      </xdr:nvSpPr>
      <xdr:spPr>
        <a:xfrm>
          <a:off x="1968500" y="99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89989</xdr:rowOff>
    </xdr:from>
    <xdr:ext cx="534377" cy="259045"/>
    <xdr:sp macro="" textlink="">
      <xdr:nvSpPr>
        <xdr:cNvPr id="144" name="テキスト ボックス 143"/>
        <xdr:cNvSpPr txBox="1"/>
      </xdr:nvSpPr>
      <xdr:spPr>
        <a:xfrm>
          <a:off x="1752111" y="1003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161706</xdr:rowOff>
    </xdr:from>
    <xdr:to>
      <xdr:col>1</xdr:col>
      <xdr:colOff>485775</xdr:colOff>
      <xdr:row>58</xdr:row>
      <xdr:rowOff>91856</xdr:rowOff>
    </xdr:to>
    <xdr:sp macro="" textlink="">
      <xdr:nvSpPr>
        <xdr:cNvPr id="145" name="円/楕円 144"/>
        <xdr:cNvSpPr/>
      </xdr:nvSpPr>
      <xdr:spPr>
        <a:xfrm>
          <a:off x="1079500" y="99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82983</xdr:rowOff>
    </xdr:from>
    <xdr:ext cx="534377" cy="259045"/>
    <xdr:sp macro="" textlink="">
      <xdr:nvSpPr>
        <xdr:cNvPr id="146" name="テキスト ボックス 145"/>
        <xdr:cNvSpPr txBox="1"/>
      </xdr:nvSpPr>
      <xdr:spPr>
        <a:xfrm>
          <a:off x="863111" y="1002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62661</xdr:rowOff>
    </xdr:from>
    <xdr:to>
      <xdr:col>6</xdr:col>
      <xdr:colOff>511175</xdr:colOff>
      <xdr:row>78</xdr:row>
      <xdr:rowOff>72445</xdr:rowOff>
    </xdr:to>
    <xdr:cxnSp macro="">
      <xdr:nvCxnSpPr>
        <xdr:cNvPr id="173" name="直線コネクタ 172"/>
        <xdr:cNvCxnSpPr/>
      </xdr:nvCxnSpPr>
      <xdr:spPr>
        <a:xfrm>
          <a:off x="3797300" y="13435761"/>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62661</xdr:rowOff>
    </xdr:from>
    <xdr:to>
      <xdr:col>5</xdr:col>
      <xdr:colOff>358775</xdr:colOff>
      <xdr:row>78</xdr:row>
      <xdr:rowOff>78206</xdr:rowOff>
    </xdr:to>
    <xdr:cxnSp macro="">
      <xdr:nvCxnSpPr>
        <xdr:cNvPr id="176" name="直線コネクタ 175"/>
        <xdr:cNvCxnSpPr/>
      </xdr:nvCxnSpPr>
      <xdr:spPr>
        <a:xfrm flipV="1">
          <a:off x="2908300" y="1343576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112903</xdr:rowOff>
    </xdr:from>
    <xdr:to>
      <xdr:col>5</xdr:col>
      <xdr:colOff>409575</xdr:colOff>
      <xdr:row>77</xdr:row>
      <xdr:rowOff>43053</xdr:rowOff>
    </xdr:to>
    <xdr:sp macro="" textlink="">
      <xdr:nvSpPr>
        <xdr:cNvPr id="177" name="フローチャート : 判断 176"/>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59580</xdr:rowOff>
    </xdr:from>
    <xdr:ext cx="469744" cy="259045"/>
    <xdr:sp macro="" textlink="">
      <xdr:nvSpPr>
        <xdr:cNvPr id="178" name="テキスト ボックス 177"/>
        <xdr:cNvSpPr txBox="1"/>
      </xdr:nvSpPr>
      <xdr:spPr>
        <a:xfrm>
          <a:off x="3562427"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78206</xdr:rowOff>
    </xdr:from>
    <xdr:to>
      <xdr:col>4</xdr:col>
      <xdr:colOff>155575</xdr:colOff>
      <xdr:row>78</xdr:row>
      <xdr:rowOff>95031</xdr:rowOff>
    </xdr:to>
    <xdr:cxnSp macro="">
      <xdr:nvCxnSpPr>
        <xdr:cNvPr id="179" name="直線コネクタ 178"/>
        <xdr:cNvCxnSpPr/>
      </xdr:nvCxnSpPr>
      <xdr:spPr>
        <a:xfrm flipV="1">
          <a:off x="2019300" y="13451306"/>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148428</xdr:rowOff>
    </xdr:from>
    <xdr:to>
      <xdr:col>4</xdr:col>
      <xdr:colOff>206375</xdr:colOff>
      <xdr:row>77</xdr:row>
      <xdr:rowOff>78578</xdr:rowOff>
    </xdr:to>
    <xdr:sp macro="" textlink="">
      <xdr:nvSpPr>
        <xdr:cNvPr id="180" name="フローチャート : 判断 179"/>
        <xdr:cNvSpPr/>
      </xdr:nvSpPr>
      <xdr:spPr>
        <a:xfrm>
          <a:off x="2857500" y="1317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95104</xdr:rowOff>
    </xdr:from>
    <xdr:ext cx="469744" cy="259045"/>
    <xdr:sp macro="" textlink="">
      <xdr:nvSpPr>
        <xdr:cNvPr id="181" name="テキスト ボックス 180"/>
        <xdr:cNvSpPr txBox="1"/>
      </xdr:nvSpPr>
      <xdr:spPr>
        <a:xfrm>
          <a:off x="2673427" y="129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74777</xdr:rowOff>
    </xdr:from>
    <xdr:to>
      <xdr:col>2</xdr:col>
      <xdr:colOff>638175</xdr:colOff>
      <xdr:row>78</xdr:row>
      <xdr:rowOff>95031</xdr:rowOff>
    </xdr:to>
    <xdr:cxnSp macro="">
      <xdr:nvCxnSpPr>
        <xdr:cNvPr id="182" name="直線コネクタ 181"/>
        <xdr:cNvCxnSpPr/>
      </xdr:nvCxnSpPr>
      <xdr:spPr>
        <a:xfrm>
          <a:off x="1130300" y="13447877"/>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140519</xdr:rowOff>
    </xdr:from>
    <xdr:to>
      <xdr:col>3</xdr:col>
      <xdr:colOff>3175</xdr:colOff>
      <xdr:row>77</xdr:row>
      <xdr:rowOff>70669</xdr:rowOff>
    </xdr:to>
    <xdr:sp macro="" textlink="">
      <xdr:nvSpPr>
        <xdr:cNvPr id="183" name="フローチャート : 判断 182"/>
        <xdr:cNvSpPr/>
      </xdr:nvSpPr>
      <xdr:spPr>
        <a:xfrm>
          <a:off x="1968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87195</xdr:rowOff>
    </xdr:from>
    <xdr:ext cx="469744" cy="259045"/>
    <xdr:sp macro="" textlink="">
      <xdr:nvSpPr>
        <xdr:cNvPr id="184" name="テキスト ボックス 183"/>
        <xdr:cNvSpPr txBox="1"/>
      </xdr:nvSpPr>
      <xdr:spPr>
        <a:xfrm>
          <a:off x="1784427" y="129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138415</xdr:rowOff>
    </xdr:from>
    <xdr:to>
      <xdr:col>1</xdr:col>
      <xdr:colOff>485775</xdr:colOff>
      <xdr:row>77</xdr:row>
      <xdr:rowOff>68565</xdr:rowOff>
    </xdr:to>
    <xdr:sp macro="" textlink="">
      <xdr:nvSpPr>
        <xdr:cNvPr id="185" name="フローチャート : 判断 184"/>
        <xdr:cNvSpPr/>
      </xdr:nvSpPr>
      <xdr:spPr>
        <a:xfrm>
          <a:off x="1079500" y="131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85092</xdr:rowOff>
    </xdr:from>
    <xdr:ext cx="469744" cy="259045"/>
    <xdr:sp macro="" textlink="">
      <xdr:nvSpPr>
        <xdr:cNvPr id="186" name="テキスト ボックス 185"/>
        <xdr:cNvSpPr txBox="1"/>
      </xdr:nvSpPr>
      <xdr:spPr>
        <a:xfrm>
          <a:off x="895427" y="1294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21645</xdr:rowOff>
    </xdr:from>
    <xdr:to>
      <xdr:col>6</xdr:col>
      <xdr:colOff>561975</xdr:colOff>
      <xdr:row>78</xdr:row>
      <xdr:rowOff>123245</xdr:rowOff>
    </xdr:to>
    <xdr:sp macro="" textlink="">
      <xdr:nvSpPr>
        <xdr:cNvPr id="192" name="円/楕円 191"/>
        <xdr:cNvSpPr/>
      </xdr:nvSpPr>
      <xdr:spPr>
        <a:xfrm>
          <a:off x="4584700" y="133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108022</xdr:rowOff>
    </xdr:from>
    <xdr:ext cx="469744" cy="259045"/>
    <xdr:sp macro="" textlink="">
      <xdr:nvSpPr>
        <xdr:cNvPr id="193" name="維持補修費該当値テキスト"/>
        <xdr:cNvSpPr txBox="1"/>
      </xdr:nvSpPr>
      <xdr:spPr>
        <a:xfrm>
          <a:off x="4686300" y="1330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11861</xdr:rowOff>
    </xdr:from>
    <xdr:to>
      <xdr:col>5</xdr:col>
      <xdr:colOff>409575</xdr:colOff>
      <xdr:row>78</xdr:row>
      <xdr:rowOff>113461</xdr:rowOff>
    </xdr:to>
    <xdr:sp macro="" textlink="">
      <xdr:nvSpPr>
        <xdr:cNvPr id="194" name="円/楕円 193"/>
        <xdr:cNvSpPr/>
      </xdr:nvSpPr>
      <xdr:spPr>
        <a:xfrm>
          <a:off x="3746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104588</xdr:rowOff>
    </xdr:from>
    <xdr:ext cx="469744" cy="259045"/>
    <xdr:sp macro="" textlink="">
      <xdr:nvSpPr>
        <xdr:cNvPr id="195" name="テキスト ボックス 194"/>
        <xdr:cNvSpPr txBox="1"/>
      </xdr:nvSpPr>
      <xdr:spPr>
        <a:xfrm>
          <a:off x="3562427" y="134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27406</xdr:rowOff>
    </xdr:from>
    <xdr:to>
      <xdr:col>4</xdr:col>
      <xdr:colOff>206375</xdr:colOff>
      <xdr:row>78</xdr:row>
      <xdr:rowOff>129006</xdr:rowOff>
    </xdr:to>
    <xdr:sp macro="" textlink="">
      <xdr:nvSpPr>
        <xdr:cNvPr id="196" name="円/楕円 195"/>
        <xdr:cNvSpPr/>
      </xdr:nvSpPr>
      <xdr:spPr>
        <a:xfrm>
          <a:off x="2857500" y="134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120133</xdr:rowOff>
    </xdr:from>
    <xdr:ext cx="469744" cy="259045"/>
    <xdr:sp macro="" textlink="">
      <xdr:nvSpPr>
        <xdr:cNvPr id="197" name="テキスト ボックス 196"/>
        <xdr:cNvSpPr txBox="1"/>
      </xdr:nvSpPr>
      <xdr:spPr>
        <a:xfrm>
          <a:off x="2673427" y="134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44231</xdr:rowOff>
    </xdr:from>
    <xdr:to>
      <xdr:col>3</xdr:col>
      <xdr:colOff>3175</xdr:colOff>
      <xdr:row>78</xdr:row>
      <xdr:rowOff>145831</xdr:rowOff>
    </xdr:to>
    <xdr:sp macro="" textlink="">
      <xdr:nvSpPr>
        <xdr:cNvPr id="198" name="円/楕円 197"/>
        <xdr:cNvSpPr/>
      </xdr:nvSpPr>
      <xdr:spPr>
        <a:xfrm>
          <a:off x="1968500" y="134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136958</xdr:rowOff>
    </xdr:from>
    <xdr:ext cx="378565" cy="259045"/>
    <xdr:sp macro="" textlink="">
      <xdr:nvSpPr>
        <xdr:cNvPr id="199" name="テキスト ボックス 198"/>
        <xdr:cNvSpPr txBox="1"/>
      </xdr:nvSpPr>
      <xdr:spPr>
        <a:xfrm>
          <a:off x="1830017" y="1351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23977</xdr:rowOff>
    </xdr:from>
    <xdr:to>
      <xdr:col>1</xdr:col>
      <xdr:colOff>485775</xdr:colOff>
      <xdr:row>78</xdr:row>
      <xdr:rowOff>125577</xdr:rowOff>
    </xdr:to>
    <xdr:sp macro="" textlink="">
      <xdr:nvSpPr>
        <xdr:cNvPr id="200" name="円/楕円 199"/>
        <xdr:cNvSpPr/>
      </xdr:nvSpPr>
      <xdr:spPr>
        <a:xfrm>
          <a:off x="1079500" y="133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116704</xdr:rowOff>
    </xdr:from>
    <xdr:ext cx="469744" cy="259045"/>
    <xdr:sp macro="" textlink="">
      <xdr:nvSpPr>
        <xdr:cNvPr id="201" name="テキスト ボックス 200"/>
        <xdr:cNvSpPr txBox="1"/>
      </xdr:nvSpPr>
      <xdr:spPr>
        <a:xfrm>
          <a:off x="895427" y="134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155863</xdr:rowOff>
    </xdr:from>
    <xdr:to>
      <xdr:col>6</xdr:col>
      <xdr:colOff>511175</xdr:colOff>
      <xdr:row>97</xdr:row>
      <xdr:rowOff>20038</xdr:rowOff>
    </xdr:to>
    <xdr:cxnSp macro="">
      <xdr:nvCxnSpPr>
        <xdr:cNvPr id="235" name="直線コネクタ 234"/>
        <xdr:cNvCxnSpPr/>
      </xdr:nvCxnSpPr>
      <xdr:spPr>
        <a:xfrm flipV="1">
          <a:off x="3797300" y="16615063"/>
          <a:ext cx="838200" cy="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20038</xdr:rowOff>
    </xdr:from>
    <xdr:to>
      <xdr:col>5</xdr:col>
      <xdr:colOff>358775</xdr:colOff>
      <xdr:row>97</xdr:row>
      <xdr:rowOff>69120</xdr:rowOff>
    </xdr:to>
    <xdr:cxnSp macro="">
      <xdr:nvCxnSpPr>
        <xdr:cNvPr id="238" name="直線コネクタ 237"/>
        <xdr:cNvCxnSpPr/>
      </xdr:nvCxnSpPr>
      <xdr:spPr>
        <a:xfrm flipV="1">
          <a:off x="2908300" y="16650688"/>
          <a:ext cx="889000" cy="4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162585</xdr:rowOff>
    </xdr:from>
    <xdr:to>
      <xdr:col>5</xdr:col>
      <xdr:colOff>409575</xdr:colOff>
      <xdr:row>97</xdr:row>
      <xdr:rowOff>92735</xdr:rowOff>
    </xdr:to>
    <xdr:sp macro="" textlink="">
      <xdr:nvSpPr>
        <xdr:cNvPr id="239" name="フローチャート : 判断 238"/>
        <xdr:cNvSpPr/>
      </xdr:nvSpPr>
      <xdr:spPr>
        <a:xfrm>
          <a:off x="3746500" y="166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83862</xdr:rowOff>
    </xdr:from>
    <xdr:ext cx="534377" cy="259045"/>
    <xdr:sp macro="" textlink="">
      <xdr:nvSpPr>
        <xdr:cNvPr id="240" name="テキスト ボックス 239"/>
        <xdr:cNvSpPr txBox="1"/>
      </xdr:nvSpPr>
      <xdr:spPr>
        <a:xfrm>
          <a:off x="3530111" y="167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69120</xdr:rowOff>
    </xdr:from>
    <xdr:to>
      <xdr:col>4</xdr:col>
      <xdr:colOff>155575</xdr:colOff>
      <xdr:row>97</xdr:row>
      <xdr:rowOff>81226</xdr:rowOff>
    </xdr:to>
    <xdr:cxnSp macro="">
      <xdr:nvCxnSpPr>
        <xdr:cNvPr id="241" name="直線コネクタ 240"/>
        <xdr:cNvCxnSpPr/>
      </xdr:nvCxnSpPr>
      <xdr:spPr>
        <a:xfrm flipV="1">
          <a:off x="2019300" y="16699770"/>
          <a:ext cx="8890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47180</xdr:rowOff>
    </xdr:from>
    <xdr:to>
      <xdr:col>4</xdr:col>
      <xdr:colOff>206375</xdr:colOff>
      <xdr:row>97</xdr:row>
      <xdr:rowOff>148780</xdr:rowOff>
    </xdr:to>
    <xdr:sp macro="" textlink="">
      <xdr:nvSpPr>
        <xdr:cNvPr id="242" name="フローチャート : 判断 241"/>
        <xdr:cNvSpPr/>
      </xdr:nvSpPr>
      <xdr:spPr>
        <a:xfrm>
          <a:off x="2857500" y="166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139907</xdr:rowOff>
    </xdr:from>
    <xdr:ext cx="534377" cy="259045"/>
    <xdr:sp macro="" textlink="">
      <xdr:nvSpPr>
        <xdr:cNvPr id="243" name="テキスト ボックス 242"/>
        <xdr:cNvSpPr txBox="1"/>
      </xdr:nvSpPr>
      <xdr:spPr>
        <a:xfrm>
          <a:off x="2641111" y="167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76978</xdr:rowOff>
    </xdr:from>
    <xdr:to>
      <xdr:col>2</xdr:col>
      <xdr:colOff>638175</xdr:colOff>
      <xdr:row>97</xdr:row>
      <xdr:rowOff>81226</xdr:rowOff>
    </xdr:to>
    <xdr:cxnSp macro="">
      <xdr:nvCxnSpPr>
        <xdr:cNvPr id="244" name="直線コネクタ 243"/>
        <xdr:cNvCxnSpPr/>
      </xdr:nvCxnSpPr>
      <xdr:spPr>
        <a:xfrm>
          <a:off x="1130300" y="16707628"/>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60620</xdr:rowOff>
    </xdr:from>
    <xdr:to>
      <xdr:col>3</xdr:col>
      <xdr:colOff>3175</xdr:colOff>
      <xdr:row>97</xdr:row>
      <xdr:rowOff>162220</xdr:rowOff>
    </xdr:to>
    <xdr:sp macro="" textlink="">
      <xdr:nvSpPr>
        <xdr:cNvPr id="245" name="フローチャート : 判断 244"/>
        <xdr:cNvSpPr/>
      </xdr:nvSpPr>
      <xdr:spPr>
        <a:xfrm>
          <a:off x="1968500" y="166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153347</xdr:rowOff>
    </xdr:from>
    <xdr:ext cx="534377" cy="259045"/>
    <xdr:sp macro="" textlink="">
      <xdr:nvSpPr>
        <xdr:cNvPr id="246" name="テキスト ボックス 245"/>
        <xdr:cNvSpPr txBox="1"/>
      </xdr:nvSpPr>
      <xdr:spPr>
        <a:xfrm>
          <a:off x="1752111" y="167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63134</xdr:rowOff>
    </xdr:from>
    <xdr:to>
      <xdr:col>1</xdr:col>
      <xdr:colOff>485775</xdr:colOff>
      <xdr:row>97</xdr:row>
      <xdr:rowOff>164734</xdr:rowOff>
    </xdr:to>
    <xdr:sp macro="" textlink="">
      <xdr:nvSpPr>
        <xdr:cNvPr id="247" name="フローチャート : 判断 246"/>
        <xdr:cNvSpPr/>
      </xdr:nvSpPr>
      <xdr:spPr>
        <a:xfrm>
          <a:off x="1079500" y="1669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155861</xdr:rowOff>
    </xdr:from>
    <xdr:ext cx="534377" cy="259045"/>
    <xdr:sp macro="" textlink="">
      <xdr:nvSpPr>
        <xdr:cNvPr id="248" name="テキスト ボックス 247"/>
        <xdr:cNvSpPr txBox="1"/>
      </xdr:nvSpPr>
      <xdr:spPr>
        <a:xfrm>
          <a:off x="863111" y="167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105063</xdr:rowOff>
    </xdr:from>
    <xdr:to>
      <xdr:col>6</xdr:col>
      <xdr:colOff>561975</xdr:colOff>
      <xdr:row>97</xdr:row>
      <xdr:rowOff>35213</xdr:rowOff>
    </xdr:to>
    <xdr:sp macro="" textlink="">
      <xdr:nvSpPr>
        <xdr:cNvPr id="254" name="円/楕円 253"/>
        <xdr:cNvSpPr/>
      </xdr:nvSpPr>
      <xdr:spPr>
        <a:xfrm>
          <a:off x="4584700" y="165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127940</xdr:rowOff>
    </xdr:from>
    <xdr:ext cx="534377" cy="259045"/>
    <xdr:sp macro="" textlink="">
      <xdr:nvSpPr>
        <xdr:cNvPr id="255" name="扶助費該当値テキスト"/>
        <xdr:cNvSpPr txBox="1"/>
      </xdr:nvSpPr>
      <xdr:spPr>
        <a:xfrm>
          <a:off x="4686300" y="164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140688</xdr:rowOff>
    </xdr:from>
    <xdr:to>
      <xdr:col>5</xdr:col>
      <xdr:colOff>409575</xdr:colOff>
      <xdr:row>97</xdr:row>
      <xdr:rowOff>70838</xdr:rowOff>
    </xdr:to>
    <xdr:sp macro="" textlink="">
      <xdr:nvSpPr>
        <xdr:cNvPr id="256" name="円/楕円 255"/>
        <xdr:cNvSpPr/>
      </xdr:nvSpPr>
      <xdr:spPr>
        <a:xfrm>
          <a:off x="3746500" y="165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87365</xdr:rowOff>
    </xdr:from>
    <xdr:ext cx="534377" cy="259045"/>
    <xdr:sp macro="" textlink="">
      <xdr:nvSpPr>
        <xdr:cNvPr id="257" name="テキスト ボックス 256"/>
        <xdr:cNvSpPr txBox="1"/>
      </xdr:nvSpPr>
      <xdr:spPr>
        <a:xfrm>
          <a:off x="3530111" y="1637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18320</xdr:rowOff>
    </xdr:from>
    <xdr:to>
      <xdr:col>4</xdr:col>
      <xdr:colOff>206375</xdr:colOff>
      <xdr:row>97</xdr:row>
      <xdr:rowOff>119920</xdr:rowOff>
    </xdr:to>
    <xdr:sp macro="" textlink="">
      <xdr:nvSpPr>
        <xdr:cNvPr id="258" name="円/楕円 257"/>
        <xdr:cNvSpPr/>
      </xdr:nvSpPr>
      <xdr:spPr>
        <a:xfrm>
          <a:off x="2857500" y="166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136447</xdr:rowOff>
    </xdr:from>
    <xdr:ext cx="534377" cy="259045"/>
    <xdr:sp macro="" textlink="">
      <xdr:nvSpPr>
        <xdr:cNvPr id="259" name="テキスト ボックス 258"/>
        <xdr:cNvSpPr txBox="1"/>
      </xdr:nvSpPr>
      <xdr:spPr>
        <a:xfrm>
          <a:off x="2641111" y="164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30426</xdr:rowOff>
    </xdr:from>
    <xdr:to>
      <xdr:col>3</xdr:col>
      <xdr:colOff>3175</xdr:colOff>
      <xdr:row>97</xdr:row>
      <xdr:rowOff>132026</xdr:rowOff>
    </xdr:to>
    <xdr:sp macro="" textlink="">
      <xdr:nvSpPr>
        <xdr:cNvPr id="260" name="円/楕円 259"/>
        <xdr:cNvSpPr/>
      </xdr:nvSpPr>
      <xdr:spPr>
        <a:xfrm>
          <a:off x="1968500" y="166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148553</xdr:rowOff>
    </xdr:from>
    <xdr:ext cx="534377" cy="259045"/>
    <xdr:sp macro="" textlink="">
      <xdr:nvSpPr>
        <xdr:cNvPr id="261" name="テキスト ボックス 260"/>
        <xdr:cNvSpPr txBox="1"/>
      </xdr:nvSpPr>
      <xdr:spPr>
        <a:xfrm>
          <a:off x="1752111" y="164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26178</xdr:rowOff>
    </xdr:from>
    <xdr:to>
      <xdr:col>1</xdr:col>
      <xdr:colOff>485775</xdr:colOff>
      <xdr:row>97</xdr:row>
      <xdr:rowOff>127778</xdr:rowOff>
    </xdr:to>
    <xdr:sp macro="" textlink="">
      <xdr:nvSpPr>
        <xdr:cNvPr id="262" name="円/楕円 261"/>
        <xdr:cNvSpPr/>
      </xdr:nvSpPr>
      <xdr:spPr>
        <a:xfrm>
          <a:off x="1079500" y="166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144305</xdr:rowOff>
    </xdr:from>
    <xdr:ext cx="534377" cy="259045"/>
    <xdr:sp macro="" textlink="">
      <xdr:nvSpPr>
        <xdr:cNvPr id="263" name="テキスト ボックス 262"/>
        <xdr:cNvSpPr txBox="1"/>
      </xdr:nvSpPr>
      <xdr:spPr>
        <a:xfrm>
          <a:off x="863111" y="1643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139003</xdr:rowOff>
    </xdr:from>
    <xdr:to>
      <xdr:col>15</xdr:col>
      <xdr:colOff>180975</xdr:colOff>
      <xdr:row>36</xdr:row>
      <xdr:rowOff>4173</xdr:rowOff>
    </xdr:to>
    <xdr:cxnSp macro="">
      <xdr:nvCxnSpPr>
        <xdr:cNvPr id="294" name="直線コネクタ 293"/>
        <xdr:cNvCxnSpPr/>
      </xdr:nvCxnSpPr>
      <xdr:spPr>
        <a:xfrm flipV="1">
          <a:off x="9639300" y="6139753"/>
          <a:ext cx="838200" cy="3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25269</xdr:rowOff>
    </xdr:from>
    <xdr:to>
      <xdr:col>14</xdr:col>
      <xdr:colOff>28575</xdr:colOff>
      <xdr:row>36</xdr:row>
      <xdr:rowOff>4173</xdr:rowOff>
    </xdr:to>
    <xdr:cxnSp macro="">
      <xdr:nvCxnSpPr>
        <xdr:cNvPr id="297" name="直線コネクタ 296"/>
        <xdr:cNvCxnSpPr/>
      </xdr:nvCxnSpPr>
      <xdr:spPr>
        <a:xfrm>
          <a:off x="8750300" y="5683119"/>
          <a:ext cx="889000" cy="49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93113</xdr:rowOff>
    </xdr:from>
    <xdr:to>
      <xdr:col>14</xdr:col>
      <xdr:colOff>79375</xdr:colOff>
      <xdr:row>36</xdr:row>
      <xdr:rowOff>23263</xdr:rowOff>
    </xdr:to>
    <xdr:sp macro="" textlink="">
      <xdr:nvSpPr>
        <xdr:cNvPr id="298" name="フローチャート : 判断 297"/>
        <xdr:cNvSpPr/>
      </xdr:nvSpPr>
      <xdr:spPr>
        <a:xfrm>
          <a:off x="9588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39790</xdr:rowOff>
    </xdr:from>
    <xdr:ext cx="534377" cy="259045"/>
    <xdr:sp macro="" textlink="">
      <xdr:nvSpPr>
        <xdr:cNvPr id="299" name="テキスト ボックス 298"/>
        <xdr:cNvSpPr txBox="1"/>
      </xdr:nvSpPr>
      <xdr:spPr>
        <a:xfrm>
          <a:off x="9372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25269</xdr:rowOff>
    </xdr:from>
    <xdr:to>
      <xdr:col>12</xdr:col>
      <xdr:colOff>511175</xdr:colOff>
      <xdr:row>34</xdr:row>
      <xdr:rowOff>137882</xdr:rowOff>
    </xdr:to>
    <xdr:cxnSp macro="">
      <xdr:nvCxnSpPr>
        <xdr:cNvPr id="300" name="直線コネクタ 299"/>
        <xdr:cNvCxnSpPr/>
      </xdr:nvCxnSpPr>
      <xdr:spPr>
        <a:xfrm flipV="1">
          <a:off x="7861300" y="5683119"/>
          <a:ext cx="889000" cy="28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101854</xdr:rowOff>
    </xdr:from>
    <xdr:to>
      <xdr:col>12</xdr:col>
      <xdr:colOff>561975</xdr:colOff>
      <xdr:row>36</xdr:row>
      <xdr:rowOff>32004</xdr:rowOff>
    </xdr:to>
    <xdr:sp macro="" textlink="">
      <xdr:nvSpPr>
        <xdr:cNvPr id="301" name="フローチャート : 判断 300"/>
        <xdr:cNvSpPr/>
      </xdr:nvSpPr>
      <xdr:spPr>
        <a:xfrm>
          <a:off x="8699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23131</xdr:rowOff>
    </xdr:from>
    <xdr:ext cx="534377" cy="259045"/>
    <xdr:sp macro="" textlink="">
      <xdr:nvSpPr>
        <xdr:cNvPr id="302" name="テキスト ボックス 301"/>
        <xdr:cNvSpPr txBox="1"/>
      </xdr:nvSpPr>
      <xdr:spPr>
        <a:xfrm>
          <a:off x="8483111" y="61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137882</xdr:rowOff>
    </xdr:from>
    <xdr:to>
      <xdr:col>11</xdr:col>
      <xdr:colOff>307975</xdr:colOff>
      <xdr:row>35</xdr:row>
      <xdr:rowOff>42175</xdr:rowOff>
    </xdr:to>
    <xdr:cxnSp macro="">
      <xdr:nvCxnSpPr>
        <xdr:cNvPr id="303" name="直線コネクタ 302"/>
        <xdr:cNvCxnSpPr/>
      </xdr:nvCxnSpPr>
      <xdr:spPr>
        <a:xfrm flipV="1">
          <a:off x="6972300" y="5967182"/>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134838</xdr:rowOff>
    </xdr:from>
    <xdr:to>
      <xdr:col>11</xdr:col>
      <xdr:colOff>358775</xdr:colOff>
      <xdr:row>36</xdr:row>
      <xdr:rowOff>64988</xdr:rowOff>
    </xdr:to>
    <xdr:sp macro="" textlink="">
      <xdr:nvSpPr>
        <xdr:cNvPr id="304" name="フローチャート : 判断 303"/>
        <xdr:cNvSpPr/>
      </xdr:nvSpPr>
      <xdr:spPr>
        <a:xfrm>
          <a:off x="7810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56115</xdr:rowOff>
    </xdr:from>
    <xdr:ext cx="534377" cy="259045"/>
    <xdr:sp macro="" textlink="">
      <xdr:nvSpPr>
        <xdr:cNvPr id="305" name="テキスト ボックス 304"/>
        <xdr:cNvSpPr txBox="1"/>
      </xdr:nvSpPr>
      <xdr:spPr>
        <a:xfrm>
          <a:off x="759411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142501</xdr:rowOff>
    </xdr:from>
    <xdr:to>
      <xdr:col>10</xdr:col>
      <xdr:colOff>155575</xdr:colOff>
      <xdr:row>36</xdr:row>
      <xdr:rowOff>72651</xdr:rowOff>
    </xdr:to>
    <xdr:sp macro="" textlink="">
      <xdr:nvSpPr>
        <xdr:cNvPr id="306" name="フローチャート : 判断 305"/>
        <xdr:cNvSpPr/>
      </xdr:nvSpPr>
      <xdr:spPr>
        <a:xfrm>
          <a:off x="6921500" y="614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63778</xdr:rowOff>
    </xdr:from>
    <xdr:ext cx="534377" cy="259045"/>
    <xdr:sp macro="" textlink="">
      <xdr:nvSpPr>
        <xdr:cNvPr id="307" name="テキスト ボックス 306"/>
        <xdr:cNvSpPr txBox="1"/>
      </xdr:nvSpPr>
      <xdr:spPr>
        <a:xfrm>
          <a:off x="6705111" y="6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88203</xdr:rowOff>
    </xdr:from>
    <xdr:to>
      <xdr:col>15</xdr:col>
      <xdr:colOff>231775</xdr:colOff>
      <xdr:row>36</xdr:row>
      <xdr:rowOff>18353</xdr:rowOff>
    </xdr:to>
    <xdr:sp macro="" textlink="">
      <xdr:nvSpPr>
        <xdr:cNvPr id="313" name="円/楕円 312"/>
        <xdr:cNvSpPr/>
      </xdr:nvSpPr>
      <xdr:spPr>
        <a:xfrm>
          <a:off x="10426700" y="60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111080</xdr:rowOff>
    </xdr:from>
    <xdr:ext cx="534377" cy="259045"/>
    <xdr:sp macro="" textlink="">
      <xdr:nvSpPr>
        <xdr:cNvPr id="314" name="補助費等該当値テキスト"/>
        <xdr:cNvSpPr txBox="1"/>
      </xdr:nvSpPr>
      <xdr:spPr>
        <a:xfrm>
          <a:off x="10528300" y="594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59,314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124823</xdr:rowOff>
    </xdr:from>
    <xdr:to>
      <xdr:col>14</xdr:col>
      <xdr:colOff>79375</xdr:colOff>
      <xdr:row>36</xdr:row>
      <xdr:rowOff>54973</xdr:rowOff>
    </xdr:to>
    <xdr:sp macro="" textlink="">
      <xdr:nvSpPr>
        <xdr:cNvPr id="315" name="円/楕円 314"/>
        <xdr:cNvSpPr/>
      </xdr:nvSpPr>
      <xdr:spPr>
        <a:xfrm>
          <a:off x="9588500" y="61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46100</xdr:rowOff>
    </xdr:from>
    <xdr:ext cx="534377" cy="259045"/>
    <xdr:sp macro="" textlink="">
      <xdr:nvSpPr>
        <xdr:cNvPr id="316" name="テキスト ボックス 315"/>
        <xdr:cNvSpPr txBox="1"/>
      </xdr:nvSpPr>
      <xdr:spPr>
        <a:xfrm>
          <a:off x="9372111" y="62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145919</xdr:rowOff>
    </xdr:from>
    <xdr:to>
      <xdr:col>12</xdr:col>
      <xdr:colOff>561975</xdr:colOff>
      <xdr:row>33</xdr:row>
      <xdr:rowOff>76069</xdr:rowOff>
    </xdr:to>
    <xdr:sp macro="" textlink="">
      <xdr:nvSpPr>
        <xdr:cNvPr id="317" name="円/楕円 316"/>
        <xdr:cNvSpPr/>
      </xdr:nvSpPr>
      <xdr:spPr>
        <a:xfrm>
          <a:off x="8699500" y="563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92596</xdr:rowOff>
    </xdr:from>
    <xdr:ext cx="599010" cy="259045"/>
    <xdr:sp macro="" textlink="">
      <xdr:nvSpPr>
        <xdr:cNvPr id="318" name="テキスト ボックス 317"/>
        <xdr:cNvSpPr txBox="1"/>
      </xdr:nvSpPr>
      <xdr:spPr>
        <a:xfrm>
          <a:off x="8450794" y="540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87082</xdr:rowOff>
    </xdr:from>
    <xdr:to>
      <xdr:col>11</xdr:col>
      <xdr:colOff>358775</xdr:colOff>
      <xdr:row>35</xdr:row>
      <xdr:rowOff>17232</xdr:rowOff>
    </xdr:to>
    <xdr:sp macro="" textlink="">
      <xdr:nvSpPr>
        <xdr:cNvPr id="319" name="円/楕円 318"/>
        <xdr:cNvSpPr/>
      </xdr:nvSpPr>
      <xdr:spPr>
        <a:xfrm>
          <a:off x="7810500" y="59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33759</xdr:rowOff>
    </xdr:from>
    <xdr:ext cx="534377" cy="259045"/>
    <xdr:sp macro="" textlink="">
      <xdr:nvSpPr>
        <xdr:cNvPr id="320" name="テキスト ボックス 319"/>
        <xdr:cNvSpPr txBox="1"/>
      </xdr:nvSpPr>
      <xdr:spPr>
        <a:xfrm>
          <a:off x="7594111" y="56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162825</xdr:rowOff>
    </xdr:from>
    <xdr:to>
      <xdr:col>10</xdr:col>
      <xdr:colOff>155575</xdr:colOff>
      <xdr:row>35</xdr:row>
      <xdr:rowOff>92975</xdr:rowOff>
    </xdr:to>
    <xdr:sp macro="" textlink="">
      <xdr:nvSpPr>
        <xdr:cNvPr id="321" name="円/楕円 320"/>
        <xdr:cNvSpPr/>
      </xdr:nvSpPr>
      <xdr:spPr>
        <a:xfrm>
          <a:off x="6921500" y="59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109502</xdr:rowOff>
    </xdr:from>
    <xdr:ext cx="534377" cy="259045"/>
    <xdr:sp macro="" textlink="">
      <xdr:nvSpPr>
        <xdr:cNvPr id="322" name="テキスト ボックス 321"/>
        <xdr:cNvSpPr txBox="1"/>
      </xdr:nvSpPr>
      <xdr:spPr>
        <a:xfrm>
          <a:off x="6705111" y="576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129701</xdr:rowOff>
    </xdr:from>
    <xdr:to>
      <xdr:col>15</xdr:col>
      <xdr:colOff>180975</xdr:colOff>
      <xdr:row>58</xdr:row>
      <xdr:rowOff>132604</xdr:rowOff>
    </xdr:to>
    <xdr:cxnSp macro="">
      <xdr:nvCxnSpPr>
        <xdr:cNvPr id="351" name="直線コネクタ 350"/>
        <xdr:cNvCxnSpPr/>
      </xdr:nvCxnSpPr>
      <xdr:spPr>
        <a:xfrm>
          <a:off x="9639300" y="10073801"/>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47810</xdr:rowOff>
    </xdr:from>
    <xdr:to>
      <xdr:col>14</xdr:col>
      <xdr:colOff>28575</xdr:colOff>
      <xdr:row>58</xdr:row>
      <xdr:rowOff>129701</xdr:rowOff>
    </xdr:to>
    <xdr:cxnSp macro="">
      <xdr:nvCxnSpPr>
        <xdr:cNvPr id="354" name="直線コネクタ 353"/>
        <xdr:cNvCxnSpPr/>
      </xdr:nvCxnSpPr>
      <xdr:spPr>
        <a:xfrm>
          <a:off x="8750300" y="9991910"/>
          <a:ext cx="889000" cy="8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5798</xdr:rowOff>
    </xdr:from>
    <xdr:to>
      <xdr:col>14</xdr:col>
      <xdr:colOff>79375</xdr:colOff>
      <xdr:row>58</xdr:row>
      <xdr:rowOff>107398</xdr:rowOff>
    </xdr:to>
    <xdr:sp macro="" textlink="">
      <xdr:nvSpPr>
        <xdr:cNvPr id="355" name="フローチャート : 判断 354"/>
        <xdr:cNvSpPr/>
      </xdr:nvSpPr>
      <xdr:spPr>
        <a:xfrm>
          <a:off x="9588500" y="99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123925</xdr:rowOff>
    </xdr:from>
    <xdr:ext cx="534377" cy="259045"/>
    <xdr:sp macro="" textlink="">
      <xdr:nvSpPr>
        <xdr:cNvPr id="356" name="テキスト ボックス 355"/>
        <xdr:cNvSpPr txBox="1"/>
      </xdr:nvSpPr>
      <xdr:spPr>
        <a:xfrm>
          <a:off x="9372111" y="97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47810</xdr:rowOff>
    </xdr:from>
    <xdr:to>
      <xdr:col>12</xdr:col>
      <xdr:colOff>511175</xdr:colOff>
      <xdr:row>58</xdr:row>
      <xdr:rowOff>122672</xdr:rowOff>
    </xdr:to>
    <xdr:cxnSp macro="">
      <xdr:nvCxnSpPr>
        <xdr:cNvPr id="357" name="直線コネクタ 356"/>
        <xdr:cNvCxnSpPr/>
      </xdr:nvCxnSpPr>
      <xdr:spPr>
        <a:xfrm flipV="1">
          <a:off x="7861300" y="9991910"/>
          <a:ext cx="889000" cy="7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4339</xdr:rowOff>
    </xdr:from>
    <xdr:to>
      <xdr:col>12</xdr:col>
      <xdr:colOff>561975</xdr:colOff>
      <xdr:row>58</xdr:row>
      <xdr:rowOff>105939</xdr:rowOff>
    </xdr:to>
    <xdr:sp macro="" textlink="">
      <xdr:nvSpPr>
        <xdr:cNvPr id="358" name="フローチャート : 判断 357"/>
        <xdr:cNvSpPr/>
      </xdr:nvSpPr>
      <xdr:spPr>
        <a:xfrm>
          <a:off x="8699500" y="99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97066</xdr:rowOff>
    </xdr:from>
    <xdr:ext cx="534377" cy="259045"/>
    <xdr:sp macro="" textlink="">
      <xdr:nvSpPr>
        <xdr:cNvPr id="359" name="テキスト ボックス 358"/>
        <xdr:cNvSpPr txBox="1"/>
      </xdr:nvSpPr>
      <xdr:spPr>
        <a:xfrm>
          <a:off x="8483111" y="100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111338</xdr:rowOff>
    </xdr:from>
    <xdr:to>
      <xdr:col>11</xdr:col>
      <xdr:colOff>307975</xdr:colOff>
      <xdr:row>58</xdr:row>
      <xdr:rowOff>122672</xdr:rowOff>
    </xdr:to>
    <xdr:cxnSp macro="">
      <xdr:nvCxnSpPr>
        <xdr:cNvPr id="360" name="直線コネクタ 359"/>
        <xdr:cNvCxnSpPr/>
      </xdr:nvCxnSpPr>
      <xdr:spPr>
        <a:xfrm>
          <a:off x="6972300" y="10055438"/>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30818</xdr:rowOff>
    </xdr:from>
    <xdr:to>
      <xdr:col>11</xdr:col>
      <xdr:colOff>358775</xdr:colOff>
      <xdr:row>58</xdr:row>
      <xdr:rowOff>132418</xdr:rowOff>
    </xdr:to>
    <xdr:sp macro="" textlink="">
      <xdr:nvSpPr>
        <xdr:cNvPr id="361" name="フローチャート : 判断 360"/>
        <xdr:cNvSpPr/>
      </xdr:nvSpPr>
      <xdr:spPr>
        <a:xfrm>
          <a:off x="7810500" y="99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148945</xdr:rowOff>
    </xdr:from>
    <xdr:ext cx="534377" cy="259045"/>
    <xdr:sp macro="" textlink="">
      <xdr:nvSpPr>
        <xdr:cNvPr id="362" name="テキスト ボックス 361"/>
        <xdr:cNvSpPr txBox="1"/>
      </xdr:nvSpPr>
      <xdr:spPr>
        <a:xfrm>
          <a:off x="7594111" y="97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37298</xdr:rowOff>
    </xdr:from>
    <xdr:to>
      <xdr:col>10</xdr:col>
      <xdr:colOff>155575</xdr:colOff>
      <xdr:row>58</xdr:row>
      <xdr:rowOff>138898</xdr:rowOff>
    </xdr:to>
    <xdr:sp macro="" textlink="">
      <xdr:nvSpPr>
        <xdr:cNvPr id="363" name="フローチャート : 判断 362"/>
        <xdr:cNvSpPr/>
      </xdr:nvSpPr>
      <xdr:spPr>
        <a:xfrm>
          <a:off x="6921500" y="99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155425</xdr:rowOff>
    </xdr:from>
    <xdr:ext cx="534377" cy="259045"/>
    <xdr:sp macro="" textlink="">
      <xdr:nvSpPr>
        <xdr:cNvPr id="364" name="テキスト ボックス 363"/>
        <xdr:cNvSpPr txBox="1"/>
      </xdr:nvSpPr>
      <xdr:spPr>
        <a:xfrm>
          <a:off x="6705111" y="975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81804</xdr:rowOff>
    </xdr:from>
    <xdr:to>
      <xdr:col>15</xdr:col>
      <xdr:colOff>231775</xdr:colOff>
      <xdr:row>59</xdr:row>
      <xdr:rowOff>11954</xdr:rowOff>
    </xdr:to>
    <xdr:sp macro="" textlink="">
      <xdr:nvSpPr>
        <xdr:cNvPr id="370" name="円/楕円 369"/>
        <xdr:cNvSpPr/>
      </xdr:nvSpPr>
      <xdr:spPr>
        <a:xfrm>
          <a:off x="10426700" y="100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168181</xdr:rowOff>
    </xdr:from>
    <xdr:ext cx="534377" cy="259045"/>
    <xdr:sp macro="" textlink="">
      <xdr:nvSpPr>
        <xdr:cNvPr id="371" name="普通建設事業費該当値テキスト"/>
        <xdr:cNvSpPr txBox="1"/>
      </xdr:nvSpPr>
      <xdr:spPr>
        <a:xfrm>
          <a:off x="10528300" y="994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78901</xdr:rowOff>
    </xdr:from>
    <xdr:to>
      <xdr:col>14</xdr:col>
      <xdr:colOff>79375</xdr:colOff>
      <xdr:row>59</xdr:row>
      <xdr:rowOff>9051</xdr:rowOff>
    </xdr:to>
    <xdr:sp macro="" textlink="">
      <xdr:nvSpPr>
        <xdr:cNvPr id="372" name="円/楕円 371"/>
        <xdr:cNvSpPr/>
      </xdr:nvSpPr>
      <xdr:spPr>
        <a:xfrm>
          <a:off x="9588500" y="100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178</xdr:rowOff>
    </xdr:from>
    <xdr:ext cx="534377" cy="259045"/>
    <xdr:sp macro="" textlink="">
      <xdr:nvSpPr>
        <xdr:cNvPr id="373" name="テキスト ボックス 372"/>
        <xdr:cNvSpPr txBox="1"/>
      </xdr:nvSpPr>
      <xdr:spPr>
        <a:xfrm>
          <a:off x="9372111" y="1011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168460</xdr:rowOff>
    </xdr:from>
    <xdr:to>
      <xdr:col>12</xdr:col>
      <xdr:colOff>561975</xdr:colOff>
      <xdr:row>58</xdr:row>
      <xdr:rowOff>98610</xdr:rowOff>
    </xdr:to>
    <xdr:sp macro="" textlink="">
      <xdr:nvSpPr>
        <xdr:cNvPr id="374" name="円/楕円 373"/>
        <xdr:cNvSpPr/>
      </xdr:nvSpPr>
      <xdr:spPr>
        <a:xfrm>
          <a:off x="8699500" y="99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115137</xdr:rowOff>
    </xdr:from>
    <xdr:ext cx="534377" cy="259045"/>
    <xdr:sp macro="" textlink="">
      <xdr:nvSpPr>
        <xdr:cNvPr id="375" name="テキスト ボックス 374"/>
        <xdr:cNvSpPr txBox="1"/>
      </xdr:nvSpPr>
      <xdr:spPr>
        <a:xfrm>
          <a:off x="8483111" y="97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71872</xdr:rowOff>
    </xdr:from>
    <xdr:to>
      <xdr:col>11</xdr:col>
      <xdr:colOff>358775</xdr:colOff>
      <xdr:row>59</xdr:row>
      <xdr:rowOff>2022</xdr:rowOff>
    </xdr:to>
    <xdr:sp macro="" textlink="">
      <xdr:nvSpPr>
        <xdr:cNvPr id="376" name="円/楕円 375"/>
        <xdr:cNvSpPr/>
      </xdr:nvSpPr>
      <xdr:spPr>
        <a:xfrm>
          <a:off x="7810500" y="100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164599</xdr:rowOff>
    </xdr:from>
    <xdr:ext cx="534377" cy="259045"/>
    <xdr:sp macro="" textlink="">
      <xdr:nvSpPr>
        <xdr:cNvPr id="377" name="テキスト ボックス 376"/>
        <xdr:cNvSpPr txBox="1"/>
      </xdr:nvSpPr>
      <xdr:spPr>
        <a:xfrm>
          <a:off x="7594111" y="101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60538</xdr:rowOff>
    </xdr:from>
    <xdr:to>
      <xdr:col>10</xdr:col>
      <xdr:colOff>155575</xdr:colOff>
      <xdr:row>58</xdr:row>
      <xdr:rowOff>162138</xdr:rowOff>
    </xdr:to>
    <xdr:sp macro="" textlink="">
      <xdr:nvSpPr>
        <xdr:cNvPr id="378" name="円/楕円 377"/>
        <xdr:cNvSpPr/>
      </xdr:nvSpPr>
      <xdr:spPr>
        <a:xfrm>
          <a:off x="6921500" y="1000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153265</xdr:rowOff>
    </xdr:from>
    <xdr:ext cx="534377" cy="259045"/>
    <xdr:sp macro="" textlink="">
      <xdr:nvSpPr>
        <xdr:cNvPr id="379" name="テキスト ボックス 378"/>
        <xdr:cNvSpPr txBox="1"/>
      </xdr:nvSpPr>
      <xdr:spPr>
        <a:xfrm>
          <a:off x="6705111" y="100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101960</xdr:rowOff>
    </xdr:from>
    <xdr:to>
      <xdr:col>15</xdr:col>
      <xdr:colOff>180975</xdr:colOff>
      <xdr:row>78</xdr:row>
      <xdr:rowOff>103756</xdr:rowOff>
    </xdr:to>
    <xdr:cxnSp macro="">
      <xdr:nvCxnSpPr>
        <xdr:cNvPr id="406" name="直線コネクタ 405"/>
        <xdr:cNvCxnSpPr/>
      </xdr:nvCxnSpPr>
      <xdr:spPr>
        <a:xfrm flipV="1">
          <a:off x="9639300" y="13475060"/>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7010</xdr:rowOff>
    </xdr:from>
    <xdr:to>
      <xdr:col>14</xdr:col>
      <xdr:colOff>79375</xdr:colOff>
      <xdr:row>78</xdr:row>
      <xdr:rowOff>108610</xdr:rowOff>
    </xdr:to>
    <xdr:sp macro="" textlink="">
      <xdr:nvSpPr>
        <xdr:cNvPr id="409" name="フローチャート : 判断 408"/>
        <xdr:cNvSpPr/>
      </xdr:nvSpPr>
      <xdr:spPr>
        <a:xfrm>
          <a:off x="9588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125137</xdr:rowOff>
    </xdr:from>
    <xdr:ext cx="534377" cy="259045"/>
    <xdr:sp macro="" textlink="">
      <xdr:nvSpPr>
        <xdr:cNvPr id="410" name="テキスト ボックス 409"/>
        <xdr:cNvSpPr txBox="1"/>
      </xdr:nvSpPr>
      <xdr:spPr>
        <a:xfrm>
          <a:off x="9372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51160</xdr:rowOff>
    </xdr:from>
    <xdr:to>
      <xdr:col>15</xdr:col>
      <xdr:colOff>231775</xdr:colOff>
      <xdr:row>78</xdr:row>
      <xdr:rowOff>152760</xdr:rowOff>
    </xdr:to>
    <xdr:sp macro="" textlink="">
      <xdr:nvSpPr>
        <xdr:cNvPr id="416" name="円/楕円 415"/>
        <xdr:cNvSpPr/>
      </xdr:nvSpPr>
      <xdr:spPr>
        <a:xfrm>
          <a:off x="10426700" y="134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145281</xdr:rowOff>
    </xdr:from>
    <xdr:ext cx="534377" cy="259045"/>
    <xdr:sp macro="" textlink="">
      <xdr:nvSpPr>
        <xdr:cNvPr id="417" name="普通建設事業費 （ うち新規整備　）該当値テキスト"/>
        <xdr:cNvSpPr txBox="1"/>
      </xdr:nvSpPr>
      <xdr:spPr>
        <a:xfrm>
          <a:off x="10528300" y="133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52956</xdr:rowOff>
    </xdr:from>
    <xdr:to>
      <xdr:col>14</xdr:col>
      <xdr:colOff>79375</xdr:colOff>
      <xdr:row>78</xdr:row>
      <xdr:rowOff>154556</xdr:rowOff>
    </xdr:to>
    <xdr:sp macro="" textlink="">
      <xdr:nvSpPr>
        <xdr:cNvPr id="418" name="円/楕円 417"/>
        <xdr:cNvSpPr/>
      </xdr:nvSpPr>
      <xdr:spPr>
        <a:xfrm>
          <a:off x="9588500" y="134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145683</xdr:rowOff>
    </xdr:from>
    <xdr:ext cx="534377" cy="259045"/>
    <xdr:sp macro="" textlink="">
      <xdr:nvSpPr>
        <xdr:cNvPr id="419" name="テキスト ボックス 418"/>
        <xdr:cNvSpPr txBox="1"/>
      </xdr:nvSpPr>
      <xdr:spPr>
        <a:xfrm>
          <a:off x="9372111" y="13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134393</xdr:rowOff>
    </xdr:from>
    <xdr:to>
      <xdr:col>15</xdr:col>
      <xdr:colOff>180975</xdr:colOff>
      <xdr:row>98</xdr:row>
      <xdr:rowOff>95695</xdr:rowOff>
    </xdr:to>
    <xdr:cxnSp macro="">
      <xdr:nvCxnSpPr>
        <xdr:cNvPr id="450" name="直線コネクタ 449"/>
        <xdr:cNvCxnSpPr/>
      </xdr:nvCxnSpPr>
      <xdr:spPr>
        <a:xfrm>
          <a:off x="9639300" y="16765043"/>
          <a:ext cx="838200" cy="1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3" name="フローチャート : 判断 452"/>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4" name="テキスト ボックス 453"/>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44895</xdr:rowOff>
    </xdr:from>
    <xdr:to>
      <xdr:col>15</xdr:col>
      <xdr:colOff>231775</xdr:colOff>
      <xdr:row>98</xdr:row>
      <xdr:rowOff>146495</xdr:rowOff>
    </xdr:to>
    <xdr:sp macro="" textlink="">
      <xdr:nvSpPr>
        <xdr:cNvPr id="460" name="円/楕円 459"/>
        <xdr:cNvSpPr/>
      </xdr:nvSpPr>
      <xdr:spPr>
        <a:xfrm>
          <a:off x="10426700" y="168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23322</xdr:rowOff>
    </xdr:from>
    <xdr:ext cx="534377" cy="259045"/>
    <xdr:sp macro="" textlink="">
      <xdr:nvSpPr>
        <xdr:cNvPr id="461" name="普通建設事業費 （ うち更新整備　）該当値テキスト"/>
        <xdr:cNvSpPr txBox="1"/>
      </xdr:nvSpPr>
      <xdr:spPr>
        <a:xfrm>
          <a:off x="10528300" y="168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83593</xdr:rowOff>
    </xdr:from>
    <xdr:to>
      <xdr:col>14</xdr:col>
      <xdr:colOff>79375</xdr:colOff>
      <xdr:row>98</xdr:row>
      <xdr:rowOff>13743</xdr:rowOff>
    </xdr:to>
    <xdr:sp macro="" textlink="">
      <xdr:nvSpPr>
        <xdr:cNvPr id="462" name="円/楕円 461"/>
        <xdr:cNvSpPr/>
      </xdr:nvSpPr>
      <xdr:spPr>
        <a:xfrm>
          <a:off x="9588500" y="167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4870</xdr:rowOff>
    </xdr:from>
    <xdr:ext cx="534377" cy="259045"/>
    <xdr:sp macro="" textlink="">
      <xdr:nvSpPr>
        <xdr:cNvPr id="463" name="テキスト ボックス 462"/>
        <xdr:cNvSpPr txBox="1"/>
      </xdr:nvSpPr>
      <xdr:spPr>
        <a:xfrm>
          <a:off x="9372111" y="168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22708</xdr:rowOff>
    </xdr:from>
    <xdr:to>
      <xdr:col>23</xdr:col>
      <xdr:colOff>517525</xdr:colOff>
      <xdr:row>38</xdr:row>
      <xdr:rowOff>23760</xdr:rowOff>
    </xdr:to>
    <xdr:cxnSp macro="">
      <xdr:nvCxnSpPr>
        <xdr:cNvPr id="488" name="直線コネクタ 487"/>
        <xdr:cNvCxnSpPr/>
      </xdr:nvCxnSpPr>
      <xdr:spPr>
        <a:xfrm flipV="1">
          <a:off x="15481300" y="6537808"/>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23760</xdr:rowOff>
    </xdr:from>
    <xdr:to>
      <xdr:col>22</xdr:col>
      <xdr:colOff>365125</xdr:colOff>
      <xdr:row>38</xdr:row>
      <xdr:rowOff>24743</xdr:rowOff>
    </xdr:to>
    <xdr:cxnSp macro="">
      <xdr:nvCxnSpPr>
        <xdr:cNvPr id="491" name="直線コネクタ 490"/>
        <xdr:cNvCxnSpPr/>
      </xdr:nvCxnSpPr>
      <xdr:spPr>
        <a:xfrm flipV="1">
          <a:off x="14592300" y="653886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120544</xdr:rowOff>
    </xdr:from>
    <xdr:to>
      <xdr:col>22</xdr:col>
      <xdr:colOff>415925</xdr:colOff>
      <xdr:row>38</xdr:row>
      <xdr:rowOff>50694</xdr:rowOff>
    </xdr:to>
    <xdr:sp macro="" textlink="">
      <xdr:nvSpPr>
        <xdr:cNvPr id="492" name="フローチャート : 判断 491"/>
        <xdr:cNvSpPr/>
      </xdr:nvSpPr>
      <xdr:spPr>
        <a:xfrm>
          <a:off x="15430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67221</xdr:rowOff>
    </xdr:from>
    <xdr:ext cx="469744" cy="259045"/>
    <xdr:sp macro="" textlink="">
      <xdr:nvSpPr>
        <xdr:cNvPr id="493" name="テキスト ボックス 492"/>
        <xdr:cNvSpPr txBox="1"/>
      </xdr:nvSpPr>
      <xdr:spPr>
        <a:xfrm>
          <a:off x="15246427"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19834</xdr:rowOff>
    </xdr:from>
    <xdr:to>
      <xdr:col>21</xdr:col>
      <xdr:colOff>161925</xdr:colOff>
      <xdr:row>38</xdr:row>
      <xdr:rowOff>24743</xdr:rowOff>
    </xdr:to>
    <xdr:cxnSp macro="">
      <xdr:nvCxnSpPr>
        <xdr:cNvPr id="494" name="直線コネクタ 493"/>
        <xdr:cNvCxnSpPr/>
      </xdr:nvCxnSpPr>
      <xdr:spPr>
        <a:xfrm>
          <a:off x="13703300" y="6534934"/>
          <a:ext cx="889000" cy="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106302</xdr:rowOff>
    </xdr:from>
    <xdr:to>
      <xdr:col>21</xdr:col>
      <xdr:colOff>212725</xdr:colOff>
      <xdr:row>38</xdr:row>
      <xdr:rowOff>36452</xdr:rowOff>
    </xdr:to>
    <xdr:sp macro="" textlink="">
      <xdr:nvSpPr>
        <xdr:cNvPr id="495" name="フローチャート : 判断 494"/>
        <xdr:cNvSpPr/>
      </xdr:nvSpPr>
      <xdr:spPr>
        <a:xfrm>
          <a:off x="14541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52979</xdr:rowOff>
    </xdr:from>
    <xdr:ext cx="469744" cy="259045"/>
    <xdr:sp macro="" textlink="">
      <xdr:nvSpPr>
        <xdr:cNvPr id="496" name="テキスト ボックス 495"/>
        <xdr:cNvSpPr txBox="1"/>
      </xdr:nvSpPr>
      <xdr:spPr>
        <a:xfrm>
          <a:off x="14357427"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19834</xdr:rowOff>
    </xdr:from>
    <xdr:to>
      <xdr:col>19</xdr:col>
      <xdr:colOff>644525</xdr:colOff>
      <xdr:row>38</xdr:row>
      <xdr:rowOff>25029</xdr:rowOff>
    </xdr:to>
    <xdr:cxnSp macro="">
      <xdr:nvCxnSpPr>
        <xdr:cNvPr id="497" name="直線コネクタ 496"/>
        <xdr:cNvCxnSpPr/>
      </xdr:nvCxnSpPr>
      <xdr:spPr>
        <a:xfrm flipV="1">
          <a:off x="12814300" y="6534934"/>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99678</xdr:rowOff>
    </xdr:from>
    <xdr:to>
      <xdr:col>20</xdr:col>
      <xdr:colOff>9525</xdr:colOff>
      <xdr:row>38</xdr:row>
      <xdr:rowOff>29828</xdr:rowOff>
    </xdr:to>
    <xdr:sp macro="" textlink="">
      <xdr:nvSpPr>
        <xdr:cNvPr id="498" name="フローチャート : 判断 497"/>
        <xdr:cNvSpPr/>
      </xdr:nvSpPr>
      <xdr:spPr>
        <a:xfrm>
          <a:off x="13652500" y="644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46355</xdr:rowOff>
    </xdr:from>
    <xdr:ext cx="469744" cy="259045"/>
    <xdr:sp macro="" textlink="">
      <xdr:nvSpPr>
        <xdr:cNvPr id="499" name="テキスト ボックス 498"/>
        <xdr:cNvSpPr txBox="1"/>
      </xdr:nvSpPr>
      <xdr:spPr>
        <a:xfrm>
          <a:off x="13468427" y="62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104565</xdr:rowOff>
    </xdr:from>
    <xdr:to>
      <xdr:col>18</xdr:col>
      <xdr:colOff>492125</xdr:colOff>
      <xdr:row>38</xdr:row>
      <xdr:rowOff>34715</xdr:rowOff>
    </xdr:to>
    <xdr:sp macro="" textlink="">
      <xdr:nvSpPr>
        <xdr:cNvPr id="500" name="フローチャート : 判断 499"/>
        <xdr:cNvSpPr/>
      </xdr:nvSpPr>
      <xdr:spPr>
        <a:xfrm>
          <a:off x="12763500" y="644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51242</xdr:rowOff>
    </xdr:from>
    <xdr:ext cx="469744" cy="259045"/>
    <xdr:sp macro="" textlink="">
      <xdr:nvSpPr>
        <xdr:cNvPr id="501" name="テキスト ボックス 500"/>
        <xdr:cNvSpPr txBox="1"/>
      </xdr:nvSpPr>
      <xdr:spPr>
        <a:xfrm>
          <a:off x="12579427" y="622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143358</xdr:rowOff>
    </xdr:from>
    <xdr:to>
      <xdr:col>23</xdr:col>
      <xdr:colOff>568325</xdr:colOff>
      <xdr:row>38</xdr:row>
      <xdr:rowOff>73509</xdr:rowOff>
    </xdr:to>
    <xdr:sp macro="" textlink="">
      <xdr:nvSpPr>
        <xdr:cNvPr id="507" name="円/楕円 506"/>
        <xdr:cNvSpPr/>
      </xdr:nvSpPr>
      <xdr:spPr>
        <a:xfrm>
          <a:off x="16268700" y="6487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78565" cy="259045"/>
    <xdr:sp macro="" textlink="">
      <xdr:nvSpPr>
        <xdr:cNvPr id="508" name="災害復旧事業費該当値テキスト"/>
        <xdr:cNvSpPr txBox="1"/>
      </xdr:nvSpPr>
      <xdr:spPr>
        <a:xfrm>
          <a:off x="16370300"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144410</xdr:rowOff>
    </xdr:from>
    <xdr:to>
      <xdr:col>22</xdr:col>
      <xdr:colOff>415925</xdr:colOff>
      <xdr:row>38</xdr:row>
      <xdr:rowOff>74560</xdr:rowOff>
    </xdr:to>
    <xdr:sp macro="" textlink="">
      <xdr:nvSpPr>
        <xdr:cNvPr id="509" name="円/楕円 508"/>
        <xdr:cNvSpPr/>
      </xdr:nvSpPr>
      <xdr:spPr>
        <a:xfrm>
          <a:off x="15430500" y="6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65687</xdr:rowOff>
    </xdr:from>
    <xdr:ext cx="378565" cy="259045"/>
    <xdr:sp macro="" textlink="">
      <xdr:nvSpPr>
        <xdr:cNvPr id="510" name="テキスト ボックス 509"/>
        <xdr:cNvSpPr txBox="1"/>
      </xdr:nvSpPr>
      <xdr:spPr>
        <a:xfrm>
          <a:off x="15292017" y="658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145393</xdr:rowOff>
    </xdr:from>
    <xdr:to>
      <xdr:col>21</xdr:col>
      <xdr:colOff>212725</xdr:colOff>
      <xdr:row>38</xdr:row>
      <xdr:rowOff>75543</xdr:rowOff>
    </xdr:to>
    <xdr:sp macro="" textlink="">
      <xdr:nvSpPr>
        <xdr:cNvPr id="511" name="円/楕円 510"/>
        <xdr:cNvSpPr/>
      </xdr:nvSpPr>
      <xdr:spPr>
        <a:xfrm>
          <a:off x="14541500" y="64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66670</xdr:rowOff>
    </xdr:from>
    <xdr:ext cx="378565" cy="259045"/>
    <xdr:sp macro="" textlink="">
      <xdr:nvSpPr>
        <xdr:cNvPr id="512" name="テキスト ボックス 511"/>
        <xdr:cNvSpPr txBox="1"/>
      </xdr:nvSpPr>
      <xdr:spPr>
        <a:xfrm>
          <a:off x="14403017" y="658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140484</xdr:rowOff>
    </xdr:from>
    <xdr:to>
      <xdr:col>20</xdr:col>
      <xdr:colOff>9525</xdr:colOff>
      <xdr:row>38</xdr:row>
      <xdr:rowOff>70634</xdr:rowOff>
    </xdr:to>
    <xdr:sp macro="" textlink="">
      <xdr:nvSpPr>
        <xdr:cNvPr id="513" name="円/楕円 512"/>
        <xdr:cNvSpPr/>
      </xdr:nvSpPr>
      <xdr:spPr>
        <a:xfrm>
          <a:off x="13652500" y="64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61761</xdr:rowOff>
    </xdr:from>
    <xdr:ext cx="378565" cy="259045"/>
    <xdr:sp macro="" textlink="">
      <xdr:nvSpPr>
        <xdr:cNvPr id="514" name="テキスト ボックス 513"/>
        <xdr:cNvSpPr txBox="1"/>
      </xdr:nvSpPr>
      <xdr:spPr>
        <a:xfrm>
          <a:off x="13514017" y="657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145679</xdr:rowOff>
    </xdr:from>
    <xdr:to>
      <xdr:col>18</xdr:col>
      <xdr:colOff>492125</xdr:colOff>
      <xdr:row>38</xdr:row>
      <xdr:rowOff>75829</xdr:rowOff>
    </xdr:to>
    <xdr:sp macro="" textlink="">
      <xdr:nvSpPr>
        <xdr:cNvPr id="515" name="円/楕円 514"/>
        <xdr:cNvSpPr/>
      </xdr:nvSpPr>
      <xdr:spPr>
        <a:xfrm>
          <a:off x="12763500" y="64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66956</xdr:rowOff>
    </xdr:from>
    <xdr:ext cx="313932" cy="259045"/>
    <xdr:sp macro="" textlink="">
      <xdr:nvSpPr>
        <xdr:cNvPr id="516" name="テキスト ボックス 515"/>
        <xdr:cNvSpPr txBox="1"/>
      </xdr:nvSpPr>
      <xdr:spPr>
        <a:xfrm>
          <a:off x="12657333" y="65820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129251</xdr:rowOff>
    </xdr:from>
    <xdr:to>
      <xdr:col>23</xdr:col>
      <xdr:colOff>517525</xdr:colOff>
      <xdr:row>77</xdr:row>
      <xdr:rowOff>140319</xdr:rowOff>
    </xdr:to>
    <xdr:cxnSp macro="">
      <xdr:nvCxnSpPr>
        <xdr:cNvPr id="598" name="直線コネクタ 597"/>
        <xdr:cNvCxnSpPr/>
      </xdr:nvCxnSpPr>
      <xdr:spPr>
        <a:xfrm>
          <a:off x="15481300" y="13330901"/>
          <a:ext cx="8382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20865</xdr:rowOff>
    </xdr:from>
    <xdr:to>
      <xdr:col>22</xdr:col>
      <xdr:colOff>365125</xdr:colOff>
      <xdr:row>77</xdr:row>
      <xdr:rowOff>129251</xdr:rowOff>
    </xdr:to>
    <xdr:cxnSp macro="">
      <xdr:nvCxnSpPr>
        <xdr:cNvPr id="601" name="直線コネクタ 600"/>
        <xdr:cNvCxnSpPr/>
      </xdr:nvCxnSpPr>
      <xdr:spPr>
        <a:xfrm>
          <a:off x="14592300" y="13222515"/>
          <a:ext cx="889000" cy="10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159041</xdr:rowOff>
    </xdr:from>
    <xdr:to>
      <xdr:col>22</xdr:col>
      <xdr:colOff>415925</xdr:colOff>
      <xdr:row>76</xdr:row>
      <xdr:rowOff>89191</xdr:rowOff>
    </xdr:to>
    <xdr:sp macro="" textlink="">
      <xdr:nvSpPr>
        <xdr:cNvPr id="602" name="フローチャート : 判断 601"/>
        <xdr:cNvSpPr/>
      </xdr:nvSpPr>
      <xdr:spPr>
        <a:xfrm>
          <a:off x="15430500" y="1301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105719</xdr:rowOff>
    </xdr:from>
    <xdr:ext cx="534377" cy="259045"/>
    <xdr:sp macro="" textlink="">
      <xdr:nvSpPr>
        <xdr:cNvPr id="603" name="テキスト ボックス 602"/>
        <xdr:cNvSpPr txBox="1"/>
      </xdr:nvSpPr>
      <xdr:spPr>
        <a:xfrm>
          <a:off x="15214111" y="12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20865</xdr:rowOff>
    </xdr:from>
    <xdr:to>
      <xdr:col>21</xdr:col>
      <xdr:colOff>161925</xdr:colOff>
      <xdr:row>77</xdr:row>
      <xdr:rowOff>152691</xdr:rowOff>
    </xdr:to>
    <xdr:cxnSp macro="">
      <xdr:nvCxnSpPr>
        <xdr:cNvPr id="604" name="直線コネクタ 603"/>
        <xdr:cNvCxnSpPr/>
      </xdr:nvCxnSpPr>
      <xdr:spPr>
        <a:xfrm flipV="1">
          <a:off x="13703300" y="13222515"/>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164461</xdr:rowOff>
    </xdr:from>
    <xdr:to>
      <xdr:col>21</xdr:col>
      <xdr:colOff>212725</xdr:colOff>
      <xdr:row>76</xdr:row>
      <xdr:rowOff>94611</xdr:rowOff>
    </xdr:to>
    <xdr:sp macro="" textlink="">
      <xdr:nvSpPr>
        <xdr:cNvPr id="605" name="フローチャート : 判断 604"/>
        <xdr:cNvSpPr/>
      </xdr:nvSpPr>
      <xdr:spPr>
        <a:xfrm>
          <a:off x="14541500" y="130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111139</xdr:rowOff>
    </xdr:from>
    <xdr:ext cx="534377" cy="259045"/>
    <xdr:sp macro="" textlink="">
      <xdr:nvSpPr>
        <xdr:cNvPr id="606" name="テキスト ボックス 605"/>
        <xdr:cNvSpPr txBox="1"/>
      </xdr:nvSpPr>
      <xdr:spPr>
        <a:xfrm>
          <a:off x="14325111" y="127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135052</xdr:rowOff>
    </xdr:from>
    <xdr:to>
      <xdr:col>19</xdr:col>
      <xdr:colOff>644525</xdr:colOff>
      <xdr:row>77</xdr:row>
      <xdr:rowOff>152691</xdr:rowOff>
    </xdr:to>
    <xdr:cxnSp macro="">
      <xdr:nvCxnSpPr>
        <xdr:cNvPr id="607" name="直線コネクタ 606"/>
        <xdr:cNvCxnSpPr/>
      </xdr:nvCxnSpPr>
      <xdr:spPr>
        <a:xfrm>
          <a:off x="12814300" y="13336702"/>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161110</xdr:rowOff>
    </xdr:from>
    <xdr:to>
      <xdr:col>20</xdr:col>
      <xdr:colOff>9525</xdr:colOff>
      <xdr:row>76</xdr:row>
      <xdr:rowOff>91260</xdr:rowOff>
    </xdr:to>
    <xdr:sp macro="" textlink="">
      <xdr:nvSpPr>
        <xdr:cNvPr id="608" name="フローチャート : 判断 607"/>
        <xdr:cNvSpPr/>
      </xdr:nvSpPr>
      <xdr:spPr>
        <a:xfrm>
          <a:off x="13652500" y="130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107786</xdr:rowOff>
    </xdr:from>
    <xdr:ext cx="534377" cy="259045"/>
    <xdr:sp macro="" textlink="">
      <xdr:nvSpPr>
        <xdr:cNvPr id="609" name="テキスト ボックス 608"/>
        <xdr:cNvSpPr txBox="1"/>
      </xdr:nvSpPr>
      <xdr:spPr>
        <a:xfrm>
          <a:off x="13436111" y="127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138668</xdr:rowOff>
    </xdr:from>
    <xdr:to>
      <xdr:col>18</xdr:col>
      <xdr:colOff>492125</xdr:colOff>
      <xdr:row>76</xdr:row>
      <xdr:rowOff>68818</xdr:rowOff>
    </xdr:to>
    <xdr:sp macro="" textlink="">
      <xdr:nvSpPr>
        <xdr:cNvPr id="610" name="フローチャート : 判断 609"/>
        <xdr:cNvSpPr/>
      </xdr:nvSpPr>
      <xdr:spPr>
        <a:xfrm>
          <a:off x="12763500" y="129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85345</xdr:rowOff>
    </xdr:from>
    <xdr:ext cx="534377" cy="259045"/>
    <xdr:sp macro="" textlink="">
      <xdr:nvSpPr>
        <xdr:cNvPr id="611" name="テキスト ボックス 610"/>
        <xdr:cNvSpPr txBox="1"/>
      </xdr:nvSpPr>
      <xdr:spPr>
        <a:xfrm>
          <a:off x="12547111" y="127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89519</xdr:rowOff>
    </xdr:from>
    <xdr:to>
      <xdr:col>23</xdr:col>
      <xdr:colOff>568325</xdr:colOff>
      <xdr:row>78</xdr:row>
      <xdr:rowOff>19669</xdr:rowOff>
    </xdr:to>
    <xdr:sp macro="" textlink="">
      <xdr:nvSpPr>
        <xdr:cNvPr id="617" name="円/楕円 616"/>
        <xdr:cNvSpPr/>
      </xdr:nvSpPr>
      <xdr:spPr>
        <a:xfrm>
          <a:off x="16268700" y="132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67946</xdr:rowOff>
    </xdr:from>
    <xdr:ext cx="534377" cy="259045"/>
    <xdr:sp macro="" textlink="">
      <xdr:nvSpPr>
        <xdr:cNvPr id="618" name="公債費該当値テキスト"/>
        <xdr:cNvSpPr txBox="1"/>
      </xdr:nvSpPr>
      <xdr:spPr>
        <a:xfrm>
          <a:off x="16370300" y="132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78451</xdr:rowOff>
    </xdr:from>
    <xdr:to>
      <xdr:col>22</xdr:col>
      <xdr:colOff>415925</xdr:colOff>
      <xdr:row>78</xdr:row>
      <xdr:rowOff>8601</xdr:rowOff>
    </xdr:to>
    <xdr:sp macro="" textlink="">
      <xdr:nvSpPr>
        <xdr:cNvPr id="619" name="円/楕円 618"/>
        <xdr:cNvSpPr/>
      </xdr:nvSpPr>
      <xdr:spPr>
        <a:xfrm>
          <a:off x="15430500" y="132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171178</xdr:rowOff>
    </xdr:from>
    <xdr:ext cx="534377" cy="259045"/>
    <xdr:sp macro="" textlink="">
      <xdr:nvSpPr>
        <xdr:cNvPr id="620" name="テキスト ボックス 619"/>
        <xdr:cNvSpPr txBox="1"/>
      </xdr:nvSpPr>
      <xdr:spPr>
        <a:xfrm>
          <a:off x="15214111" y="133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141515</xdr:rowOff>
    </xdr:from>
    <xdr:to>
      <xdr:col>21</xdr:col>
      <xdr:colOff>212725</xdr:colOff>
      <xdr:row>77</xdr:row>
      <xdr:rowOff>71665</xdr:rowOff>
    </xdr:to>
    <xdr:sp macro="" textlink="">
      <xdr:nvSpPr>
        <xdr:cNvPr id="621" name="円/楕円 620"/>
        <xdr:cNvSpPr/>
      </xdr:nvSpPr>
      <xdr:spPr>
        <a:xfrm>
          <a:off x="14541500" y="1317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62792</xdr:rowOff>
    </xdr:from>
    <xdr:ext cx="534377" cy="259045"/>
    <xdr:sp macro="" textlink="">
      <xdr:nvSpPr>
        <xdr:cNvPr id="622" name="テキスト ボックス 621"/>
        <xdr:cNvSpPr txBox="1"/>
      </xdr:nvSpPr>
      <xdr:spPr>
        <a:xfrm>
          <a:off x="14325111" y="132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101891</xdr:rowOff>
    </xdr:from>
    <xdr:to>
      <xdr:col>20</xdr:col>
      <xdr:colOff>9525</xdr:colOff>
      <xdr:row>78</xdr:row>
      <xdr:rowOff>32041</xdr:rowOff>
    </xdr:to>
    <xdr:sp macro="" textlink="">
      <xdr:nvSpPr>
        <xdr:cNvPr id="623" name="円/楕円 622"/>
        <xdr:cNvSpPr/>
      </xdr:nvSpPr>
      <xdr:spPr>
        <a:xfrm>
          <a:off x="13652500" y="1330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23168</xdr:rowOff>
    </xdr:from>
    <xdr:ext cx="534377" cy="259045"/>
    <xdr:sp macro="" textlink="">
      <xdr:nvSpPr>
        <xdr:cNvPr id="624" name="テキスト ボックス 623"/>
        <xdr:cNvSpPr txBox="1"/>
      </xdr:nvSpPr>
      <xdr:spPr>
        <a:xfrm>
          <a:off x="13436111" y="1339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84252</xdr:rowOff>
    </xdr:from>
    <xdr:to>
      <xdr:col>18</xdr:col>
      <xdr:colOff>492125</xdr:colOff>
      <xdr:row>78</xdr:row>
      <xdr:rowOff>14402</xdr:rowOff>
    </xdr:to>
    <xdr:sp macro="" textlink="">
      <xdr:nvSpPr>
        <xdr:cNvPr id="625" name="円/楕円 624"/>
        <xdr:cNvSpPr/>
      </xdr:nvSpPr>
      <xdr:spPr>
        <a:xfrm>
          <a:off x="12763500" y="132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5529</xdr:rowOff>
    </xdr:from>
    <xdr:ext cx="534377" cy="259045"/>
    <xdr:sp macro="" textlink="">
      <xdr:nvSpPr>
        <xdr:cNvPr id="626" name="テキスト ボックス 625"/>
        <xdr:cNvSpPr txBox="1"/>
      </xdr:nvSpPr>
      <xdr:spPr>
        <a:xfrm>
          <a:off x="12547111" y="133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124622</xdr:rowOff>
    </xdr:from>
    <xdr:to>
      <xdr:col>23</xdr:col>
      <xdr:colOff>517525</xdr:colOff>
      <xdr:row>98</xdr:row>
      <xdr:rowOff>128077</xdr:rowOff>
    </xdr:to>
    <xdr:cxnSp macro="">
      <xdr:nvCxnSpPr>
        <xdr:cNvPr id="653" name="直線コネクタ 652"/>
        <xdr:cNvCxnSpPr/>
      </xdr:nvCxnSpPr>
      <xdr:spPr>
        <a:xfrm>
          <a:off x="15481300" y="16926722"/>
          <a:ext cx="8382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13146</xdr:rowOff>
    </xdr:from>
    <xdr:to>
      <xdr:col>22</xdr:col>
      <xdr:colOff>365125</xdr:colOff>
      <xdr:row>98</xdr:row>
      <xdr:rowOff>124622</xdr:rowOff>
    </xdr:to>
    <xdr:cxnSp macro="">
      <xdr:nvCxnSpPr>
        <xdr:cNvPr id="656" name="直線コネクタ 655"/>
        <xdr:cNvCxnSpPr/>
      </xdr:nvCxnSpPr>
      <xdr:spPr>
        <a:xfrm>
          <a:off x="14592300" y="16815246"/>
          <a:ext cx="889000" cy="1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27298</xdr:rowOff>
    </xdr:from>
    <xdr:to>
      <xdr:col>22</xdr:col>
      <xdr:colOff>415925</xdr:colOff>
      <xdr:row>98</xdr:row>
      <xdr:rowOff>128898</xdr:rowOff>
    </xdr:to>
    <xdr:sp macro="" textlink="">
      <xdr:nvSpPr>
        <xdr:cNvPr id="657" name="フローチャート : 判断 656"/>
        <xdr:cNvSpPr/>
      </xdr:nvSpPr>
      <xdr:spPr>
        <a:xfrm>
          <a:off x="15430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145425</xdr:rowOff>
    </xdr:from>
    <xdr:ext cx="534377" cy="259045"/>
    <xdr:sp macro="" textlink="">
      <xdr:nvSpPr>
        <xdr:cNvPr id="658" name="テキスト ボックス 657"/>
        <xdr:cNvSpPr txBox="1"/>
      </xdr:nvSpPr>
      <xdr:spPr>
        <a:xfrm>
          <a:off x="15214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13146</xdr:rowOff>
    </xdr:from>
    <xdr:to>
      <xdr:col>21</xdr:col>
      <xdr:colOff>161925</xdr:colOff>
      <xdr:row>98</xdr:row>
      <xdr:rowOff>87703</xdr:rowOff>
    </xdr:to>
    <xdr:cxnSp macro="">
      <xdr:nvCxnSpPr>
        <xdr:cNvPr id="659" name="直線コネクタ 658"/>
        <xdr:cNvCxnSpPr/>
      </xdr:nvCxnSpPr>
      <xdr:spPr>
        <a:xfrm flipV="1">
          <a:off x="13703300" y="16815246"/>
          <a:ext cx="889000" cy="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155623</xdr:rowOff>
    </xdr:from>
    <xdr:to>
      <xdr:col>21</xdr:col>
      <xdr:colOff>212725</xdr:colOff>
      <xdr:row>98</xdr:row>
      <xdr:rowOff>85773</xdr:rowOff>
    </xdr:to>
    <xdr:sp macro="" textlink="">
      <xdr:nvSpPr>
        <xdr:cNvPr id="660" name="フローチャート : 判断 659"/>
        <xdr:cNvSpPr/>
      </xdr:nvSpPr>
      <xdr:spPr>
        <a:xfrm>
          <a:off x="14541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76900</xdr:rowOff>
    </xdr:from>
    <xdr:ext cx="534377" cy="259045"/>
    <xdr:sp macro="" textlink="">
      <xdr:nvSpPr>
        <xdr:cNvPr id="661" name="テキスト ボックス 660"/>
        <xdr:cNvSpPr txBox="1"/>
      </xdr:nvSpPr>
      <xdr:spPr>
        <a:xfrm>
          <a:off x="14325111" y="168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87703</xdr:rowOff>
    </xdr:from>
    <xdr:to>
      <xdr:col>19</xdr:col>
      <xdr:colOff>644525</xdr:colOff>
      <xdr:row>98</xdr:row>
      <xdr:rowOff>110855</xdr:rowOff>
    </xdr:to>
    <xdr:cxnSp macro="">
      <xdr:nvCxnSpPr>
        <xdr:cNvPr id="662" name="直線コネクタ 661"/>
        <xdr:cNvCxnSpPr/>
      </xdr:nvCxnSpPr>
      <xdr:spPr>
        <a:xfrm flipV="1">
          <a:off x="12814300" y="16889803"/>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127057</xdr:rowOff>
    </xdr:from>
    <xdr:to>
      <xdr:col>20</xdr:col>
      <xdr:colOff>9525</xdr:colOff>
      <xdr:row>98</xdr:row>
      <xdr:rowOff>57207</xdr:rowOff>
    </xdr:to>
    <xdr:sp macro="" textlink="">
      <xdr:nvSpPr>
        <xdr:cNvPr id="663" name="フローチャート : 判断 662"/>
        <xdr:cNvSpPr/>
      </xdr:nvSpPr>
      <xdr:spPr>
        <a:xfrm>
          <a:off x="13652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73734</xdr:rowOff>
    </xdr:from>
    <xdr:ext cx="534377" cy="259045"/>
    <xdr:sp macro="" textlink="">
      <xdr:nvSpPr>
        <xdr:cNvPr id="664" name="テキスト ボックス 663"/>
        <xdr:cNvSpPr txBox="1"/>
      </xdr:nvSpPr>
      <xdr:spPr>
        <a:xfrm>
          <a:off x="13436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125499</xdr:rowOff>
    </xdr:from>
    <xdr:to>
      <xdr:col>18</xdr:col>
      <xdr:colOff>492125</xdr:colOff>
      <xdr:row>98</xdr:row>
      <xdr:rowOff>55649</xdr:rowOff>
    </xdr:to>
    <xdr:sp macro="" textlink="">
      <xdr:nvSpPr>
        <xdr:cNvPr id="665" name="フローチャート : 判断 664"/>
        <xdr:cNvSpPr/>
      </xdr:nvSpPr>
      <xdr:spPr>
        <a:xfrm>
          <a:off x="12763500" y="167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72176</xdr:rowOff>
    </xdr:from>
    <xdr:ext cx="534377" cy="259045"/>
    <xdr:sp macro="" textlink="">
      <xdr:nvSpPr>
        <xdr:cNvPr id="666" name="テキスト ボックス 665"/>
        <xdr:cNvSpPr txBox="1"/>
      </xdr:nvSpPr>
      <xdr:spPr>
        <a:xfrm>
          <a:off x="12547111" y="165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77277</xdr:rowOff>
    </xdr:from>
    <xdr:to>
      <xdr:col>23</xdr:col>
      <xdr:colOff>568325</xdr:colOff>
      <xdr:row>99</xdr:row>
      <xdr:rowOff>7427</xdr:rowOff>
    </xdr:to>
    <xdr:sp macro="" textlink="">
      <xdr:nvSpPr>
        <xdr:cNvPr id="672" name="円/楕円 671"/>
        <xdr:cNvSpPr/>
      </xdr:nvSpPr>
      <xdr:spPr>
        <a:xfrm>
          <a:off x="16268700" y="168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469744" cy="259045"/>
    <xdr:sp macro="" textlink="">
      <xdr:nvSpPr>
        <xdr:cNvPr id="673" name="積立金該当値テキスト"/>
        <xdr:cNvSpPr txBox="1"/>
      </xdr:nvSpPr>
      <xdr:spPr>
        <a:xfrm>
          <a:off x="16370300" y="168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73822</xdr:rowOff>
    </xdr:from>
    <xdr:to>
      <xdr:col>22</xdr:col>
      <xdr:colOff>415925</xdr:colOff>
      <xdr:row>99</xdr:row>
      <xdr:rowOff>3972</xdr:rowOff>
    </xdr:to>
    <xdr:sp macro="" textlink="">
      <xdr:nvSpPr>
        <xdr:cNvPr id="674" name="円/楕円 673"/>
        <xdr:cNvSpPr/>
      </xdr:nvSpPr>
      <xdr:spPr>
        <a:xfrm>
          <a:off x="15430500" y="168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166549</xdr:rowOff>
    </xdr:from>
    <xdr:ext cx="469744" cy="259045"/>
    <xdr:sp macro="" textlink="">
      <xdr:nvSpPr>
        <xdr:cNvPr id="675" name="テキスト ボックス 674"/>
        <xdr:cNvSpPr txBox="1"/>
      </xdr:nvSpPr>
      <xdr:spPr>
        <a:xfrm>
          <a:off x="15246427" y="1696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133796</xdr:rowOff>
    </xdr:from>
    <xdr:to>
      <xdr:col>21</xdr:col>
      <xdr:colOff>212725</xdr:colOff>
      <xdr:row>98</xdr:row>
      <xdr:rowOff>63946</xdr:rowOff>
    </xdr:to>
    <xdr:sp macro="" textlink="">
      <xdr:nvSpPr>
        <xdr:cNvPr id="676" name="円/楕円 675"/>
        <xdr:cNvSpPr/>
      </xdr:nvSpPr>
      <xdr:spPr>
        <a:xfrm>
          <a:off x="14541500" y="167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80473</xdr:rowOff>
    </xdr:from>
    <xdr:ext cx="534377" cy="259045"/>
    <xdr:sp macro="" textlink="">
      <xdr:nvSpPr>
        <xdr:cNvPr id="677" name="テキスト ボックス 676"/>
        <xdr:cNvSpPr txBox="1"/>
      </xdr:nvSpPr>
      <xdr:spPr>
        <a:xfrm>
          <a:off x="14325111" y="165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36903</xdr:rowOff>
    </xdr:from>
    <xdr:to>
      <xdr:col>20</xdr:col>
      <xdr:colOff>9525</xdr:colOff>
      <xdr:row>98</xdr:row>
      <xdr:rowOff>138503</xdr:rowOff>
    </xdr:to>
    <xdr:sp macro="" textlink="">
      <xdr:nvSpPr>
        <xdr:cNvPr id="678" name="円/楕円 677"/>
        <xdr:cNvSpPr/>
      </xdr:nvSpPr>
      <xdr:spPr>
        <a:xfrm>
          <a:off x="13652500" y="168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129630</xdr:rowOff>
    </xdr:from>
    <xdr:ext cx="534377" cy="259045"/>
    <xdr:sp macro="" textlink="">
      <xdr:nvSpPr>
        <xdr:cNvPr id="679" name="テキスト ボックス 678"/>
        <xdr:cNvSpPr txBox="1"/>
      </xdr:nvSpPr>
      <xdr:spPr>
        <a:xfrm>
          <a:off x="13436111" y="1693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60055</xdr:rowOff>
    </xdr:from>
    <xdr:to>
      <xdr:col>18</xdr:col>
      <xdr:colOff>492125</xdr:colOff>
      <xdr:row>98</xdr:row>
      <xdr:rowOff>161655</xdr:rowOff>
    </xdr:to>
    <xdr:sp macro="" textlink="">
      <xdr:nvSpPr>
        <xdr:cNvPr id="680" name="円/楕円 679"/>
        <xdr:cNvSpPr/>
      </xdr:nvSpPr>
      <xdr:spPr>
        <a:xfrm>
          <a:off x="12763500" y="168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152782</xdr:rowOff>
    </xdr:from>
    <xdr:ext cx="469744" cy="259045"/>
    <xdr:sp macro="" textlink="">
      <xdr:nvSpPr>
        <xdr:cNvPr id="681" name="テキスト ボックス 680"/>
        <xdr:cNvSpPr txBox="1"/>
      </xdr:nvSpPr>
      <xdr:spPr>
        <a:xfrm>
          <a:off x="12579427" y="169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8" name="直線コネクタ 70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1" name="直線コネクタ 71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2" name="フローチャート : 判断 71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3" name="テキスト ボックス 712"/>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4" name="直線コネクタ 71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5" name="フローチャート : 判断 71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16" name="テキスト ボックス 71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7" name="直線コネクタ 71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18" name="フローチャート : 判断 71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19" name="テキスト ボックス 718"/>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0" name="フローチャート : 判断 71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1" name="テキスト ボックス 720"/>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7" name="円/楕円 72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1" name="円/楕円 73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2" name="テキスト ボックス 73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3" name="円/楕円 73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4" name="テキスト ボックス 73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111125</xdr:rowOff>
    </xdr:from>
    <xdr:to>
      <xdr:col>32</xdr:col>
      <xdr:colOff>187325</xdr:colOff>
      <xdr:row>57</xdr:row>
      <xdr:rowOff>135966</xdr:rowOff>
    </xdr:to>
    <xdr:cxnSp macro="">
      <xdr:nvCxnSpPr>
        <xdr:cNvPr id="765" name="直線コネクタ 764"/>
        <xdr:cNvCxnSpPr/>
      </xdr:nvCxnSpPr>
      <xdr:spPr>
        <a:xfrm>
          <a:off x="21323300" y="9883775"/>
          <a:ext cx="8382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151435</xdr:rowOff>
    </xdr:from>
    <xdr:to>
      <xdr:col>31</xdr:col>
      <xdr:colOff>34925</xdr:colOff>
      <xdr:row>57</xdr:row>
      <xdr:rowOff>111125</xdr:rowOff>
    </xdr:to>
    <xdr:cxnSp macro="">
      <xdr:nvCxnSpPr>
        <xdr:cNvPr id="768" name="直線コネクタ 767"/>
        <xdr:cNvCxnSpPr/>
      </xdr:nvCxnSpPr>
      <xdr:spPr>
        <a:xfrm>
          <a:off x="20434300" y="9581185"/>
          <a:ext cx="889000" cy="30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124371</xdr:rowOff>
    </xdr:from>
    <xdr:to>
      <xdr:col>31</xdr:col>
      <xdr:colOff>85725</xdr:colOff>
      <xdr:row>58</xdr:row>
      <xdr:rowOff>54521</xdr:rowOff>
    </xdr:to>
    <xdr:sp macro="" textlink="">
      <xdr:nvSpPr>
        <xdr:cNvPr id="769" name="フローチャート : 判断 768"/>
        <xdr:cNvSpPr/>
      </xdr:nvSpPr>
      <xdr:spPr>
        <a:xfrm>
          <a:off x="21272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45648</xdr:rowOff>
    </xdr:from>
    <xdr:ext cx="469744" cy="259045"/>
    <xdr:sp macro="" textlink="">
      <xdr:nvSpPr>
        <xdr:cNvPr id="770" name="テキスト ボックス 769"/>
        <xdr:cNvSpPr txBox="1"/>
      </xdr:nvSpPr>
      <xdr:spPr>
        <a:xfrm>
          <a:off x="21088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151435</xdr:rowOff>
    </xdr:from>
    <xdr:to>
      <xdr:col>29</xdr:col>
      <xdr:colOff>517525</xdr:colOff>
      <xdr:row>57</xdr:row>
      <xdr:rowOff>98819</xdr:rowOff>
    </xdr:to>
    <xdr:cxnSp macro="">
      <xdr:nvCxnSpPr>
        <xdr:cNvPr id="771" name="直線コネクタ 770"/>
        <xdr:cNvCxnSpPr/>
      </xdr:nvCxnSpPr>
      <xdr:spPr>
        <a:xfrm flipV="1">
          <a:off x="19545300" y="9581185"/>
          <a:ext cx="889000" cy="29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108179</xdr:rowOff>
    </xdr:from>
    <xdr:to>
      <xdr:col>29</xdr:col>
      <xdr:colOff>568325</xdr:colOff>
      <xdr:row>58</xdr:row>
      <xdr:rowOff>38329</xdr:rowOff>
    </xdr:to>
    <xdr:sp macro="" textlink="">
      <xdr:nvSpPr>
        <xdr:cNvPr id="772" name="フローチャート : 判断 771"/>
        <xdr:cNvSpPr/>
      </xdr:nvSpPr>
      <xdr:spPr>
        <a:xfrm>
          <a:off x="20383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29456</xdr:rowOff>
    </xdr:from>
    <xdr:ext cx="469744" cy="259045"/>
    <xdr:sp macro="" textlink="">
      <xdr:nvSpPr>
        <xdr:cNvPr id="773" name="テキスト ボックス 772"/>
        <xdr:cNvSpPr txBox="1"/>
      </xdr:nvSpPr>
      <xdr:spPr>
        <a:xfrm>
          <a:off x="20199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98819</xdr:rowOff>
    </xdr:from>
    <xdr:to>
      <xdr:col>28</xdr:col>
      <xdr:colOff>314325</xdr:colOff>
      <xdr:row>57</xdr:row>
      <xdr:rowOff>119240</xdr:rowOff>
    </xdr:to>
    <xdr:cxnSp macro="">
      <xdr:nvCxnSpPr>
        <xdr:cNvPr id="774" name="直線コネクタ 773"/>
        <xdr:cNvCxnSpPr/>
      </xdr:nvCxnSpPr>
      <xdr:spPr>
        <a:xfrm flipV="1">
          <a:off x="18656300" y="9871469"/>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108255</xdr:rowOff>
    </xdr:from>
    <xdr:to>
      <xdr:col>28</xdr:col>
      <xdr:colOff>365125</xdr:colOff>
      <xdr:row>58</xdr:row>
      <xdr:rowOff>38405</xdr:rowOff>
    </xdr:to>
    <xdr:sp macro="" textlink="">
      <xdr:nvSpPr>
        <xdr:cNvPr id="775" name="フローチャート : 判断 774"/>
        <xdr:cNvSpPr/>
      </xdr:nvSpPr>
      <xdr:spPr>
        <a:xfrm>
          <a:off x="19494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29532</xdr:rowOff>
    </xdr:from>
    <xdr:ext cx="469744" cy="259045"/>
    <xdr:sp macro="" textlink="">
      <xdr:nvSpPr>
        <xdr:cNvPr id="776" name="テキスト ボックス 775"/>
        <xdr:cNvSpPr txBox="1"/>
      </xdr:nvSpPr>
      <xdr:spPr>
        <a:xfrm>
          <a:off x="19310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85281</xdr:rowOff>
    </xdr:from>
    <xdr:to>
      <xdr:col>27</xdr:col>
      <xdr:colOff>161925</xdr:colOff>
      <xdr:row>58</xdr:row>
      <xdr:rowOff>15431</xdr:rowOff>
    </xdr:to>
    <xdr:sp macro="" textlink="">
      <xdr:nvSpPr>
        <xdr:cNvPr id="777" name="フローチャート : 判断 776"/>
        <xdr:cNvSpPr/>
      </xdr:nvSpPr>
      <xdr:spPr>
        <a:xfrm>
          <a:off x="18605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6558</xdr:rowOff>
    </xdr:from>
    <xdr:ext cx="469744" cy="259045"/>
    <xdr:sp macro="" textlink="">
      <xdr:nvSpPr>
        <xdr:cNvPr id="778" name="テキスト ボックス 777"/>
        <xdr:cNvSpPr txBox="1"/>
      </xdr:nvSpPr>
      <xdr:spPr>
        <a:xfrm>
          <a:off x="18421427" y="99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85166</xdr:rowOff>
    </xdr:from>
    <xdr:to>
      <xdr:col>32</xdr:col>
      <xdr:colOff>238125</xdr:colOff>
      <xdr:row>58</xdr:row>
      <xdr:rowOff>15316</xdr:rowOff>
    </xdr:to>
    <xdr:sp macro="" textlink="">
      <xdr:nvSpPr>
        <xdr:cNvPr id="784" name="円/楕円 783"/>
        <xdr:cNvSpPr/>
      </xdr:nvSpPr>
      <xdr:spPr>
        <a:xfrm>
          <a:off x="22110700" y="98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63593</xdr:rowOff>
    </xdr:from>
    <xdr:ext cx="469744" cy="259045"/>
    <xdr:sp macro="" textlink="">
      <xdr:nvSpPr>
        <xdr:cNvPr id="785" name="貸付金該当値テキスト"/>
        <xdr:cNvSpPr txBox="1"/>
      </xdr:nvSpPr>
      <xdr:spPr>
        <a:xfrm>
          <a:off x="22212300" y="983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60325</xdr:rowOff>
    </xdr:from>
    <xdr:to>
      <xdr:col>31</xdr:col>
      <xdr:colOff>85725</xdr:colOff>
      <xdr:row>57</xdr:row>
      <xdr:rowOff>161925</xdr:rowOff>
    </xdr:to>
    <xdr:sp macro="" textlink="">
      <xdr:nvSpPr>
        <xdr:cNvPr id="786" name="円/楕円 785"/>
        <xdr:cNvSpPr/>
      </xdr:nvSpPr>
      <xdr:spPr>
        <a:xfrm>
          <a:off x="21272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7002</xdr:rowOff>
    </xdr:from>
    <xdr:ext cx="469744" cy="259045"/>
    <xdr:sp macro="" textlink="">
      <xdr:nvSpPr>
        <xdr:cNvPr id="787" name="テキスト ボックス 786"/>
        <xdr:cNvSpPr txBox="1"/>
      </xdr:nvSpPr>
      <xdr:spPr>
        <a:xfrm>
          <a:off x="21088427" y="960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100635</xdr:rowOff>
    </xdr:from>
    <xdr:to>
      <xdr:col>29</xdr:col>
      <xdr:colOff>568325</xdr:colOff>
      <xdr:row>56</xdr:row>
      <xdr:rowOff>30785</xdr:rowOff>
    </xdr:to>
    <xdr:sp macro="" textlink="">
      <xdr:nvSpPr>
        <xdr:cNvPr id="788" name="円/楕円 787"/>
        <xdr:cNvSpPr/>
      </xdr:nvSpPr>
      <xdr:spPr>
        <a:xfrm>
          <a:off x="20383500" y="95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47312</xdr:rowOff>
    </xdr:from>
    <xdr:ext cx="534377" cy="259045"/>
    <xdr:sp macro="" textlink="">
      <xdr:nvSpPr>
        <xdr:cNvPr id="789" name="テキスト ボックス 788"/>
        <xdr:cNvSpPr txBox="1"/>
      </xdr:nvSpPr>
      <xdr:spPr>
        <a:xfrm>
          <a:off x="20167111" y="93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48019</xdr:rowOff>
    </xdr:from>
    <xdr:to>
      <xdr:col>28</xdr:col>
      <xdr:colOff>365125</xdr:colOff>
      <xdr:row>57</xdr:row>
      <xdr:rowOff>149619</xdr:rowOff>
    </xdr:to>
    <xdr:sp macro="" textlink="">
      <xdr:nvSpPr>
        <xdr:cNvPr id="790" name="円/楕円 789"/>
        <xdr:cNvSpPr/>
      </xdr:nvSpPr>
      <xdr:spPr>
        <a:xfrm>
          <a:off x="19494500" y="98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166146</xdr:rowOff>
    </xdr:from>
    <xdr:ext cx="469744" cy="259045"/>
    <xdr:sp macro="" textlink="">
      <xdr:nvSpPr>
        <xdr:cNvPr id="791" name="テキスト ボックス 790"/>
        <xdr:cNvSpPr txBox="1"/>
      </xdr:nvSpPr>
      <xdr:spPr>
        <a:xfrm>
          <a:off x="19310427" y="959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68440</xdr:rowOff>
    </xdr:from>
    <xdr:to>
      <xdr:col>27</xdr:col>
      <xdr:colOff>161925</xdr:colOff>
      <xdr:row>57</xdr:row>
      <xdr:rowOff>170040</xdr:rowOff>
    </xdr:to>
    <xdr:sp macro="" textlink="">
      <xdr:nvSpPr>
        <xdr:cNvPr id="792" name="円/楕円 791"/>
        <xdr:cNvSpPr/>
      </xdr:nvSpPr>
      <xdr:spPr>
        <a:xfrm>
          <a:off x="18605500" y="98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15117</xdr:rowOff>
    </xdr:from>
    <xdr:ext cx="469744" cy="259045"/>
    <xdr:sp macro="" textlink="">
      <xdr:nvSpPr>
        <xdr:cNvPr id="793" name="テキスト ボックス 792"/>
        <xdr:cNvSpPr txBox="1"/>
      </xdr:nvSpPr>
      <xdr:spPr>
        <a:xfrm>
          <a:off x="18421427" y="961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82071</xdr:rowOff>
    </xdr:from>
    <xdr:to>
      <xdr:col>32</xdr:col>
      <xdr:colOff>187325</xdr:colOff>
      <xdr:row>77</xdr:row>
      <xdr:rowOff>106020</xdr:rowOff>
    </xdr:to>
    <xdr:cxnSp macro="">
      <xdr:nvCxnSpPr>
        <xdr:cNvPr id="824" name="直線コネクタ 823"/>
        <xdr:cNvCxnSpPr/>
      </xdr:nvCxnSpPr>
      <xdr:spPr>
        <a:xfrm flipV="1">
          <a:off x="21323300" y="13283721"/>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5"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106020</xdr:rowOff>
    </xdr:from>
    <xdr:to>
      <xdr:col>31</xdr:col>
      <xdr:colOff>34925</xdr:colOff>
      <xdr:row>77</xdr:row>
      <xdr:rowOff>116644</xdr:rowOff>
    </xdr:to>
    <xdr:cxnSp macro="">
      <xdr:nvCxnSpPr>
        <xdr:cNvPr id="827" name="直線コネクタ 826"/>
        <xdr:cNvCxnSpPr/>
      </xdr:nvCxnSpPr>
      <xdr:spPr>
        <a:xfrm flipV="1">
          <a:off x="20434300" y="13307670"/>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137374</xdr:rowOff>
    </xdr:from>
    <xdr:to>
      <xdr:col>31</xdr:col>
      <xdr:colOff>85725</xdr:colOff>
      <xdr:row>76</xdr:row>
      <xdr:rowOff>67525</xdr:rowOff>
    </xdr:to>
    <xdr:sp macro="" textlink="">
      <xdr:nvSpPr>
        <xdr:cNvPr id="828" name="フローチャート : 判断 827"/>
        <xdr:cNvSpPr/>
      </xdr:nvSpPr>
      <xdr:spPr>
        <a:xfrm>
          <a:off x="21272500" y="129961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84051</xdr:rowOff>
    </xdr:from>
    <xdr:ext cx="534377" cy="259045"/>
    <xdr:sp macro="" textlink="">
      <xdr:nvSpPr>
        <xdr:cNvPr id="829" name="テキスト ボックス 828"/>
        <xdr:cNvSpPr txBox="1"/>
      </xdr:nvSpPr>
      <xdr:spPr>
        <a:xfrm>
          <a:off x="21056111" y="1277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116644</xdr:rowOff>
    </xdr:from>
    <xdr:to>
      <xdr:col>29</xdr:col>
      <xdr:colOff>517525</xdr:colOff>
      <xdr:row>77</xdr:row>
      <xdr:rowOff>143086</xdr:rowOff>
    </xdr:to>
    <xdr:cxnSp macro="">
      <xdr:nvCxnSpPr>
        <xdr:cNvPr id="830" name="直線コネクタ 829"/>
        <xdr:cNvCxnSpPr/>
      </xdr:nvCxnSpPr>
      <xdr:spPr>
        <a:xfrm flipV="1">
          <a:off x="19545300" y="13318294"/>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151918</xdr:rowOff>
    </xdr:from>
    <xdr:to>
      <xdr:col>29</xdr:col>
      <xdr:colOff>568325</xdr:colOff>
      <xdr:row>76</xdr:row>
      <xdr:rowOff>82068</xdr:rowOff>
    </xdr:to>
    <xdr:sp macro="" textlink="">
      <xdr:nvSpPr>
        <xdr:cNvPr id="831" name="フローチャート : 判断 830"/>
        <xdr:cNvSpPr/>
      </xdr:nvSpPr>
      <xdr:spPr>
        <a:xfrm>
          <a:off x="20383500" y="1301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98594</xdr:rowOff>
    </xdr:from>
    <xdr:ext cx="534377" cy="259045"/>
    <xdr:sp macro="" textlink="">
      <xdr:nvSpPr>
        <xdr:cNvPr id="832" name="テキスト ボックス 831"/>
        <xdr:cNvSpPr txBox="1"/>
      </xdr:nvSpPr>
      <xdr:spPr>
        <a:xfrm>
          <a:off x="20167111" y="127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143086</xdr:rowOff>
    </xdr:from>
    <xdr:to>
      <xdr:col>28</xdr:col>
      <xdr:colOff>314325</xdr:colOff>
      <xdr:row>77</xdr:row>
      <xdr:rowOff>161319</xdr:rowOff>
    </xdr:to>
    <xdr:cxnSp macro="">
      <xdr:nvCxnSpPr>
        <xdr:cNvPr id="833" name="直線コネクタ 832"/>
        <xdr:cNvCxnSpPr/>
      </xdr:nvCxnSpPr>
      <xdr:spPr>
        <a:xfrm flipV="1">
          <a:off x="18656300" y="13344736"/>
          <a:ext cx="8890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164491</xdr:rowOff>
    </xdr:from>
    <xdr:to>
      <xdr:col>28</xdr:col>
      <xdr:colOff>365125</xdr:colOff>
      <xdr:row>76</xdr:row>
      <xdr:rowOff>94641</xdr:rowOff>
    </xdr:to>
    <xdr:sp macro="" textlink="">
      <xdr:nvSpPr>
        <xdr:cNvPr id="834" name="フローチャート : 判断 833"/>
        <xdr:cNvSpPr/>
      </xdr:nvSpPr>
      <xdr:spPr>
        <a:xfrm>
          <a:off x="19494500" y="130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111168</xdr:rowOff>
    </xdr:from>
    <xdr:ext cx="534377" cy="259045"/>
    <xdr:sp macro="" textlink="">
      <xdr:nvSpPr>
        <xdr:cNvPr id="835" name="テキスト ボックス 834"/>
        <xdr:cNvSpPr txBox="1"/>
      </xdr:nvSpPr>
      <xdr:spPr>
        <a:xfrm>
          <a:off x="19278111" y="127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4176</xdr:rowOff>
    </xdr:from>
    <xdr:to>
      <xdr:col>27</xdr:col>
      <xdr:colOff>161925</xdr:colOff>
      <xdr:row>76</xdr:row>
      <xdr:rowOff>105776</xdr:rowOff>
    </xdr:to>
    <xdr:sp macro="" textlink="">
      <xdr:nvSpPr>
        <xdr:cNvPr id="836" name="フローチャート : 判断 835"/>
        <xdr:cNvSpPr/>
      </xdr:nvSpPr>
      <xdr:spPr>
        <a:xfrm>
          <a:off x="18605500" y="1303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122303</xdr:rowOff>
    </xdr:from>
    <xdr:ext cx="534377" cy="259045"/>
    <xdr:sp macro="" textlink="">
      <xdr:nvSpPr>
        <xdr:cNvPr id="837" name="テキスト ボックス 836"/>
        <xdr:cNvSpPr txBox="1"/>
      </xdr:nvSpPr>
      <xdr:spPr>
        <a:xfrm>
          <a:off x="18389111" y="1280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31271</xdr:rowOff>
    </xdr:from>
    <xdr:to>
      <xdr:col>32</xdr:col>
      <xdr:colOff>238125</xdr:colOff>
      <xdr:row>77</xdr:row>
      <xdr:rowOff>132871</xdr:rowOff>
    </xdr:to>
    <xdr:sp macro="" textlink="">
      <xdr:nvSpPr>
        <xdr:cNvPr id="843" name="円/楕円 842"/>
        <xdr:cNvSpPr/>
      </xdr:nvSpPr>
      <xdr:spPr>
        <a:xfrm>
          <a:off x="22110700" y="132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117648</xdr:rowOff>
    </xdr:from>
    <xdr:ext cx="534377" cy="259045"/>
    <xdr:sp macro="" textlink="">
      <xdr:nvSpPr>
        <xdr:cNvPr id="844" name="繰出金該当値テキスト"/>
        <xdr:cNvSpPr txBox="1"/>
      </xdr:nvSpPr>
      <xdr:spPr>
        <a:xfrm>
          <a:off x="22212300" y="131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55220</xdr:rowOff>
    </xdr:from>
    <xdr:to>
      <xdr:col>31</xdr:col>
      <xdr:colOff>85725</xdr:colOff>
      <xdr:row>77</xdr:row>
      <xdr:rowOff>156820</xdr:rowOff>
    </xdr:to>
    <xdr:sp macro="" textlink="">
      <xdr:nvSpPr>
        <xdr:cNvPr id="845" name="円/楕円 844"/>
        <xdr:cNvSpPr/>
      </xdr:nvSpPr>
      <xdr:spPr>
        <a:xfrm>
          <a:off x="212725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147947</xdr:rowOff>
    </xdr:from>
    <xdr:ext cx="534377" cy="259045"/>
    <xdr:sp macro="" textlink="">
      <xdr:nvSpPr>
        <xdr:cNvPr id="846" name="テキスト ボックス 845"/>
        <xdr:cNvSpPr txBox="1"/>
      </xdr:nvSpPr>
      <xdr:spPr>
        <a:xfrm>
          <a:off x="21056111" y="133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65844</xdr:rowOff>
    </xdr:from>
    <xdr:to>
      <xdr:col>29</xdr:col>
      <xdr:colOff>568325</xdr:colOff>
      <xdr:row>77</xdr:row>
      <xdr:rowOff>167444</xdr:rowOff>
    </xdr:to>
    <xdr:sp macro="" textlink="">
      <xdr:nvSpPr>
        <xdr:cNvPr id="847" name="円/楕円 846"/>
        <xdr:cNvSpPr/>
      </xdr:nvSpPr>
      <xdr:spPr>
        <a:xfrm>
          <a:off x="20383500" y="132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158571</xdr:rowOff>
    </xdr:from>
    <xdr:ext cx="534377" cy="259045"/>
    <xdr:sp macro="" textlink="">
      <xdr:nvSpPr>
        <xdr:cNvPr id="848" name="テキスト ボックス 847"/>
        <xdr:cNvSpPr txBox="1"/>
      </xdr:nvSpPr>
      <xdr:spPr>
        <a:xfrm>
          <a:off x="20167111" y="133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92286</xdr:rowOff>
    </xdr:from>
    <xdr:to>
      <xdr:col>28</xdr:col>
      <xdr:colOff>365125</xdr:colOff>
      <xdr:row>78</xdr:row>
      <xdr:rowOff>22436</xdr:rowOff>
    </xdr:to>
    <xdr:sp macro="" textlink="">
      <xdr:nvSpPr>
        <xdr:cNvPr id="849" name="円/楕円 848"/>
        <xdr:cNvSpPr/>
      </xdr:nvSpPr>
      <xdr:spPr>
        <a:xfrm>
          <a:off x="19494500" y="132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13563</xdr:rowOff>
    </xdr:from>
    <xdr:ext cx="534377" cy="259045"/>
    <xdr:sp macro="" textlink="">
      <xdr:nvSpPr>
        <xdr:cNvPr id="850" name="テキスト ボックス 849"/>
        <xdr:cNvSpPr txBox="1"/>
      </xdr:nvSpPr>
      <xdr:spPr>
        <a:xfrm>
          <a:off x="19278111" y="133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110519</xdr:rowOff>
    </xdr:from>
    <xdr:to>
      <xdr:col>27</xdr:col>
      <xdr:colOff>161925</xdr:colOff>
      <xdr:row>78</xdr:row>
      <xdr:rowOff>40669</xdr:rowOff>
    </xdr:to>
    <xdr:sp macro="" textlink="">
      <xdr:nvSpPr>
        <xdr:cNvPr id="851" name="円/楕円 850"/>
        <xdr:cNvSpPr/>
      </xdr:nvSpPr>
      <xdr:spPr>
        <a:xfrm>
          <a:off x="18605500" y="133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31796</xdr:rowOff>
    </xdr:from>
    <xdr:ext cx="534377" cy="259045"/>
    <xdr:sp macro="" textlink="">
      <xdr:nvSpPr>
        <xdr:cNvPr id="852" name="テキスト ボックス 851"/>
        <xdr:cNvSpPr txBox="1"/>
      </xdr:nvSpPr>
      <xdr:spPr>
        <a:xfrm>
          <a:off x="18389111" y="1340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380</a:t>
          </a:r>
          <a:r>
            <a:rPr kumimoji="1" lang="ja-JP" altLang="en-US" sz="1300">
              <a:latin typeface="ＭＳ Ｐゴシック"/>
            </a:rPr>
            <a:t>千円となっている。主な構成項目である人件費は、住民一人当たり</a:t>
          </a:r>
          <a:r>
            <a:rPr kumimoji="1" lang="en-US" altLang="ja-JP" sz="1300">
              <a:latin typeface="ＭＳ Ｐゴシック"/>
            </a:rPr>
            <a:t>59,073</a:t>
          </a:r>
          <a:r>
            <a:rPr kumimoji="1" lang="ja-JP" altLang="en-US" sz="1300">
              <a:latin typeface="ＭＳ Ｐゴシック"/>
            </a:rPr>
            <a:t>円となっており、</a:t>
          </a:r>
          <a:r>
            <a:rPr kumimoji="1" lang="ja-JP" altLang="ja-JP" sz="1300">
              <a:solidFill>
                <a:schemeClr val="dk1"/>
              </a:solidFill>
              <a:effectLst/>
              <a:latin typeface="+mn-lt"/>
              <a:ea typeface="+mn-ea"/>
              <a:cs typeface="+mn-cs"/>
            </a:rPr>
            <a:t>全国平均</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兵庫県平均</a:t>
          </a:r>
          <a:r>
            <a:rPr kumimoji="1" lang="ja-JP" altLang="en-US" sz="1300">
              <a:solidFill>
                <a:schemeClr val="dk1"/>
              </a:solidFill>
              <a:effectLst/>
              <a:latin typeface="+mn-lt"/>
              <a:ea typeface="+mn-ea"/>
              <a:cs typeface="+mn-cs"/>
            </a:rPr>
            <a:t>を下回っている。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年間の退職者不補充や民間委託の推進等により他団体に先駆けて職員数の削減に取り組み、さらに平成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年度から地域手当（</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％）を全廃するなど徹底した人件費の抑制に取り組んできた</a:t>
          </a:r>
          <a:r>
            <a:rPr kumimoji="1" lang="ja-JP" altLang="en-US" sz="1300">
              <a:solidFill>
                <a:schemeClr val="dk1"/>
              </a:solidFill>
              <a:effectLst/>
              <a:latin typeface="+mn-lt"/>
              <a:ea typeface="+mn-ea"/>
              <a:cs typeface="+mn-cs"/>
            </a:rPr>
            <a:t>結果である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普通建設事業費のうち新規整備は、住民一人当たり</a:t>
          </a:r>
          <a:r>
            <a:rPr kumimoji="1" lang="en-US" altLang="ja-JP" sz="1300">
              <a:latin typeface="ＭＳ Ｐゴシック"/>
            </a:rPr>
            <a:t>16,509</a:t>
          </a:r>
          <a:r>
            <a:rPr kumimoji="1" lang="ja-JP" altLang="en-US" sz="1300">
              <a:latin typeface="ＭＳ Ｐゴシック"/>
            </a:rPr>
            <a:t>円となっており、全国平均</a:t>
          </a:r>
          <a:r>
            <a:rPr kumimoji="1" lang="en-US" altLang="ja-JP" sz="1300">
              <a:latin typeface="ＭＳ Ｐゴシック"/>
            </a:rPr>
            <a:t>25,448</a:t>
          </a:r>
          <a:r>
            <a:rPr kumimoji="1" lang="ja-JP" altLang="en-US" sz="1300">
              <a:latin typeface="ＭＳ Ｐゴシック"/>
            </a:rPr>
            <a:t>円を下回っているものの兵庫県平均</a:t>
          </a:r>
          <a:r>
            <a:rPr kumimoji="1" lang="en-US" altLang="ja-JP" sz="1300">
              <a:latin typeface="ＭＳ Ｐゴシック"/>
            </a:rPr>
            <a:t>15,243</a:t>
          </a:r>
          <a:r>
            <a:rPr kumimoji="1" lang="ja-JP" altLang="en-US" sz="1300">
              <a:latin typeface="ＭＳ Ｐゴシック"/>
            </a:rPr>
            <a:t>円を上回っている。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これは、平成</a:t>
          </a:r>
          <a:r>
            <a:rPr kumimoji="1" lang="en-US" altLang="ja-JP" sz="1300">
              <a:latin typeface="ＭＳ Ｐゴシック"/>
            </a:rPr>
            <a:t>26</a:t>
          </a:r>
          <a:r>
            <a:rPr kumimoji="1" lang="ja-JP" altLang="en-US" sz="1300">
              <a:latin typeface="ＭＳ Ｐゴシック"/>
            </a:rPr>
            <a:t>年度から整備が始まった浄谷黒川丘陵地多目的広場の工事が本格化し、工事費の増加が主な要因である。</a:t>
          </a:r>
          <a:endParaRPr kumimoji="1" lang="en-US" altLang="ja-JP" sz="1300">
            <a:latin typeface="ＭＳ Ｐゴシック"/>
          </a:endParaRPr>
        </a:p>
        <a:p>
          <a:r>
            <a:rPr kumimoji="1" lang="ja-JP" altLang="en-US" sz="1300">
              <a:latin typeface="ＭＳ Ｐゴシック"/>
            </a:rPr>
            <a:t>更新整備については全国平均及び兵庫県平均を下回っているが、</a:t>
          </a:r>
          <a:r>
            <a:rPr kumimoji="1" lang="ja-JP" altLang="ja-JP" sz="1300">
              <a:solidFill>
                <a:schemeClr val="dk1"/>
              </a:solidFill>
              <a:effectLst/>
              <a:latin typeface="+mn-lt"/>
              <a:ea typeface="+mn-ea"/>
              <a:cs typeface="+mn-cs"/>
            </a:rPr>
            <a:t>今後は公共施設の老朽化に伴う大規模改修等や統廃合にかかる経費増が予想される。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人口減少・少子高齢化の進展による扶助費等の増加と税収等の減収も予想されることから、一層の財源確保</a:t>
          </a:r>
          <a:r>
            <a:rPr kumimoji="1" lang="ja-JP" altLang="en-US" sz="1300">
              <a:solidFill>
                <a:schemeClr val="dk1"/>
              </a:solidFill>
              <a:effectLst/>
              <a:latin typeface="+mn-lt"/>
              <a:ea typeface="+mn-ea"/>
              <a:cs typeface="+mn-cs"/>
            </a:rPr>
            <a:t>やラ</a:t>
          </a:r>
          <a:r>
            <a:rPr kumimoji="1" lang="ja-JP" altLang="ja-JP" sz="1300">
              <a:solidFill>
                <a:schemeClr val="dk1"/>
              </a:solidFill>
              <a:effectLst/>
              <a:latin typeface="+mn-lt"/>
              <a:ea typeface="+mn-ea"/>
              <a:cs typeface="+mn-cs"/>
            </a:rPr>
            <a:t>ンニングコストの削減をに努める</a:t>
          </a:r>
          <a:r>
            <a:rPr kumimoji="1" lang="ja-JP" altLang="en-US" sz="1300">
              <a:solidFill>
                <a:schemeClr val="dk1"/>
              </a:solidFill>
              <a:effectLst/>
              <a:latin typeface="+mn-lt"/>
              <a:ea typeface="+mn-ea"/>
              <a:cs typeface="+mn-cs"/>
            </a:rPr>
            <a:t>とともに、公共施設</a:t>
          </a:r>
          <a:r>
            <a:rPr kumimoji="1" lang="ja-JP" altLang="en-US" sz="1300">
              <a:latin typeface="ＭＳ Ｐゴシック"/>
            </a:rPr>
            <a:t>等総合管理計画に基づき、適切な施設維持更新管理を行っていく。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127943</xdr:rowOff>
    </xdr:from>
    <xdr:to>
      <xdr:col>6</xdr:col>
      <xdr:colOff>511175</xdr:colOff>
      <xdr:row>38</xdr:row>
      <xdr:rowOff>96919</xdr:rowOff>
    </xdr:to>
    <xdr:cxnSp macro="">
      <xdr:nvCxnSpPr>
        <xdr:cNvPr id="63" name="直線コネクタ 62"/>
        <xdr:cNvCxnSpPr/>
      </xdr:nvCxnSpPr>
      <xdr:spPr>
        <a:xfrm flipV="1">
          <a:off x="3797300" y="6471593"/>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9398</xdr:rowOff>
    </xdr:from>
    <xdr:to>
      <xdr:col>5</xdr:col>
      <xdr:colOff>358775</xdr:colOff>
      <xdr:row>38</xdr:row>
      <xdr:rowOff>96919</xdr:rowOff>
    </xdr:to>
    <xdr:cxnSp macro="">
      <xdr:nvCxnSpPr>
        <xdr:cNvPr id="66" name="直線コネクタ 65"/>
        <xdr:cNvCxnSpPr/>
      </xdr:nvCxnSpPr>
      <xdr:spPr>
        <a:xfrm>
          <a:off x="2908300" y="6524498"/>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98371</xdr:rowOff>
    </xdr:from>
    <xdr:to>
      <xdr:col>5</xdr:col>
      <xdr:colOff>409575</xdr:colOff>
      <xdr:row>36</xdr:row>
      <xdr:rowOff>28521</xdr:rowOff>
    </xdr:to>
    <xdr:sp macro="" textlink="">
      <xdr:nvSpPr>
        <xdr:cNvPr id="67" name="フローチャート : 判断 66"/>
        <xdr:cNvSpPr/>
      </xdr:nvSpPr>
      <xdr:spPr>
        <a:xfrm>
          <a:off x="3746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45048</xdr:rowOff>
    </xdr:from>
    <xdr:ext cx="469744" cy="259045"/>
    <xdr:sp macro="" textlink="">
      <xdr:nvSpPr>
        <xdr:cNvPr id="68" name="テキスト ボックス 67"/>
        <xdr:cNvSpPr txBox="1"/>
      </xdr:nvSpPr>
      <xdr:spPr>
        <a:xfrm>
          <a:off x="3562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134148</xdr:rowOff>
    </xdr:from>
    <xdr:to>
      <xdr:col>4</xdr:col>
      <xdr:colOff>155575</xdr:colOff>
      <xdr:row>38</xdr:row>
      <xdr:rowOff>9398</xdr:rowOff>
    </xdr:to>
    <xdr:cxnSp macro="">
      <xdr:nvCxnSpPr>
        <xdr:cNvPr id="69" name="直線コネクタ 68"/>
        <xdr:cNvCxnSpPr/>
      </xdr:nvCxnSpPr>
      <xdr:spPr>
        <a:xfrm>
          <a:off x="2019300" y="6477798"/>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117312</xdr:rowOff>
    </xdr:from>
    <xdr:to>
      <xdr:col>4</xdr:col>
      <xdr:colOff>206375</xdr:colOff>
      <xdr:row>36</xdr:row>
      <xdr:rowOff>47462</xdr:rowOff>
    </xdr:to>
    <xdr:sp macro="" textlink="">
      <xdr:nvSpPr>
        <xdr:cNvPr id="70" name="フローチャート : 判断 69"/>
        <xdr:cNvSpPr/>
      </xdr:nvSpPr>
      <xdr:spPr>
        <a:xfrm>
          <a:off x="2857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63989</xdr:rowOff>
    </xdr:from>
    <xdr:ext cx="469744" cy="259045"/>
    <xdr:sp macro="" textlink="">
      <xdr:nvSpPr>
        <xdr:cNvPr id="71" name="テキスト ボックス 70"/>
        <xdr:cNvSpPr txBox="1"/>
      </xdr:nvSpPr>
      <xdr:spPr>
        <a:xfrm>
          <a:off x="2673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82223</xdr:rowOff>
    </xdr:from>
    <xdr:to>
      <xdr:col>2</xdr:col>
      <xdr:colOff>638175</xdr:colOff>
      <xdr:row>37</xdr:row>
      <xdr:rowOff>134148</xdr:rowOff>
    </xdr:to>
    <xdr:cxnSp macro="">
      <xdr:nvCxnSpPr>
        <xdr:cNvPr id="72" name="直線コネクタ 71"/>
        <xdr:cNvCxnSpPr/>
      </xdr:nvCxnSpPr>
      <xdr:spPr>
        <a:xfrm>
          <a:off x="1130300" y="6254423"/>
          <a:ext cx="8890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49385</xdr:rowOff>
    </xdr:from>
    <xdr:to>
      <xdr:col>3</xdr:col>
      <xdr:colOff>3175</xdr:colOff>
      <xdr:row>35</xdr:row>
      <xdr:rowOff>150985</xdr:rowOff>
    </xdr:to>
    <xdr:sp macro="" textlink="">
      <xdr:nvSpPr>
        <xdr:cNvPr id="73" name="フローチャート : 判断 72"/>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167512</xdr:rowOff>
    </xdr:from>
    <xdr:ext cx="469744" cy="259045"/>
    <xdr:sp macro="" textlink="">
      <xdr:nvSpPr>
        <xdr:cNvPr id="74" name="テキスト ボックス 73"/>
        <xdr:cNvSpPr txBox="1"/>
      </xdr:nvSpPr>
      <xdr:spPr>
        <a:xfrm>
          <a:off x="1784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4645</xdr:rowOff>
    </xdr:from>
    <xdr:to>
      <xdr:col>1</xdr:col>
      <xdr:colOff>485775</xdr:colOff>
      <xdr:row>34</xdr:row>
      <xdr:rowOff>106245</xdr:rowOff>
    </xdr:to>
    <xdr:sp macro="" textlink="">
      <xdr:nvSpPr>
        <xdr:cNvPr id="75" name="フローチャート : 判断 74"/>
        <xdr:cNvSpPr/>
      </xdr:nvSpPr>
      <xdr:spPr>
        <a:xfrm>
          <a:off x="1079500" y="583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122772</xdr:rowOff>
    </xdr:from>
    <xdr:ext cx="469744" cy="259045"/>
    <xdr:sp macro="" textlink="">
      <xdr:nvSpPr>
        <xdr:cNvPr id="76" name="テキスト ボックス 75"/>
        <xdr:cNvSpPr txBox="1"/>
      </xdr:nvSpPr>
      <xdr:spPr>
        <a:xfrm>
          <a:off x="895427"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77143</xdr:rowOff>
    </xdr:from>
    <xdr:to>
      <xdr:col>6</xdr:col>
      <xdr:colOff>561975</xdr:colOff>
      <xdr:row>38</xdr:row>
      <xdr:rowOff>7293</xdr:rowOff>
    </xdr:to>
    <xdr:sp macro="" textlink="">
      <xdr:nvSpPr>
        <xdr:cNvPr id="82" name="円/楕円 81"/>
        <xdr:cNvSpPr/>
      </xdr:nvSpPr>
      <xdr:spPr>
        <a:xfrm>
          <a:off x="45847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163520</xdr:rowOff>
    </xdr:from>
    <xdr:ext cx="469744" cy="259045"/>
    <xdr:sp macro="" textlink="">
      <xdr:nvSpPr>
        <xdr:cNvPr id="83" name="議会費該当値テキスト"/>
        <xdr:cNvSpPr txBox="1"/>
      </xdr:nvSpPr>
      <xdr:spPr>
        <a:xfrm>
          <a:off x="4686300" y="633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46119</xdr:rowOff>
    </xdr:from>
    <xdr:to>
      <xdr:col>5</xdr:col>
      <xdr:colOff>409575</xdr:colOff>
      <xdr:row>38</xdr:row>
      <xdr:rowOff>147719</xdr:rowOff>
    </xdr:to>
    <xdr:sp macro="" textlink="">
      <xdr:nvSpPr>
        <xdr:cNvPr id="84" name="円/楕円 83"/>
        <xdr:cNvSpPr/>
      </xdr:nvSpPr>
      <xdr:spPr>
        <a:xfrm>
          <a:off x="3746500" y="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138846</xdr:rowOff>
    </xdr:from>
    <xdr:ext cx="469744" cy="259045"/>
    <xdr:sp macro="" textlink="">
      <xdr:nvSpPr>
        <xdr:cNvPr id="85" name="テキスト ボックス 84"/>
        <xdr:cNvSpPr txBox="1"/>
      </xdr:nvSpPr>
      <xdr:spPr>
        <a:xfrm>
          <a:off x="3562427" y="66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130048</xdr:rowOff>
    </xdr:from>
    <xdr:to>
      <xdr:col>4</xdr:col>
      <xdr:colOff>206375</xdr:colOff>
      <xdr:row>38</xdr:row>
      <xdr:rowOff>60198</xdr:rowOff>
    </xdr:to>
    <xdr:sp macro="" textlink="">
      <xdr:nvSpPr>
        <xdr:cNvPr id="86" name="円/楕円 85"/>
        <xdr:cNvSpPr/>
      </xdr:nvSpPr>
      <xdr:spPr>
        <a:xfrm>
          <a:off x="2857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51325</xdr:rowOff>
    </xdr:from>
    <xdr:ext cx="469744" cy="259045"/>
    <xdr:sp macro="" textlink="">
      <xdr:nvSpPr>
        <xdr:cNvPr id="87" name="テキスト ボックス 86"/>
        <xdr:cNvSpPr txBox="1"/>
      </xdr:nvSpPr>
      <xdr:spPr>
        <a:xfrm>
          <a:off x="2673427"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83348</xdr:rowOff>
    </xdr:from>
    <xdr:to>
      <xdr:col>3</xdr:col>
      <xdr:colOff>3175</xdr:colOff>
      <xdr:row>38</xdr:row>
      <xdr:rowOff>13498</xdr:rowOff>
    </xdr:to>
    <xdr:sp macro="" textlink="">
      <xdr:nvSpPr>
        <xdr:cNvPr id="88" name="円/楕円 87"/>
        <xdr:cNvSpPr/>
      </xdr:nvSpPr>
      <xdr:spPr>
        <a:xfrm>
          <a:off x="1968500" y="642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4625</xdr:rowOff>
    </xdr:from>
    <xdr:ext cx="469744" cy="259045"/>
    <xdr:sp macro="" textlink="">
      <xdr:nvSpPr>
        <xdr:cNvPr id="89" name="テキスト ボックス 88"/>
        <xdr:cNvSpPr txBox="1"/>
      </xdr:nvSpPr>
      <xdr:spPr>
        <a:xfrm>
          <a:off x="1784427" y="65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31423</xdr:rowOff>
    </xdr:from>
    <xdr:to>
      <xdr:col>1</xdr:col>
      <xdr:colOff>485775</xdr:colOff>
      <xdr:row>36</xdr:row>
      <xdr:rowOff>133023</xdr:rowOff>
    </xdr:to>
    <xdr:sp macro="" textlink="">
      <xdr:nvSpPr>
        <xdr:cNvPr id="90" name="円/楕円 89"/>
        <xdr:cNvSpPr/>
      </xdr:nvSpPr>
      <xdr:spPr>
        <a:xfrm>
          <a:off x="1079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124150</xdr:rowOff>
    </xdr:from>
    <xdr:ext cx="469744" cy="259045"/>
    <xdr:sp macro="" textlink="">
      <xdr:nvSpPr>
        <xdr:cNvPr id="91" name="テキスト ボックス 90"/>
        <xdr:cNvSpPr txBox="1"/>
      </xdr:nvSpPr>
      <xdr:spPr>
        <a:xfrm>
          <a:off x="895427" y="629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7631</xdr:rowOff>
    </xdr:from>
    <xdr:to>
      <xdr:col>6</xdr:col>
      <xdr:colOff>511175</xdr:colOff>
      <xdr:row>58</xdr:row>
      <xdr:rowOff>48751</xdr:rowOff>
    </xdr:to>
    <xdr:cxnSp macro="">
      <xdr:nvCxnSpPr>
        <xdr:cNvPr id="120" name="直線コネクタ 119"/>
        <xdr:cNvCxnSpPr/>
      </xdr:nvCxnSpPr>
      <xdr:spPr>
        <a:xfrm flipV="1">
          <a:off x="3797300" y="9951731"/>
          <a:ext cx="838200" cy="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109506</xdr:rowOff>
    </xdr:from>
    <xdr:to>
      <xdr:col>5</xdr:col>
      <xdr:colOff>358775</xdr:colOff>
      <xdr:row>58</xdr:row>
      <xdr:rowOff>48751</xdr:rowOff>
    </xdr:to>
    <xdr:cxnSp macro="">
      <xdr:nvCxnSpPr>
        <xdr:cNvPr id="123" name="直線コネクタ 122"/>
        <xdr:cNvCxnSpPr/>
      </xdr:nvCxnSpPr>
      <xdr:spPr>
        <a:xfrm>
          <a:off x="2908300" y="9882156"/>
          <a:ext cx="889000" cy="1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53913</xdr:rowOff>
    </xdr:from>
    <xdr:to>
      <xdr:col>5</xdr:col>
      <xdr:colOff>409575</xdr:colOff>
      <xdr:row>57</xdr:row>
      <xdr:rowOff>155513</xdr:rowOff>
    </xdr:to>
    <xdr:sp macro="" textlink="">
      <xdr:nvSpPr>
        <xdr:cNvPr id="124" name="フローチャート : 判断 123"/>
        <xdr:cNvSpPr/>
      </xdr:nvSpPr>
      <xdr:spPr>
        <a:xfrm>
          <a:off x="3746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590</xdr:rowOff>
    </xdr:from>
    <xdr:ext cx="534377" cy="259045"/>
    <xdr:sp macro="" textlink="">
      <xdr:nvSpPr>
        <xdr:cNvPr id="125" name="テキスト ボックス 124"/>
        <xdr:cNvSpPr txBox="1"/>
      </xdr:nvSpPr>
      <xdr:spPr>
        <a:xfrm>
          <a:off x="3530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109506</xdr:rowOff>
    </xdr:from>
    <xdr:to>
      <xdr:col>4</xdr:col>
      <xdr:colOff>155575</xdr:colOff>
      <xdr:row>58</xdr:row>
      <xdr:rowOff>24009</xdr:rowOff>
    </xdr:to>
    <xdr:cxnSp macro="">
      <xdr:nvCxnSpPr>
        <xdr:cNvPr id="126" name="直線コネクタ 125"/>
        <xdr:cNvCxnSpPr/>
      </xdr:nvCxnSpPr>
      <xdr:spPr>
        <a:xfrm flipV="1">
          <a:off x="2019300" y="9882156"/>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41679</xdr:rowOff>
    </xdr:from>
    <xdr:to>
      <xdr:col>4</xdr:col>
      <xdr:colOff>206375</xdr:colOff>
      <xdr:row>57</xdr:row>
      <xdr:rowOff>143279</xdr:rowOff>
    </xdr:to>
    <xdr:sp macro="" textlink="">
      <xdr:nvSpPr>
        <xdr:cNvPr id="127" name="フローチャート : 判断 126"/>
        <xdr:cNvSpPr/>
      </xdr:nvSpPr>
      <xdr:spPr>
        <a:xfrm>
          <a:off x="2857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159806</xdr:rowOff>
    </xdr:from>
    <xdr:ext cx="534377" cy="259045"/>
    <xdr:sp macro="" textlink="">
      <xdr:nvSpPr>
        <xdr:cNvPr id="128" name="テキスト ボックス 127"/>
        <xdr:cNvSpPr txBox="1"/>
      </xdr:nvSpPr>
      <xdr:spPr>
        <a:xfrm>
          <a:off x="2641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24009</xdr:rowOff>
    </xdr:from>
    <xdr:to>
      <xdr:col>2</xdr:col>
      <xdr:colOff>638175</xdr:colOff>
      <xdr:row>58</xdr:row>
      <xdr:rowOff>30410</xdr:rowOff>
    </xdr:to>
    <xdr:cxnSp macro="">
      <xdr:nvCxnSpPr>
        <xdr:cNvPr id="129" name="直線コネクタ 128"/>
        <xdr:cNvCxnSpPr/>
      </xdr:nvCxnSpPr>
      <xdr:spPr>
        <a:xfrm flipV="1">
          <a:off x="1130300" y="996810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38730</xdr:rowOff>
    </xdr:from>
    <xdr:to>
      <xdr:col>3</xdr:col>
      <xdr:colOff>3175</xdr:colOff>
      <xdr:row>57</xdr:row>
      <xdr:rowOff>140330</xdr:rowOff>
    </xdr:to>
    <xdr:sp macro="" textlink="">
      <xdr:nvSpPr>
        <xdr:cNvPr id="130" name="フローチャート : 判断 129"/>
        <xdr:cNvSpPr/>
      </xdr:nvSpPr>
      <xdr:spPr>
        <a:xfrm>
          <a:off x="1968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156857</xdr:rowOff>
    </xdr:from>
    <xdr:ext cx="534377" cy="259045"/>
    <xdr:sp macro="" textlink="">
      <xdr:nvSpPr>
        <xdr:cNvPr id="131" name="テキスト ボックス 130"/>
        <xdr:cNvSpPr txBox="1"/>
      </xdr:nvSpPr>
      <xdr:spPr>
        <a:xfrm>
          <a:off x="1752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33659</xdr:rowOff>
    </xdr:from>
    <xdr:to>
      <xdr:col>1</xdr:col>
      <xdr:colOff>485775</xdr:colOff>
      <xdr:row>57</xdr:row>
      <xdr:rowOff>135259</xdr:rowOff>
    </xdr:to>
    <xdr:sp macro="" textlink="">
      <xdr:nvSpPr>
        <xdr:cNvPr id="132" name="フローチャート : 判断 131"/>
        <xdr:cNvSpPr/>
      </xdr:nvSpPr>
      <xdr:spPr>
        <a:xfrm>
          <a:off x="1079500" y="980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151786</xdr:rowOff>
    </xdr:from>
    <xdr:ext cx="534377" cy="259045"/>
    <xdr:sp macro="" textlink="">
      <xdr:nvSpPr>
        <xdr:cNvPr id="133" name="テキスト ボックス 132"/>
        <xdr:cNvSpPr txBox="1"/>
      </xdr:nvSpPr>
      <xdr:spPr>
        <a:xfrm>
          <a:off x="863111" y="95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128281</xdr:rowOff>
    </xdr:from>
    <xdr:to>
      <xdr:col>6</xdr:col>
      <xdr:colOff>561975</xdr:colOff>
      <xdr:row>58</xdr:row>
      <xdr:rowOff>58431</xdr:rowOff>
    </xdr:to>
    <xdr:sp macro="" textlink="">
      <xdr:nvSpPr>
        <xdr:cNvPr id="139" name="円/楕円 138"/>
        <xdr:cNvSpPr/>
      </xdr:nvSpPr>
      <xdr:spPr>
        <a:xfrm>
          <a:off x="4584700" y="99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169401</xdr:rowOff>
    </xdr:from>
    <xdr:to>
      <xdr:col>5</xdr:col>
      <xdr:colOff>409575</xdr:colOff>
      <xdr:row>58</xdr:row>
      <xdr:rowOff>99551</xdr:rowOff>
    </xdr:to>
    <xdr:sp macro="" textlink="">
      <xdr:nvSpPr>
        <xdr:cNvPr id="141" name="円/楕円 140"/>
        <xdr:cNvSpPr/>
      </xdr:nvSpPr>
      <xdr:spPr>
        <a:xfrm>
          <a:off x="3746500" y="99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90678</xdr:rowOff>
    </xdr:from>
    <xdr:ext cx="534377" cy="259045"/>
    <xdr:sp macro="" textlink="">
      <xdr:nvSpPr>
        <xdr:cNvPr id="142" name="テキスト ボックス 141"/>
        <xdr:cNvSpPr txBox="1"/>
      </xdr:nvSpPr>
      <xdr:spPr>
        <a:xfrm>
          <a:off x="3530111" y="100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58706</xdr:rowOff>
    </xdr:from>
    <xdr:to>
      <xdr:col>4</xdr:col>
      <xdr:colOff>206375</xdr:colOff>
      <xdr:row>57</xdr:row>
      <xdr:rowOff>160306</xdr:rowOff>
    </xdr:to>
    <xdr:sp macro="" textlink="">
      <xdr:nvSpPr>
        <xdr:cNvPr id="143" name="円/楕円 142"/>
        <xdr:cNvSpPr/>
      </xdr:nvSpPr>
      <xdr:spPr>
        <a:xfrm>
          <a:off x="2857500" y="98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151433</xdr:rowOff>
    </xdr:from>
    <xdr:ext cx="534377" cy="259045"/>
    <xdr:sp macro="" textlink="">
      <xdr:nvSpPr>
        <xdr:cNvPr id="144" name="テキスト ボックス 143"/>
        <xdr:cNvSpPr txBox="1"/>
      </xdr:nvSpPr>
      <xdr:spPr>
        <a:xfrm>
          <a:off x="2641111" y="99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144659</xdr:rowOff>
    </xdr:from>
    <xdr:to>
      <xdr:col>3</xdr:col>
      <xdr:colOff>3175</xdr:colOff>
      <xdr:row>58</xdr:row>
      <xdr:rowOff>74809</xdr:rowOff>
    </xdr:to>
    <xdr:sp macro="" textlink="">
      <xdr:nvSpPr>
        <xdr:cNvPr id="145" name="円/楕円 144"/>
        <xdr:cNvSpPr/>
      </xdr:nvSpPr>
      <xdr:spPr>
        <a:xfrm>
          <a:off x="1968500" y="99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65936</xdr:rowOff>
    </xdr:from>
    <xdr:ext cx="534377" cy="259045"/>
    <xdr:sp macro="" textlink="">
      <xdr:nvSpPr>
        <xdr:cNvPr id="146" name="テキスト ボックス 145"/>
        <xdr:cNvSpPr txBox="1"/>
      </xdr:nvSpPr>
      <xdr:spPr>
        <a:xfrm>
          <a:off x="1752111" y="1001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151060</xdr:rowOff>
    </xdr:from>
    <xdr:to>
      <xdr:col>1</xdr:col>
      <xdr:colOff>485775</xdr:colOff>
      <xdr:row>58</xdr:row>
      <xdr:rowOff>81210</xdr:rowOff>
    </xdr:to>
    <xdr:sp macro="" textlink="">
      <xdr:nvSpPr>
        <xdr:cNvPr id="147" name="円/楕円 146"/>
        <xdr:cNvSpPr/>
      </xdr:nvSpPr>
      <xdr:spPr>
        <a:xfrm>
          <a:off x="1079500" y="99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72337</xdr:rowOff>
    </xdr:from>
    <xdr:ext cx="534377" cy="259045"/>
    <xdr:sp macro="" textlink="">
      <xdr:nvSpPr>
        <xdr:cNvPr id="148" name="テキスト ボックス 147"/>
        <xdr:cNvSpPr txBox="1"/>
      </xdr:nvSpPr>
      <xdr:spPr>
        <a:xfrm>
          <a:off x="863111" y="100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103215</xdr:rowOff>
    </xdr:from>
    <xdr:to>
      <xdr:col>6</xdr:col>
      <xdr:colOff>511175</xdr:colOff>
      <xdr:row>78</xdr:row>
      <xdr:rowOff>118094</xdr:rowOff>
    </xdr:to>
    <xdr:cxnSp macro="">
      <xdr:nvCxnSpPr>
        <xdr:cNvPr id="178" name="直線コネクタ 177"/>
        <xdr:cNvCxnSpPr/>
      </xdr:nvCxnSpPr>
      <xdr:spPr>
        <a:xfrm flipV="1">
          <a:off x="3797300" y="13476315"/>
          <a:ext cx="83820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118094</xdr:rowOff>
    </xdr:from>
    <xdr:to>
      <xdr:col>5</xdr:col>
      <xdr:colOff>358775</xdr:colOff>
      <xdr:row>78</xdr:row>
      <xdr:rowOff>148025</xdr:rowOff>
    </xdr:to>
    <xdr:cxnSp macro="">
      <xdr:nvCxnSpPr>
        <xdr:cNvPr id="181" name="直線コネクタ 180"/>
        <xdr:cNvCxnSpPr/>
      </xdr:nvCxnSpPr>
      <xdr:spPr>
        <a:xfrm flipV="1">
          <a:off x="2908300" y="13491194"/>
          <a:ext cx="8890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142301</xdr:rowOff>
    </xdr:from>
    <xdr:to>
      <xdr:col>5</xdr:col>
      <xdr:colOff>409575</xdr:colOff>
      <xdr:row>78</xdr:row>
      <xdr:rowOff>72451</xdr:rowOff>
    </xdr:to>
    <xdr:sp macro="" textlink="">
      <xdr:nvSpPr>
        <xdr:cNvPr id="182" name="フローチャート : 判断 181"/>
        <xdr:cNvSpPr/>
      </xdr:nvSpPr>
      <xdr:spPr>
        <a:xfrm>
          <a:off x="3746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88978</xdr:rowOff>
    </xdr:from>
    <xdr:ext cx="599010" cy="259045"/>
    <xdr:sp macro="" textlink="">
      <xdr:nvSpPr>
        <xdr:cNvPr id="183" name="テキスト ボックス 182"/>
        <xdr:cNvSpPr txBox="1"/>
      </xdr:nvSpPr>
      <xdr:spPr>
        <a:xfrm>
          <a:off x="3497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148025</xdr:rowOff>
    </xdr:from>
    <xdr:to>
      <xdr:col>4</xdr:col>
      <xdr:colOff>155575</xdr:colOff>
      <xdr:row>78</xdr:row>
      <xdr:rowOff>157945</xdr:rowOff>
    </xdr:to>
    <xdr:cxnSp macro="">
      <xdr:nvCxnSpPr>
        <xdr:cNvPr id="184" name="直線コネクタ 183"/>
        <xdr:cNvCxnSpPr/>
      </xdr:nvCxnSpPr>
      <xdr:spPr>
        <a:xfrm flipV="1">
          <a:off x="2019300" y="13521125"/>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360</xdr:rowOff>
    </xdr:from>
    <xdr:to>
      <xdr:col>4</xdr:col>
      <xdr:colOff>206375</xdr:colOff>
      <xdr:row>78</xdr:row>
      <xdr:rowOff>101960</xdr:rowOff>
    </xdr:to>
    <xdr:sp macro="" textlink="">
      <xdr:nvSpPr>
        <xdr:cNvPr id="185" name="フローチャート : 判断 184"/>
        <xdr:cNvSpPr/>
      </xdr:nvSpPr>
      <xdr:spPr>
        <a:xfrm>
          <a:off x="2857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118487</xdr:rowOff>
    </xdr:from>
    <xdr:ext cx="599010" cy="259045"/>
    <xdr:sp macro="" textlink="">
      <xdr:nvSpPr>
        <xdr:cNvPr id="186" name="テキスト ボックス 185"/>
        <xdr:cNvSpPr txBox="1"/>
      </xdr:nvSpPr>
      <xdr:spPr>
        <a:xfrm>
          <a:off x="2608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135429</xdr:rowOff>
    </xdr:from>
    <xdr:to>
      <xdr:col>2</xdr:col>
      <xdr:colOff>638175</xdr:colOff>
      <xdr:row>78</xdr:row>
      <xdr:rowOff>157945</xdr:rowOff>
    </xdr:to>
    <xdr:cxnSp macro="">
      <xdr:nvCxnSpPr>
        <xdr:cNvPr id="187" name="直線コネクタ 186"/>
        <xdr:cNvCxnSpPr/>
      </xdr:nvCxnSpPr>
      <xdr:spPr>
        <a:xfrm>
          <a:off x="1130300" y="13508529"/>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30924</xdr:rowOff>
    </xdr:from>
    <xdr:to>
      <xdr:col>3</xdr:col>
      <xdr:colOff>3175</xdr:colOff>
      <xdr:row>78</xdr:row>
      <xdr:rowOff>132524</xdr:rowOff>
    </xdr:to>
    <xdr:sp macro="" textlink="">
      <xdr:nvSpPr>
        <xdr:cNvPr id="188" name="フローチャート : 判断 187"/>
        <xdr:cNvSpPr/>
      </xdr:nvSpPr>
      <xdr:spPr>
        <a:xfrm>
          <a:off x="1968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149051</xdr:rowOff>
    </xdr:from>
    <xdr:ext cx="599010" cy="259045"/>
    <xdr:sp macro="" textlink="">
      <xdr:nvSpPr>
        <xdr:cNvPr id="189" name="テキスト ボックス 188"/>
        <xdr:cNvSpPr txBox="1"/>
      </xdr:nvSpPr>
      <xdr:spPr>
        <a:xfrm>
          <a:off x="1719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27082</xdr:rowOff>
    </xdr:from>
    <xdr:to>
      <xdr:col>1</xdr:col>
      <xdr:colOff>485775</xdr:colOff>
      <xdr:row>78</xdr:row>
      <xdr:rowOff>128682</xdr:rowOff>
    </xdr:to>
    <xdr:sp macro="" textlink="">
      <xdr:nvSpPr>
        <xdr:cNvPr id="190" name="フローチャート : 判断 189"/>
        <xdr:cNvSpPr/>
      </xdr:nvSpPr>
      <xdr:spPr>
        <a:xfrm>
          <a:off x="1079500" y="134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145209</xdr:rowOff>
    </xdr:from>
    <xdr:ext cx="599010" cy="259045"/>
    <xdr:sp macro="" textlink="">
      <xdr:nvSpPr>
        <xdr:cNvPr id="191" name="テキスト ボックス 190"/>
        <xdr:cNvSpPr txBox="1"/>
      </xdr:nvSpPr>
      <xdr:spPr>
        <a:xfrm>
          <a:off x="830794" y="131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52415</xdr:rowOff>
    </xdr:from>
    <xdr:to>
      <xdr:col>6</xdr:col>
      <xdr:colOff>561975</xdr:colOff>
      <xdr:row>78</xdr:row>
      <xdr:rowOff>154015</xdr:rowOff>
    </xdr:to>
    <xdr:sp macro="" textlink="">
      <xdr:nvSpPr>
        <xdr:cNvPr id="197" name="円/楕円 196"/>
        <xdr:cNvSpPr/>
      </xdr:nvSpPr>
      <xdr:spPr>
        <a:xfrm>
          <a:off x="4584700" y="134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143942</xdr:rowOff>
    </xdr:from>
    <xdr:ext cx="599010" cy="259045"/>
    <xdr:sp macro="" textlink="">
      <xdr:nvSpPr>
        <xdr:cNvPr id="198" name="民生費該当値テキスト"/>
        <xdr:cNvSpPr txBox="1"/>
      </xdr:nvSpPr>
      <xdr:spPr>
        <a:xfrm>
          <a:off x="4686300" y="133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67294</xdr:rowOff>
    </xdr:from>
    <xdr:to>
      <xdr:col>5</xdr:col>
      <xdr:colOff>409575</xdr:colOff>
      <xdr:row>78</xdr:row>
      <xdr:rowOff>168894</xdr:rowOff>
    </xdr:to>
    <xdr:sp macro="" textlink="">
      <xdr:nvSpPr>
        <xdr:cNvPr id="199" name="円/楕円 198"/>
        <xdr:cNvSpPr/>
      </xdr:nvSpPr>
      <xdr:spPr>
        <a:xfrm>
          <a:off x="3746500" y="134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160021</xdr:rowOff>
    </xdr:from>
    <xdr:ext cx="599010" cy="259045"/>
    <xdr:sp macro="" textlink="">
      <xdr:nvSpPr>
        <xdr:cNvPr id="200" name="テキスト ボックス 199"/>
        <xdr:cNvSpPr txBox="1"/>
      </xdr:nvSpPr>
      <xdr:spPr>
        <a:xfrm>
          <a:off x="3497794" y="1353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97225</xdr:rowOff>
    </xdr:from>
    <xdr:to>
      <xdr:col>4</xdr:col>
      <xdr:colOff>206375</xdr:colOff>
      <xdr:row>79</xdr:row>
      <xdr:rowOff>27375</xdr:rowOff>
    </xdr:to>
    <xdr:sp macro="" textlink="">
      <xdr:nvSpPr>
        <xdr:cNvPr id="201" name="円/楕円 200"/>
        <xdr:cNvSpPr/>
      </xdr:nvSpPr>
      <xdr:spPr>
        <a:xfrm>
          <a:off x="2857500" y="134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18502</xdr:rowOff>
    </xdr:from>
    <xdr:ext cx="599010" cy="259045"/>
    <xdr:sp macro="" textlink="">
      <xdr:nvSpPr>
        <xdr:cNvPr id="202" name="テキスト ボックス 201"/>
        <xdr:cNvSpPr txBox="1"/>
      </xdr:nvSpPr>
      <xdr:spPr>
        <a:xfrm>
          <a:off x="2608794" y="1356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107145</xdr:rowOff>
    </xdr:from>
    <xdr:to>
      <xdr:col>3</xdr:col>
      <xdr:colOff>3175</xdr:colOff>
      <xdr:row>79</xdr:row>
      <xdr:rowOff>37295</xdr:rowOff>
    </xdr:to>
    <xdr:sp macro="" textlink="">
      <xdr:nvSpPr>
        <xdr:cNvPr id="203" name="円/楕円 202"/>
        <xdr:cNvSpPr/>
      </xdr:nvSpPr>
      <xdr:spPr>
        <a:xfrm>
          <a:off x="1968500" y="134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28422</xdr:rowOff>
    </xdr:from>
    <xdr:ext cx="599010" cy="259045"/>
    <xdr:sp macro="" textlink="">
      <xdr:nvSpPr>
        <xdr:cNvPr id="204" name="テキスト ボックス 203"/>
        <xdr:cNvSpPr txBox="1"/>
      </xdr:nvSpPr>
      <xdr:spPr>
        <a:xfrm>
          <a:off x="1719794" y="1357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84629</xdr:rowOff>
    </xdr:from>
    <xdr:to>
      <xdr:col>1</xdr:col>
      <xdr:colOff>485775</xdr:colOff>
      <xdr:row>79</xdr:row>
      <xdr:rowOff>14779</xdr:rowOff>
    </xdr:to>
    <xdr:sp macro="" textlink="">
      <xdr:nvSpPr>
        <xdr:cNvPr id="205" name="円/楕円 204"/>
        <xdr:cNvSpPr/>
      </xdr:nvSpPr>
      <xdr:spPr>
        <a:xfrm>
          <a:off x="1079500" y="134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5906</xdr:rowOff>
    </xdr:from>
    <xdr:ext cx="599010" cy="259045"/>
    <xdr:sp macro="" textlink="">
      <xdr:nvSpPr>
        <xdr:cNvPr id="206" name="テキスト ボックス 205"/>
        <xdr:cNvSpPr txBox="1"/>
      </xdr:nvSpPr>
      <xdr:spPr>
        <a:xfrm>
          <a:off x="830794" y="1355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60212</xdr:rowOff>
    </xdr:from>
    <xdr:to>
      <xdr:col>6</xdr:col>
      <xdr:colOff>511175</xdr:colOff>
      <xdr:row>98</xdr:row>
      <xdr:rowOff>109705</xdr:rowOff>
    </xdr:to>
    <xdr:cxnSp macro="">
      <xdr:nvCxnSpPr>
        <xdr:cNvPr id="238" name="直線コネクタ 237"/>
        <xdr:cNvCxnSpPr/>
      </xdr:nvCxnSpPr>
      <xdr:spPr>
        <a:xfrm flipV="1">
          <a:off x="3797300" y="16862312"/>
          <a:ext cx="8382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72982</xdr:rowOff>
    </xdr:from>
    <xdr:to>
      <xdr:col>5</xdr:col>
      <xdr:colOff>358775</xdr:colOff>
      <xdr:row>98</xdr:row>
      <xdr:rowOff>109705</xdr:rowOff>
    </xdr:to>
    <xdr:cxnSp macro="">
      <xdr:nvCxnSpPr>
        <xdr:cNvPr id="241" name="直線コネクタ 240"/>
        <xdr:cNvCxnSpPr/>
      </xdr:nvCxnSpPr>
      <xdr:spPr>
        <a:xfrm>
          <a:off x="2908300" y="16017832"/>
          <a:ext cx="889000" cy="89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2" name="フローチャート : 判断 241"/>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3" name="テキスト ボックス 242"/>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72982</xdr:rowOff>
    </xdr:from>
    <xdr:to>
      <xdr:col>4</xdr:col>
      <xdr:colOff>155575</xdr:colOff>
      <xdr:row>96</xdr:row>
      <xdr:rowOff>27490</xdr:rowOff>
    </xdr:to>
    <xdr:cxnSp macro="">
      <xdr:nvCxnSpPr>
        <xdr:cNvPr id="244" name="直線コネクタ 243"/>
        <xdr:cNvCxnSpPr/>
      </xdr:nvCxnSpPr>
      <xdr:spPr>
        <a:xfrm flipV="1">
          <a:off x="2019300" y="16017832"/>
          <a:ext cx="889000" cy="46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5" name="フローチャート : 判断 244"/>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6" name="テキスト ボックス 245"/>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27490</xdr:rowOff>
    </xdr:from>
    <xdr:to>
      <xdr:col>2</xdr:col>
      <xdr:colOff>638175</xdr:colOff>
      <xdr:row>96</xdr:row>
      <xdr:rowOff>149366</xdr:rowOff>
    </xdr:to>
    <xdr:cxnSp macro="">
      <xdr:nvCxnSpPr>
        <xdr:cNvPr id="247" name="直線コネクタ 246"/>
        <xdr:cNvCxnSpPr/>
      </xdr:nvCxnSpPr>
      <xdr:spPr>
        <a:xfrm flipV="1">
          <a:off x="1130300" y="16486690"/>
          <a:ext cx="889000" cy="1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8" name="フローチャート : 判断 247"/>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49" name="テキスト ボックス 248"/>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0" name="フローチャート : 判断 249"/>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1" name="テキスト ボックス 250"/>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9412</xdr:rowOff>
    </xdr:from>
    <xdr:to>
      <xdr:col>6</xdr:col>
      <xdr:colOff>561975</xdr:colOff>
      <xdr:row>98</xdr:row>
      <xdr:rowOff>111012</xdr:rowOff>
    </xdr:to>
    <xdr:sp macro="" textlink="">
      <xdr:nvSpPr>
        <xdr:cNvPr id="257" name="円/楕円 256"/>
        <xdr:cNvSpPr/>
      </xdr:nvSpPr>
      <xdr:spPr>
        <a:xfrm>
          <a:off x="4584700" y="168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159289</xdr:rowOff>
    </xdr:from>
    <xdr:ext cx="534377" cy="259045"/>
    <xdr:sp macro="" textlink="">
      <xdr:nvSpPr>
        <xdr:cNvPr id="258" name="衛生費該当値テキスト"/>
        <xdr:cNvSpPr txBox="1"/>
      </xdr:nvSpPr>
      <xdr:spPr>
        <a:xfrm>
          <a:off x="4686300" y="1678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58905</xdr:rowOff>
    </xdr:from>
    <xdr:to>
      <xdr:col>5</xdr:col>
      <xdr:colOff>409575</xdr:colOff>
      <xdr:row>98</xdr:row>
      <xdr:rowOff>160505</xdr:rowOff>
    </xdr:to>
    <xdr:sp macro="" textlink="">
      <xdr:nvSpPr>
        <xdr:cNvPr id="259" name="円/楕円 258"/>
        <xdr:cNvSpPr/>
      </xdr:nvSpPr>
      <xdr:spPr>
        <a:xfrm>
          <a:off x="3746500" y="168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151632</xdr:rowOff>
    </xdr:from>
    <xdr:ext cx="534377" cy="259045"/>
    <xdr:sp macro="" textlink="">
      <xdr:nvSpPr>
        <xdr:cNvPr id="260" name="テキスト ボックス 259"/>
        <xdr:cNvSpPr txBox="1"/>
      </xdr:nvSpPr>
      <xdr:spPr>
        <a:xfrm>
          <a:off x="3530111" y="1695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22182</xdr:rowOff>
    </xdr:from>
    <xdr:to>
      <xdr:col>4</xdr:col>
      <xdr:colOff>206375</xdr:colOff>
      <xdr:row>93</xdr:row>
      <xdr:rowOff>123782</xdr:rowOff>
    </xdr:to>
    <xdr:sp macro="" textlink="">
      <xdr:nvSpPr>
        <xdr:cNvPr id="261" name="円/楕円 260"/>
        <xdr:cNvSpPr/>
      </xdr:nvSpPr>
      <xdr:spPr>
        <a:xfrm>
          <a:off x="2857500" y="159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140309</xdr:rowOff>
    </xdr:from>
    <xdr:ext cx="534377" cy="259045"/>
    <xdr:sp macro="" textlink="">
      <xdr:nvSpPr>
        <xdr:cNvPr id="262" name="テキスト ボックス 261"/>
        <xdr:cNvSpPr txBox="1"/>
      </xdr:nvSpPr>
      <xdr:spPr>
        <a:xfrm>
          <a:off x="2641111" y="157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148140</xdr:rowOff>
    </xdr:from>
    <xdr:to>
      <xdr:col>3</xdr:col>
      <xdr:colOff>3175</xdr:colOff>
      <xdr:row>96</xdr:row>
      <xdr:rowOff>78290</xdr:rowOff>
    </xdr:to>
    <xdr:sp macro="" textlink="">
      <xdr:nvSpPr>
        <xdr:cNvPr id="263" name="円/楕円 262"/>
        <xdr:cNvSpPr/>
      </xdr:nvSpPr>
      <xdr:spPr>
        <a:xfrm>
          <a:off x="1968500" y="164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94817</xdr:rowOff>
    </xdr:from>
    <xdr:ext cx="534377" cy="259045"/>
    <xdr:sp macro="" textlink="">
      <xdr:nvSpPr>
        <xdr:cNvPr id="264" name="テキスト ボックス 263"/>
        <xdr:cNvSpPr txBox="1"/>
      </xdr:nvSpPr>
      <xdr:spPr>
        <a:xfrm>
          <a:off x="1752111" y="162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98566</xdr:rowOff>
    </xdr:from>
    <xdr:to>
      <xdr:col>1</xdr:col>
      <xdr:colOff>485775</xdr:colOff>
      <xdr:row>97</xdr:row>
      <xdr:rowOff>28716</xdr:rowOff>
    </xdr:to>
    <xdr:sp macro="" textlink="">
      <xdr:nvSpPr>
        <xdr:cNvPr id="265" name="円/楕円 264"/>
        <xdr:cNvSpPr/>
      </xdr:nvSpPr>
      <xdr:spPr>
        <a:xfrm>
          <a:off x="1079500" y="165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45243</xdr:rowOff>
    </xdr:from>
    <xdr:ext cx="534377" cy="259045"/>
    <xdr:sp macro="" textlink="">
      <xdr:nvSpPr>
        <xdr:cNvPr id="266" name="テキスト ボックス 265"/>
        <xdr:cNvSpPr txBox="1"/>
      </xdr:nvSpPr>
      <xdr:spPr>
        <a:xfrm>
          <a:off x="863111" y="1633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151321</xdr:rowOff>
    </xdr:from>
    <xdr:to>
      <xdr:col>15</xdr:col>
      <xdr:colOff>180975</xdr:colOff>
      <xdr:row>35</xdr:row>
      <xdr:rowOff>137223</xdr:rowOff>
    </xdr:to>
    <xdr:cxnSp macro="">
      <xdr:nvCxnSpPr>
        <xdr:cNvPr id="295" name="直線コネクタ 294"/>
        <xdr:cNvCxnSpPr/>
      </xdr:nvCxnSpPr>
      <xdr:spPr>
        <a:xfrm>
          <a:off x="9639300" y="5980621"/>
          <a:ext cx="838200" cy="15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124079</xdr:rowOff>
    </xdr:from>
    <xdr:to>
      <xdr:col>14</xdr:col>
      <xdr:colOff>28575</xdr:colOff>
      <xdr:row>34</xdr:row>
      <xdr:rowOff>151321</xdr:rowOff>
    </xdr:to>
    <xdr:cxnSp macro="">
      <xdr:nvCxnSpPr>
        <xdr:cNvPr id="298" name="直線コネクタ 297"/>
        <xdr:cNvCxnSpPr/>
      </xdr:nvCxnSpPr>
      <xdr:spPr>
        <a:xfrm>
          <a:off x="8750300" y="5953379"/>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9" name="フローチャート : 判断 298"/>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0" name="テキスト ボックス 299"/>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124079</xdr:rowOff>
    </xdr:from>
    <xdr:to>
      <xdr:col>12</xdr:col>
      <xdr:colOff>511175</xdr:colOff>
      <xdr:row>35</xdr:row>
      <xdr:rowOff>24828</xdr:rowOff>
    </xdr:to>
    <xdr:cxnSp macro="">
      <xdr:nvCxnSpPr>
        <xdr:cNvPr id="301" name="直線コネクタ 300"/>
        <xdr:cNvCxnSpPr/>
      </xdr:nvCxnSpPr>
      <xdr:spPr>
        <a:xfrm flipV="1">
          <a:off x="7861300" y="5953379"/>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2" name="フローチャート : 判断 301"/>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3" name="テキスト ボックス 302"/>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144082</xdr:rowOff>
    </xdr:from>
    <xdr:to>
      <xdr:col>11</xdr:col>
      <xdr:colOff>307975</xdr:colOff>
      <xdr:row>35</xdr:row>
      <xdr:rowOff>24828</xdr:rowOff>
    </xdr:to>
    <xdr:cxnSp macro="">
      <xdr:nvCxnSpPr>
        <xdr:cNvPr id="304" name="直線コネクタ 303"/>
        <xdr:cNvCxnSpPr/>
      </xdr:nvCxnSpPr>
      <xdr:spPr>
        <a:xfrm>
          <a:off x="6972300" y="5801932"/>
          <a:ext cx="889000" cy="2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5" name="フローチャート : 判断 304"/>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6" name="テキスト ボックス 305"/>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7" name="フローチャート : 判断 306"/>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8" name="テキスト ボックス 307"/>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86423</xdr:rowOff>
    </xdr:from>
    <xdr:to>
      <xdr:col>15</xdr:col>
      <xdr:colOff>231775</xdr:colOff>
      <xdr:row>36</xdr:row>
      <xdr:rowOff>16573</xdr:rowOff>
    </xdr:to>
    <xdr:sp macro="" textlink="">
      <xdr:nvSpPr>
        <xdr:cNvPr id="314" name="円/楕円 313"/>
        <xdr:cNvSpPr/>
      </xdr:nvSpPr>
      <xdr:spPr>
        <a:xfrm>
          <a:off x="104267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109300</xdr:rowOff>
    </xdr:from>
    <xdr:ext cx="469744" cy="259045"/>
    <xdr:sp macro="" textlink="">
      <xdr:nvSpPr>
        <xdr:cNvPr id="315" name="労働費該当値テキスト"/>
        <xdr:cNvSpPr txBox="1"/>
      </xdr:nvSpPr>
      <xdr:spPr>
        <a:xfrm>
          <a:off x="10528300" y="593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100521</xdr:rowOff>
    </xdr:from>
    <xdr:to>
      <xdr:col>14</xdr:col>
      <xdr:colOff>79375</xdr:colOff>
      <xdr:row>35</xdr:row>
      <xdr:rowOff>30671</xdr:rowOff>
    </xdr:to>
    <xdr:sp macro="" textlink="">
      <xdr:nvSpPr>
        <xdr:cNvPr id="316" name="円/楕円 315"/>
        <xdr:cNvSpPr/>
      </xdr:nvSpPr>
      <xdr:spPr>
        <a:xfrm>
          <a:off x="9588500" y="59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47198</xdr:rowOff>
    </xdr:from>
    <xdr:ext cx="469744" cy="259045"/>
    <xdr:sp macro="" textlink="">
      <xdr:nvSpPr>
        <xdr:cNvPr id="317" name="テキスト ボックス 316"/>
        <xdr:cNvSpPr txBox="1"/>
      </xdr:nvSpPr>
      <xdr:spPr>
        <a:xfrm>
          <a:off x="9404427" y="57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73279</xdr:rowOff>
    </xdr:from>
    <xdr:to>
      <xdr:col>12</xdr:col>
      <xdr:colOff>561975</xdr:colOff>
      <xdr:row>35</xdr:row>
      <xdr:rowOff>3429</xdr:rowOff>
    </xdr:to>
    <xdr:sp macro="" textlink="">
      <xdr:nvSpPr>
        <xdr:cNvPr id="318" name="円/楕円 317"/>
        <xdr:cNvSpPr/>
      </xdr:nvSpPr>
      <xdr:spPr>
        <a:xfrm>
          <a:off x="8699500" y="59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19956</xdr:rowOff>
    </xdr:from>
    <xdr:ext cx="469744" cy="259045"/>
    <xdr:sp macro="" textlink="">
      <xdr:nvSpPr>
        <xdr:cNvPr id="319" name="テキスト ボックス 318"/>
        <xdr:cNvSpPr txBox="1"/>
      </xdr:nvSpPr>
      <xdr:spPr>
        <a:xfrm>
          <a:off x="8515427" y="567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145478</xdr:rowOff>
    </xdr:from>
    <xdr:to>
      <xdr:col>11</xdr:col>
      <xdr:colOff>358775</xdr:colOff>
      <xdr:row>35</xdr:row>
      <xdr:rowOff>75628</xdr:rowOff>
    </xdr:to>
    <xdr:sp macro="" textlink="">
      <xdr:nvSpPr>
        <xdr:cNvPr id="320" name="円/楕円 319"/>
        <xdr:cNvSpPr/>
      </xdr:nvSpPr>
      <xdr:spPr>
        <a:xfrm>
          <a:off x="7810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92155</xdr:rowOff>
    </xdr:from>
    <xdr:ext cx="469744" cy="259045"/>
    <xdr:sp macro="" textlink="">
      <xdr:nvSpPr>
        <xdr:cNvPr id="321" name="テキスト ボックス 320"/>
        <xdr:cNvSpPr txBox="1"/>
      </xdr:nvSpPr>
      <xdr:spPr>
        <a:xfrm>
          <a:off x="7626427" y="57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93282</xdr:rowOff>
    </xdr:from>
    <xdr:to>
      <xdr:col>10</xdr:col>
      <xdr:colOff>155575</xdr:colOff>
      <xdr:row>34</xdr:row>
      <xdr:rowOff>23432</xdr:rowOff>
    </xdr:to>
    <xdr:sp macro="" textlink="">
      <xdr:nvSpPr>
        <xdr:cNvPr id="322" name="円/楕円 321"/>
        <xdr:cNvSpPr/>
      </xdr:nvSpPr>
      <xdr:spPr>
        <a:xfrm>
          <a:off x="6921500" y="57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39959</xdr:rowOff>
    </xdr:from>
    <xdr:ext cx="469744" cy="259045"/>
    <xdr:sp macro="" textlink="">
      <xdr:nvSpPr>
        <xdr:cNvPr id="323" name="テキスト ボックス 322"/>
        <xdr:cNvSpPr txBox="1"/>
      </xdr:nvSpPr>
      <xdr:spPr>
        <a:xfrm>
          <a:off x="6737427" y="55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82710</xdr:rowOff>
    </xdr:from>
    <xdr:to>
      <xdr:col>15</xdr:col>
      <xdr:colOff>180975</xdr:colOff>
      <xdr:row>58</xdr:row>
      <xdr:rowOff>100354</xdr:rowOff>
    </xdr:to>
    <xdr:cxnSp macro="">
      <xdr:nvCxnSpPr>
        <xdr:cNvPr id="350" name="直線コネクタ 349"/>
        <xdr:cNvCxnSpPr/>
      </xdr:nvCxnSpPr>
      <xdr:spPr>
        <a:xfrm flipV="1">
          <a:off x="9639300" y="10026810"/>
          <a:ext cx="83820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92138</xdr:rowOff>
    </xdr:from>
    <xdr:to>
      <xdr:col>14</xdr:col>
      <xdr:colOff>28575</xdr:colOff>
      <xdr:row>58</xdr:row>
      <xdr:rowOff>100354</xdr:rowOff>
    </xdr:to>
    <xdr:cxnSp macro="">
      <xdr:nvCxnSpPr>
        <xdr:cNvPr id="353" name="直線コネクタ 352"/>
        <xdr:cNvCxnSpPr/>
      </xdr:nvCxnSpPr>
      <xdr:spPr>
        <a:xfrm>
          <a:off x="8750300" y="10036238"/>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131004</xdr:rowOff>
    </xdr:from>
    <xdr:to>
      <xdr:col>14</xdr:col>
      <xdr:colOff>79375</xdr:colOff>
      <xdr:row>58</xdr:row>
      <xdr:rowOff>61154</xdr:rowOff>
    </xdr:to>
    <xdr:sp macro="" textlink="">
      <xdr:nvSpPr>
        <xdr:cNvPr id="354" name="フローチャート : 判断 353"/>
        <xdr:cNvSpPr/>
      </xdr:nvSpPr>
      <xdr:spPr>
        <a:xfrm>
          <a:off x="9588500" y="99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77681</xdr:rowOff>
    </xdr:from>
    <xdr:ext cx="534377" cy="259045"/>
    <xdr:sp macro="" textlink="">
      <xdr:nvSpPr>
        <xdr:cNvPr id="355" name="テキスト ボックス 354"/>
        <xdr:cNvSpPr txBox="1"/>
      </xdr:nvSpPr>
      <xdr:spPr>
        <a:xfrm>
          <a:off x="9372111" y="9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92138</xdr:rowOff>
    </xdr:from>
    <xdr:to>
      <xdr:col>12</xdr:col>
      <xdr:colOff>511175</xdr:colOff>
      <xdr:row>58</xdr:row>
      <xdr:rowOff>107724</xdr:rowOff>
    </xdr:to>
    <xdr:cxnSp macro="">
      <xdr:nvCxnSpPr>
        <xdr:cNvPr id="356" name="直線コネクタ 355"/>
        <xdr:cNvCxnSpPr/>
      </xdr:nvCxnSpPr>
      <xdr:spPr>
        <a:xfrm flipV="1">
          <a:off x="7861300" y="10036238"/>
          <a:ext cx="889000" cy="1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131950</xdr:rowOff>
    </xdr:from>
    <xdr:to>
      <xdr:col>12</xdr:col>
      <xdr:colOff>561975</xdr:colOff>
      <xdr:row>58</xdr:row>
      <xdr:rowOff>62100</xdr:rowOff>
    </xdr:to>
    <xdr:sp macro="" textlink="">
      <xdr:nvSpPr>
        <xdr:cNvPr id="357" name="フローチャート : 判断 356"/>
        <xdr:cNvSpPr/>
      </xdr:nvSpPr>
      <xdr:spPr>
        <a:xfrm>
          <a:off x="8699500" y="99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78627</xdr:rowOff>
    </xdr:from>
    <xdr:ext cx="534377" cy="259045"/>
    <xdr:sp macro="" textlink="">
      <xdr:nvSpPr>
        <xdr:cNvPr id="358" name="テキスト ボックス 357"/>
        <xdr:cNvSpPr txBox="1"/>
      </xdr:nvSpPr>
      <xdr:spPr>
        <a:xfrm>
          <a:off x="8483111" y="96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103549</xdr:rowOff>
    </xdr:from>
    <xdr:to>
      <xdr:col>11</xdr:col>
      <xdr:colOff>307975</xdr:colOff>
      <xdr:row>58</xdr:row>
      <xdr:rowOff>107724</xdr:rowOff>
    </xdr:to>
    <xdr:cxnSp macro="">
      <xdr:nvCxnSpPr>
        <xdr:cNvPr id="359" name="直線コネクタ 358"/>
        <xdr:cNvCxnSpPr/>
      </xdr:nvCxnSpPr>
      <xdr:spPr>
        <a:xfrm>
          <a:off x="6972300" y="10047649"/>
          <a:ext cx="8890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137473</xdr:rowOff>
    </xdr:from>
    <xdr:to>
      <xdr:col>11</xdr:col>
      <xdr:colOff>358775</xdr:colOff>
      <xdr:row>58</xdr:row>
      <xdr:rowOff>67623</xdr:rowOff>
    </xdr:to>
    <xdr:sp macro="" textlink="">
      <xdr:nvSpPr>
        <xdr:cNvPr id="360" name="フローチャート : 判断 359"/>
        <xdr:cNvSpPr/>
      </xdr:nvSpPr>
      <xdr:spPr>
        <a:xfrm>
          <a:off x="7810500" y="991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84150</xdr:rowOff>
    </xdr:from>
    <xdr:ext cx="534377" cy="259045"/>
    <xdr:sp macro="" textlink="">
      <xdr:nvSpPr>
        <xdr:cNvPr id="361" name="テキスト ボックス 360"/>
        <xdr:cNvSpPr txBox="1"/>
      </xdr:nvSpPr>
      <xdr:spPr>
        <a:xfrm>
          <a:off x="7594111" y="96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63" name="テキスト ボックス 36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31910</xdr:rowOff>
    </xdr:from>
    <xdr:to>
      <xdr:col>15</xdr:col>
      <xdr:colOff>231775</xdr:colOff>
      <xdr:row>58</xdr:row>
      <xdr:rowOff>133510</xdr:rowOff>
    </xdr:to>
    <xdr:sp macro="" textlink="">
      <xdr:nvSpPr>
        <xdr:cNvPr id="369" name="円/楕円 368"/>
        <xdr:cNvSpPr/>
      </xdr:nvSpPr>
      <xdr:spPr>
        <a:xfrm>
          <a:off x="10426700" y="99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49554</xdr:rowOff>
    </xdr:from>
    <xdr:to>
      <xdr:col>14</xdr:col>
      <xdr:colOff>79375</xdr:colOff>
      <xdr:row>58</xdr:row>
      <xdr:rowOff>151154</xdr:rowOff>
    </xdr:to>
    <xdr:sp macro="" textlink="">
      <xdr:nvSpPr>
        <xdr:cNvPr id="371" name="円/楕円 370"/>
        <xdr:cNvSpPr/>
      </xdr:nvSpPr>
      <xdr:spPr>
        <a:xfrm>
          <a:off x="9588500" y="99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142281</xdr:rowOff>
    </xdr:from>
    <xdr:ext cx="469744" cy="259045"/>
    <xdr:sp macro="" textlink="">
      <xdr:nvSpPr>
        <xdr:cNvPr id="372" name="テキスト ボックス 371"/>
        <xdr:cNvSpPr txBox="1"/>
      </xdr:nvSpPr>
      <xdr:spPr>
        <a:xfrm>
          <a:off x="9404427" y="1008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41338</xdr:rowOff>
    </xdr:from>
    <xdr:to>
      <xdr:col>12</xdr:col>
      <xdr:colOff>561975</xdr:colOff>
      <xdr:row>58</xdr:row>
      <xdr:rowOff>142938</xdr:rowOff>
    </xdr:to>
    <xdr:sp macro="" textlink="">
      <xdr:nvSpPr>
        <xdr:cNvPr id="373" name="円/楕円 372"/>
        <xdr:cNvSpPr/>
      </xdr:nvSpPr>
      <xdr:spPr>
        <a:xfrm>
          <a:off x="8699500" y="99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134065</xdr:rowOff>
    </xdr:from>
    <xdr:ext cx="534377" cy="259045"/>
    <xdr:sp macro="" textlink="">
      <xdr:nvSpPr>
        <xdr:cNvPr id="374" name="テキスト ボックス 373"/>
        <xdr:cNvSpPr txBox="1"/>
      </xdr:nvSpPr>
      <xdr:spPr>
        <a:xfrm>
          <a:off x="8483111" y="100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56924</xdr:rowOff>
    </xdr:from>
    <xdr:to>
      <xdr:col>11</xdr:col>
      <xdr:colOff>358775</xdr:colOff>
      <xdr:row>58</xdr:row>
      <xdr:rowOff>158524</xdr:rowOff>
    </xdr:to>
    <xdr:sp macro="" textlink="">
      <xdr:nvSpPr>
        <xdr:cNvPr id="375" name="円/楕円 374"/>
        <xdr:cNvSpPr/>
      </xdr:nvSpPr>
      <xdr:spPr>
        <a:xfrm>
          <a:off x="7810500" y="100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149651</xdr:rowOff>
    </xdr:from>
    <xdr:ext cx="469744" cy="259045"/>
    <xdr:sp macro="" textlink="">
      <xdr:nvSpPr>
        <xdr:cNvPr id="376" name="テキスト ボックス 375"/>
        <xdr:cNvSpPr txBox="1"/>
      </xdr:nvSpPr>
      <xdr:spPr>
        <a:xfrm>
          <a:off x="7626427" y="1009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52749</xdr:rowOff>
    </xdr:from>
    <xdr:to>
      <xdr:col>10</xdr:col>
      <xdr:colOff>155575</xdr:colOff>
      <xdr:row>58</xdr:row>
      <xdr:rowOff>154349</xdr:rowOff>
    </xdr:to>
    <xdr:sp macro="" textlink="">
      <xdr:nvSpPr>
        <xdr:cNvPr id="377" name="円/楕円 376"/>
        <xdr:cNvSpPr/>
      </xdr:nvSpPr>
      <xdr:spPr>
        <a:xfrm>
          <a:off x="6921500" y="99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145476</xdr:rowOff>
    </xdr:from>
    <xdr:ext cx="469744" cy="259045"/>
    <xdr:sp macro="" textlink="">
      <xdr:nvSpPr>
        <xdr:cNvPr id="378" name="テキスト ボックス 377"/>
        <xdr:cNvSpPr txBox="1"/>
      </xdr:nvSpPr>
      <xdr:spPr>
        <a:xfrm>
          <a:off x="6737427" y="100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167491</xdr:rowOff>
    </xdr:from>
    <xdr:to>
      <xdr:col>15</xdr:col>
      <xdr:colOff>180975</xdr:colOff>
      <xdr:row>77</xdr:row>
      <xdr:rowOff>19653</xdr:rowOff>
    </xdr:to>
    <xdr:cxnSp macro="">
      <xdr:nvCxnSpPr>
        <xdr:cNvPr id="409" name="直線コネクタ 408"/>
        <xdr:cNvCxnSpPr/>
      </xdr:nvCxnSpPr>
      <xdr:spPr>
        <a:xfrm flipV="1">
          <a:off x="9639300" y="13197691"/>
          <a:ext cx="8382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19653</xdr:rowOff>
    </xdr:from>
    <xdr:to>
      <xdr:col>14</xdr:col>
      <xdr:colOff>28575</xdr:colOff>
      <xdr:row>77</xdr:row>
      <xdr:rowOff>66058</xdr:rowOff>
    </xdr:to>
    <xdr:cxnSp macro="">
      <xdr:nvCxnSpPr>
        <xdr:cNvPr id="412" name="直線コネクタ 411"/>
        <xdr:cNvCxnSpPr/>
      </xdr:nvCxnSpPr>
      <xdr:spPr>
        <a:xfrm flipV="1">
          <a:off x="8750300" y="13221303"/>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129133</xdr:rowOff>
    </xdr:from>
    <xdr:to>
      <xdr:col>14</xdr:col>
      <xdr:colOff>79375</xdr:colOff>
      <xdr:row>77</xdr:row>
      <xdr:rowOff>59283</xdr:rowOff>
    </xdr:to>
    <xdr:sp macro="" textlink="">
      <xdr:nvSpPr>
        <xdr:cNvPr id="413" name="フローチャート : 判断 412"/>
        <xdr:cNvSpPr/>
      </xdr:nvSpPr>
      <xdr:spPr>
        <a:xfrm>
          <a:off x="9588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75811</xdr:rowOff>
    </xdr:from>
    <xdr:ext cx="534377" cy="259045"/>
    <xdr:sp macro="" textlink="">
      <xdr:nvSpPr>
        <xdr:cNvPr id="414" name="テキスト ボックス 413"/>
        <xdr:cNvSpPr txBox="1"/>
      </xdr:nvSpPr>
      <xdr:spPr>
        <a:xfrm>
          <a:off x="9372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66058</xdr:rowOff>
    </xdr:from>
    <xdr:to>
      <xdr:col>12</xdr:col>
      <xdr:colOff>511175</xdr:colOff>
      <xdr:row>77</xdr:row>
      <xdr:rowOff>107663</xdr:rowOff>
    </xdr:to>
    <xdr:cxnSp macro="">
      <xdr:nvCxnSpPr>
        <xdr:cNvPr id="415" name="直線コネクタ 414"/>
        <xdr:cNvCxnSpPr/>
      </xdr:nvCxnSpPr>
      <xdr:spPr>
        <a:xfrm flipV="1">
          <a:off x="7861300" y="13267708"/>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139846</xdr:rowOff>
    </xdr:from>
    <xdr:to>
      <xdr:col>12</xdr:col>
      <xdr:colOff>561975</xdr:colOff>
      <xdr:row>77</xdr:row>
      <xdr:rowOff>69996</xdr:rowOff>
    </xdr:to>
    <xdr:sp macro="" textlink="">
      <xdr:nvSpPr>
        <xdr:cNvPr id="416" name="フローチャート : 判断 415"/>
        <xdr:cNvSpPr/>
      </xdr:nvSpPr>
      <xdr:spPr>
        <a:xfrm>
          <a:off x="8699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86522</xdr:rowOff>
    </xdr:from>
    <xdr:ext cx="534377" cy="259045"/>
    <xdr:sp macro="" textlink="">
      <xdr:nvSpPr>
        <xdr:cNvPr id="417" name="テキスト ボックス 416"/>
        <xdr:cNvSpPr txBox="1"/>
      </xdr:nvSpPr>
      <xdr:spPr>
        <a:xfrm>
          <a:off x="8483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107663</xdr:rowOff>
    </xdr:from>
    <xdr:to>
      <xdr:col>11</xdr:col>
      <xdr:colOff>307975</xdr:colOff>
      <xdr:row>77</xdr:row>
      <xdr:rowOff>114717</xdr:rowOff>
    </xdr:to>
    <xdr:cxnSp macro="">
      <xdr:nvCxnSpPr>
        <xdr:cNvPr id="418" name="直線コネクタ 417"/>
        <xdr:cNvCxnSpPr/>
      </xdr:nvCxnSpPr>
      <xdr:spPr>
        <a:xfrm flipV="1">
          <a:off x="6972300" y="13309313"/>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135175</xdr:rowOff>
    </xdr:from>
    <xdr:to>
      <xdr:col>11</xdr:col>
      <xdr:colOff>358775</xdr:colOff>
      <xdr:row>77</xdr:row>
      <xdr:rowOff>65325</xdr:rowOff>
    </xdr:to>
    <xdr:sp macro="" textlink="">
      <xdr:nvSpPr>
        <xdr:cNvPr id="419" name="フローチャート : 判断 418"/>
        <xdr:cNvSpPr/>
      </xdr:nvSpPr>
      <xdr:spPr>
        <a:xfrm>
          <a:off x="7810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81852</xdr:rowOff>
    </xdr:from>
    <xdr:ext cx="534377" cy="259045"/>
    <xdr:sp macro="" textlink="">
      <xdr:nvSpPr>
        <xdr:cNvPr id="420" name="テキスト ボックス 419"/>
        <xdr:cNvSpPr txBox="1"/>
      </xdr:nvSpPr>
      <xdr:spPr>
        <a:xfrm>
          <a:off x="7594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122896</xdr:rowOff>
    </xdr:from>
    <xdr:to>
      <xdr:col>10</xdr:col>
      <xdr:colOff>155575</xdr:colOff>
      <xdr:row>77</xdr:row>
      <xdr:rowOff>53046</xdr:rowOff>
    </xdr:to>
    <xdr:sp macro="" textlink="">
      <xdr:nvSpPr>
        <xdr:cNvPr id="421" name="フローチャート : 判断 420"/>
        <xdr:cNvSpPr/>
      </xdr:nvSpPr>
      <xdr:spPr>
        <a:xfrm>
          <a:off x="6921500" y="131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69573</xdr:rowOff>
    </xdr:from>
    <xdr:ext cx="534377" cy="259045"/>
    <xdr:sp macro="" textlink="">
      <xdr:nvSpPr>
        <xdr:cNvPr id="422" name="テキスト ボックス 421"/>
        <xdr:cNvSpPr txBox="1"/>
      </xdr:nvSpPr>
      <xdr:spPr>
        <a:xfrm>
          <a:off x="6705111" y="12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116691</xdr:rowOff>
    </xdr:from>
    <xdr:to>
      <xdr:col>15</xdr:col>
      <xdr:colOff>231775</xdr:colOff>
      <xdr:row>77</xdr:row>
      <xdr:rowOff>46841</xdr:rowOff>
    </xdr:to>
    <xdr:sp macro="" textlink="">
      <xdr:nvSpPr>
        <xdr:cNvPr id="428" name="円/楕円 427"/>
        <xdr:cNvSpPr/>
      </xdr:nvSpPr>
      <xdr:spPr>
        <a:xfrm>
          <a:off x="10426700" y="131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95118</xdr:rowOff>
    </xdr:from>
    <xdr:ext cx="534377" cy="259045"/>
    <xdr:sp macro="" textlink="">
      <xdr:nvSpPr>
        <xdr:cNvPr id="429" name="商工費該当値テキスト"/>
        <xdr:cNvSpPr txBox="1"/>
      </xdr:nvSpPr>
      <xdr:spPr>
        <a:xfrm>
          <a:off x="10528300" y="131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140303</xdr:rowOff>
    </xdr:from>
    <xdr:to>
      <xdr:col>14</xdr:col>
      <xdr:colOff>79375</xdr:colOff>
      <xdr:row>77</xdr:row>
      <xdr:rowOff>70453</xdr:rowOff>
    </xdr:to>
    <xdr:sp macro="" textlink="">
      <xdr:nvSpPr>
        <xdr:cNvPr id="430" name="円/楕円 429"/>
        <xdr:cNvSpPr/>
      </xdr:nvSpPr>
      <xdr:spPr>
        <a:xfrm>
          <a:off x="9588500" y="131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61580</xdr:rowOff>
    </xdr:from>
    <xdr:ext cx="534377" cy="259045"/>
    <xdr:sp macro="" textlink="">
      <xdr:nvSpPr>
        <xdr:cNvPr id="431" name="テキスト ボックス 430"/>
        <xdr:cNvSpPr txBox="1"/>
      </xdr:nvSpPr>
      <xdr:spPr>
        <a:xfrm>
          <a:off x="9372111" y="132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15258</xdr:rowOff>
    </xdr:from>
    <xdr:to>
      <xdr:col>12</xdr:col>
      <xdr:colOff>561975</xdr:colOff>
      <xdr:row>77</xdr:row>
      <xdr:rowOff>116858</xdr:rowOff>
    </xdr:to>
    <xdr:sp macro="" textlink="">
      <xdr:nvSpPr>
        <xdr:cNvPr id="432" name="円/楕円 431"/>
        <xdr:cNvSpPr/>
      </xdr:nvSpPr>
      <xdr:spPr>
        <a:xfrm>
          <a:off x="8699500" y="132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107985</xdr:rowOff>
    </xdr:from>
    <xdr:ext cx="534377" cy="259045"/>
    <xdr:sp macro="" textlink="">
      <xdr:nvSpPr>
        <xdr:cNvPr id="433" name="テキスト ボックス 432"/>
        <xdr:cNvSpPr txBox="1"/>
      </xdr:nvSpPr>
      <xdr:spPr>
        <a:xfrm>
          <a:off x="8483111" y="133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56863</xdr:rowOff>
    </xdr:from>
    <xdr:to>
      <xdr:col>11</xdr:col>
      <xdr:colOff>358775</xdr:colOff>
      <xdr:row>77</xdr:row>
      <xdr:rowOff>158463</xdr:rowOff>
    </xdr:to>
    <xdr:sp macro="" textlink="">
      <xdr:nvSpPr>
        <xdr:cNvPr id="434" name="円/楕円 433"/>
        <xdr:cNvSpPr/>
      </xdr:nvSpPr>
      <xdr:spPr>
        <a:xfrm>
          <a:off x="7810500" y="132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149590</xdr:rowOff>
    </xdr:from>
    <xdr:ext cx="534377" cy="259045"/>
    <xdr:sp macro="" textlink="">
      <xdr:nvSpPr>
        <xdr:cNvPr id="435" name="テキスト ボックス 434"/>
        <xdr:cNvSpPr txBox="1"/>
      </xdr:nvSpPr>
      <xdr:spPr>
        <a:xfrm>
          <a:off x="7594111" y="133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63917</xdr:rowOff>
    </xdr:from>
    <xdr:to>
      <xdr:col>10</xdr:col>
      <xdr:colOff>155575</xdr:colOff>
      <xdr:row>77</xdr:row>
      <xdr:rowOff>165517</xdr:rowOff>
    </xdr:to>
    <xdr:sp macro="" textlink="">
      <xdr:nvSpPr>
        <xdr:cNvPr id="436" name="円/楕円 435"/>
        <xdr:cNvSpPr/>
      </xdr:nvSpPr>
      <xdr:spPr>
        <a:xfrm>
          <a:off x="6921500" y="132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156644</xdr:rowOff>
    </xdr:from>
    <xdr:ext cx="534377" cy="259045"/>
    <xdr:sp macro="" textlink="">
      <xdr:nvSpPr>
        <xdr:cNvPr id="437" name="テキスト ボックス 436"/>
        <xdr:cNvSpPr txBox="1"/>
      </xdr:nvSpPr>
      <xdr:spPr>
        <a:xfrm>
          <a:off x="6705111" y="133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30541</xdr:rowOff>
    </xdr:from>
    <xdr:to>
      <xdr:col>15</xdr:col>
      <xdr:colOff>180975</xdr:colOff>
      <xdr:row>98</xdr:row>
      <xdr:rowOff>40452</xdr:rowOff>
    </xdr:to>
    <xdr:cxnSp macro="">
      <xdr:nvCxnSpPr>
        <xdr:cNvPr id="464" name="直線コネクタ 463"/>
        <xdr:cNvCxnSpPr/>
      </xdr:nvCxnSpPr>
      <xdr:spPr>
        <a:xfrm>
          <a:off x="9639300" y="16832641"/>
          <a:ext cx="8382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30541</xdr:rowOff>
    </xdr:from>
    <xdr:to>
      <xdr:col>14</xdr:col>
      <xdr:colOff>28575</xdr:colOff>
      <xdr:row>98</xdr:row>
      <xdr:rowOff>32669</xdr:rowOff>
    </xdr:to>
    <xdr:cxnSp macro="">
      <xdr:nvCxnSpPr>
        <xdr:cNvPr id="467" name="直線コネクタ 466"/>
        <xdr:cNvCxnSpPr/>
      </xdr:nvCxnSpPr>
      <xdr:spPr>
        <a:xfrm flipV="1">
          <a:off x="8750300" y="16832641"/>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137051</xdr:rowOff>
    </xdr:from>
    <xdr:to>
      <xdr:col>14</xdr:col>
      <xdr:colOff>79375</xdr:colOff>
      <xdr:row>98</xdr:row>
      <xdr:rowOff>67201</xdr:rowOff>
    </xdr:to>
    <xdr:sp macro="" textlink="">
      <xdr:nvSpPr>
        <xdr:cNvPr id="468" name="フローチャート : 判断 467"/>
        <xdr:cNvSpPr/>
      </xdr:nvSpPr>
      <xdr:spPr>
        <a:xfrm>
          <a:off x="9588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83728</xdr:rowOff>
    </xdr:from>
    <xdr:ext cx="534377" cy="259045"/>
    <xdr:sp macro="" textlink="">
      <xdr:nvSpPr>
        <xdr:cNvPr id="469" name="テキスト ボックス 468"/>
        <xdr:cNvSpPr txBox="1"/>
      </xdr:nvSpPr>
      <xdr:spPr>
        <a:xfrm>
          <a:off x="9372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28952</xdr:rowOff>
    </xdr:from>
    <xdr:to>
      <xdr:col>12</xdr:col>
      <xdr:colOff>511175</xdr:colOff>
      <xdr:row>98</xdr:row>
      <xdr:rowOff>32669</xdr:rowOff>
    </xdr:to>
    <xdr:cxnSp macro="">
      <xdr:nvCxnSpPr>
        <xdr:cNvPr id="470" name="直線コネクタ 469"/>
        <xdr:cNvCxnSpPr/>
      </xdr:nvCxnSpPr>
      <xdr:spPr>
        <a:xfrm>
          <a:off x="7861300" y="16831052"/>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130769</xdr:rowOff>
    </xdr:from>
    <xdr:to>
      <xdr:col>12</xdr:col>
      <xdr:colOff>561975</xdr:colOff>
      <xdr:row>98</xdr:row>
      <xdr:rowOff>60919</xdr:rowOff>
    </xdr:to>
    <xdr:sp macro="" textlink="">
      <xdr:nvSpPr>
        <xdr:cNvPr id="471" name="フローチャート : 判断 470"/>
        <xdr:cNvSpPr/>
      </xdr:nvSpPr>
      <xdr:spPr>
        <a:xfrm>
          <a:off x="8699500" y="1676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77446</xdr:rowOff>
    </xdr:from>
    <xdr:ext cx="534377" cy="259045"/>
    <xdr:sp macro="" textlink="">
      <xdr:nvSpPr>
        <xdr:cNvPr id="472" name="テキスト ボックス 471"/>
        <xdr:cNvSpPr txBox="1"/>
      </xdr:nvSpPr>
      <xdr:spPr>
        <a:xfrm>
          <a:off x="8483111" y="165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28952</xdr:rowOff>
    </xdr:from>
    <xdr:to>
      <xdr:col>11</xdr:col>
      <xdr:colOff>307975</xdr:colOff>
      <xdr:row>98</xdr:row>
      <xdr:rowOff>37968</xdr:rowOff>
    </xdr:to>
    <xdr:cxnSp macro="">
      <xdr:nvCxnSpPr>
        <xdr:cNvPr id="473" name="直線コネクタ 472"/>
        <xdr:cNvCxnSpPr/>
      </xdr:nvCxnSpPr>
      <xdr:spPr>
        <a:xfrm flipV="1">
          <a:off x="6972300" y="16831052"/>
          <a:ext cx="8890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148000</xdr:rowOff>
    </xdr:from>
    <xdr:to>
      <xdr:col>11</xdr:col>
      <xdr:colOff>358775</xdr:colOff>
      <xdr:row>98</xdr:row>
      <xdr:rowOff>78150</xdr:rowOff>
    </xdr:to>
    <xdr:sp macro="" textlink="">
      <xdr:nvSpPr>
        <xdr:cNvPr id="474" name="フローチャート : 判断 473"/>
        <xdr:cNvSpPr/>
      </xdr:nvSpPr>
      <xdr:spPr>
        <a:xfrm>
          <a:off x="7810500" y="1677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94677</xdr:rowOff>
    </xdr:from>
    <xdr:ext cx="534377" cy="259045"/>
    <xdr:sp macro="" textlink="">
      <xdr:nvSpPr>
        <xdr:cNvPr id="475" name="テキスト ボックス 474"/>
        <xdr:cNvSpPr txBox="1"/>
      </xdr:nvSpPr>
      <xdr:spPr>
        <a:xfrm>
          <a:off x="7594111" y="165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147833</xdr:rowOff>
    </xdr:from>
    <xdr:to>
      <xdr:col>10</xdr:col>
      <xdr:colOff>155575</xdr:colOff>
      <xdr:row>98</xdr:row>
      <xdr:rowOff>77983</xdr:rowOff>
    </xdr:to>
    <xdr:sp macro="" textlink="">
      <xdr:nvSpPr>
        <xdr:cNvPr id="476" name="フローチャート : 判断 475"/>
        <xdr:cNvSpPr/>
      </xdr:nvSpPr>
      <xdr:spPr>
        <a:xfrm>
          <a:off x="6921500" y="1677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94510</xdr:rowOff>
    </xdr:from>
    <xdr:ext cx="534377" cy="259045"/>
    <xdr:sp macro="" textlink="">
      <xdr:nvSpPr>
        <xdr:cNvPr id="477" name="テキスト ボックス 476"/>
        <xdr:cNvSpPr txBox="1"/>
      </xdr:nvSpPr>
      <xdr:spPr>
        <a:xfrm>
          <a:off x="6705111" y="165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161102</xdr:rowOff>
    </xdr:from>
    <xdr:to>
      <xdr:col>15</xdr:col>
      <xdr:colOff>231775</xdr:colOff>
      <xdr:row>98</xdr:row>
      <xdr:rowOff>91252</xdr:rowOff>
    </xdr:to>
    <xdr:sp macro="" textlink="">
      <xdr:nvSpPr>
        <xdr:cNvPr id="483" name="円/楕円 482"/>
        <xdr:cNvSpPr/>
      </xdr:nvSpPr>
      <xdr:spPr>
        <a:xfrm>
          <a:off x="10426700" y="167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102462</xdr:rowOff>
    </xdr:from>
    <xdr:ext cx="534377" cy="259045"/>
    <xdr:sp macro="" textlink="">
      <xdr:nvSpPr>
        <xdr:cNvPr id="484" name="土木費該当値テキスト"/>
        <xdr:cNvSpPr txBox="1"/>
      </xdr:nvSpPr>
      <xdr:spPr>
        <a:xfrm>
          <a:off x="10528300" y="167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151191</xdr:rowOff>
    </xdr:from>
    <xdr:to>
      <xdr:col>14</xdr:col>
      <xdr:colOff>79375</xdr:colOff>
      <xdr:row>98</xdr:row>
      <xdr:rowOff>81341</xdr:rowOff>
    </xdr:to>
    <xdr:sp macro="" textlink="">
      <xdr:nvSpPr>
        <xdr:cNvPr id="485" name="円/楕円 484"/>
        <xdr:cNvSpPr/>
      </xdr:nvSpPr>
      <xdr:spPr>
        <a:xfrm>
          <a:off x="9588500" y="167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72468</xdr:rowOff>
    </xdr:from>
    <xdr:ext cx="534377" cy="259045"/>
    <xdr:sp macro="" textlink="">
      <xdr:nvSpPr>
        <xdr:cNvPr id="486" name="テキスト ボックス 485"/>
        <xdr:cNvSpPr txBox="1"/>
      </xdr:nvSpPr>
      <xdr:spPr>
        <a:xfrm>
          <a:off x="9372111" y="168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153319</xdr:rowOff>
    </xdr:from>
    <xdr:to>
      <xdr:col>12</xdr:col>
      <xdr:colOff>561975</xdr:colOff>
      <xdr:row>98</xdr:row>
      <xdr:rowOff>83469</xdr:rowOff>
    </xdr:to>
    <xdr:sp macro="" textlink="">
      <xdr:nvSpPr>
        <xdr:cNvPr id="487" name="円/楕円 486"/>
        <xdr:cNvSpPr/>
      </xdr:nvSpPr>
      <xdr:spPr>
        <a:xfrm>
          <a:off x="8699500" y="167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74596</xdr:rowOff>
    </xdr:from>
    <xdr:ext cx="534377" cy="259045"/>
    <xdr:sp macro="" textlink="">
      <xdr:nvSpPr>
        <xdr:cNvPr id="488" name="テキスト ボックス 487"/>
        <xdr:cNvSpPr txBox="1"/>
      </xdr:nvSpPr>
      <xdr:spPr>
        <a:xfrm>
          <a:off x="8483111" y="16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149602</xdr:rowOff>
    </xdr:from>
    <xdr:to>
      <xdr:col>11</xdr:col>
      <xdr:colOff>358775</xdr:colOff>
      <xdr:row>98</xdr:row>
      <xdr:rowOff>79752</xdr:rowOff>
    </xdr:to>
    <xdr:sp macro="" textlink="">
      <xdr:nvSpPr>
        <xdr:cNvPr id="489" name="円/楕円 488"/>
        <xdr:cNvSpPr/>
      </xdr:nvSpPr>
      <xdr:spPr>
        <a:xfrm>
          <a:off x="7810500" y="167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70879</xdr:rowOff>
    </xdr:from>
    <xdr:ext cx="534377" cy="259045"/>
    <xdr:sp macro="" textlink="">
      <xdr:nvSpPr>
        <xdr:cNvPr id="490" name="テキスト ボックス 489"/>
        <xdr:cNvSpPr txBox="1"/>
      </xdr:nvSpPr>
      <xdr:spPr>
        <a:xfrm>
          <a:off x="7594111" y="168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158618</xdr:rowOff>
    </xdr:from>
    <xdr:to>
      <xdr:col>10</xdr:col>
      <xdr:colOff>155575</xdr:colOff>
      <xdr:row>98</xdr:row>
      <xdr:rowOff>88768</xdr:rowOff>
    </xdr:to>
    <xdr:sp macro="" textlink="">
      <xdr:nvSpPr>
        <xdr:cNvPr id="491" name="円/楕円 490"/>
        <xdr:cNvSpPr/>
      </xdr:nvSpPr>
      <xdr:spPr>
        <a:xfrm>
          <a:off x="6921500" y="167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79895</xdr:rowOff>
    </xdr:from>
    <xdr:ext cx="534377" cy="259045"/>
    <xdr:sp macro="" textlink="">
      <xdr:nvSpPr>
        <xdr:cNvPr id="492" name="テキスト ボックス 491"/>
        <xdr:cNvSpPr txBox="1"/>
      </xdr:nvSpPr>
      <xdr:spPr>
        <a:xfrm>
          <a:off x="6705111" y="168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63462</xdr:rowOff>
    </xdr:from>
    <xdr:to>
      <xdr:col>23</xdr:col>
      <xdr:colOff>517525</xdr:colOff>
      <xdr:row>38</xdr:row>
      <xdr:rowOff>10008</xdr:rowOff>
    </xdr:to>
    <xdr:cxnSp macro="">
      <xdr:nvCxnSpPr>
        <xdr:cNvPr id="522" name="直線コネクタ 521"/>
        <xdr:cNvCxnSpPr/>
      </xdr:nvCxnSpPr>
      <xdr:spPr>
        <a:xfrm>
          <a:off x="15481300" y="6235662"/>
          <a:ext cx="838200" cy="28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116154</xdr:rowOff>
    </xdr:from>
    <xdr:to>
      <xdr:col>22</xdr:col>
      <xdr:colOff>365125</xdr:colOff>
      <xdr:row>36</xdr:row>
      <xdr:rowOff>63462</xdr:rowOff>
    </xdr:to>
    <xdr:cxnSp macro="">
      <xdr:nvCxnSpPr>
        <xdr:cNvPr id="525" name="直線コネクタ 524"/>
        <xdr:cNvCxnSpPr/>
      </xdr:nvCxnSpPr>
      <xdr:spPr>
        <a:xfrm>
          <a:off x="14592300" y="5602554"/>
          <a:ext cx="889000" cy="6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113893</xdr:rowOff>
    </xdr:from>
    <xdr:to>
      <xdr:col>22</xdr:col>
      <xdr:colOff>415925</xdr:colOff>
      <xdr:row>36</xdr:row>
      <xdr:rowOff>44043</xdr:rowOff>
    </xdr:to>
    <xdr:sp macro="" textlink="">
      <xdr:nvSpPr>
        <xdr:cNvPr id="526" name="フローチャート : 判断 525"/>
        <xdr:cNvSpPr/>
      </xdr:nvSpPr>
      <xdr:spPr>
        <a:xfrm>
          <a:off x="15430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60570</xdr:rowOff>
    </xdr:from>
    <xdr:ext cx="534377" cy="259045"/>
    <xdr:sp macro="" textlink="">
      <xdr:nvSpPr>
        <xdr:cNvPr id="527" name="テキスト ボックス 526"/>
        <xdr:cNvSpPr txBox="1"/>
      </xdr:nvSpPr>
      <xdr:spPr>
        <a:xfrm>
          <a:off x="15214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116154</xdr:rowOff>
    </xdr:from>
    <xdr:to>
      <xdr:col>21</xdr:col>
      <xdr:colOff>161925</xdr:colOff>
      <xdr:row>38</xdr:row>
      <xdr:rowOff>141224</xdr:rowOff>
    </xdr:to>
    <xdr:cxnSp macro="">
      <xdr:nvCxnSpPr>
        <xdr:cNvPr id="528" name="直線コネクタ 527"/>
        <xdr:cNvCxnSpPr/>
      </xdr:nvCxnSpPr>
      <xdr:spPr>
        <a:xfrm flipV="1">
          <a:off x="13703300" y="5602554"/>
          <a:ext cx="889000" cy="10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136525</xdr:rowOff>
    </xdr:from>
    <xdr:to>
      <xdr:col>21</xdr:col>
      <xdr:colOff>212725</xdr:colOff>
      <xdr:row>36</xdr:row>
      <xdr:rowOff>66675</xdr:rowOff>
    </xdr:to>
    <xdr:sp macro="" textlink="">
      <xdr:nvSpPr>
        <xdr:cNvPr id="529" name="フローチャート : 判断 528"/>
        <xdr:cNvSpPr/>
      </xdr:nvSpPr>
      <xdr:spPr>
        <a:xfrm>
          <a:off x="1454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57802</xdr:rowOff>
    </xdr:from>
    <xdr:ext cx="534377" cy="259045"/>
    <xdr:sp macro="" textlink="">
      <xdr:nvSpPr>
        <xdr:cNvPr id="530" name="テキスト ボックス 529"/>
        <xdr:cNvSpPr txBox="1"/>
      </xdr:nvSpPr>
      <xdr:spPr>
        <a:xfrm>
          <a:off x="14325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115697</xdr:rowOff>
    </xdr:from>
    <xdr:to>
      <xdr:col>19</xdr:col>
      <xdr:colOff>644525</xdr:colOff>
      <xdr:row>38</xdr:row>
      <xdr:rowOff>141224</xdr:rowOff>
    </xdr:to>
    <xdr:cxnSp macro="">
      <xdr:nvCxnSpPr>
        <xdr:cNvPr id="531" name="直線コネクタ 530"/>
        <xdr:cNvCxnSpPr/>
      </xdr:nvCxnSpPr>
      <xdr:spPr>
        <a:xfrm>
          <a:off x="12814300" y="663079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45504</xdr:rowOff>
    </xdr:from>
    <xdr:to>
      <xdr:col>20</xdr:col>
      <xdr:colOff>9525</xdr:colOff>
      <xdr:row>36</xdr:row>
      <xdr:rowOff>147104</xdr:rowOff>
    </xdr:to>
    <xdr:sp macro="" textlink="">
      <xdr:nvSpPr>
        <xdr:cNvPr id="532" name="フローチャート : 判断 531"/>
        <xdr:cNvSpPr/>
      </xdr:nvSpPr>
      <xdr:spPr>
        <a:xfrm>
          <a:off x="13652500" y="62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163631</xdr:rowOff>
    </xdr:from>
    <xdr:ext cx="534377" cy="259045"/>
    <xdr:sp macro="" textlink="">
      <xdr:nvSpPr>
        <xdr:cNvPr id="533" name="テキスト ボックス 532"/>
        <xdr:cNvSpPr txBox="1"/>
      </xdr:nvSpPr>
      <xdr:spPr>
        <a:xfrm>
          <a:off x="13436111" y="59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66230</xdr:rowOff>
    </xdr:from>
    <xdr:to>
      <xdr:col>18</xdr:col>
      <xdr:colOff>492125</xdr:colOff>
      <xdr:row>36</xdr:row>
      <xdr:rowOff>167830</xdr:rowOff>
    </xdr:to>
    <xdr:sp macro="" textlink="">
      <xdr:nvSpPr>
        <xdr:cNvPr id="534" name="フローチャート : 判断 533"/>
        <xdr:cNvSpPr/>
      </xdr:nvSpPr>
      <xdr:spPr>
        <a:xfrm>
          <a:off x="12763500" y="62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12907</xdr:rowOff>
    </xdr:from>
    <xdr:ext cx="534377" cy="259045"/>
    <xdr:sp macro="" textlink="">
      <xdr:nvSpPr>
        <xdr:cNvPr id="535" name="テキスト ボックス 534"/>
        <xdr:cNvSpPr txBox="1"/>
      </xdr:nvSpPr>
      <xdr:spPr>
        <a:xfrm>
          <a:off x="12547111" y="60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130658</xdr:rowOff>
    </xdr:from>
    <xdr:to>
      <xdr:col>23</xdr:col>
      <xdr:colOff>568325</xdr:colOff>
      <xdr:row>38</xdr:row>
      <xdr:rowOff>60807</xdr:rowOff>
    </xdr:to>
    <xdr:sp macro="" textlink="">
      <xdr:nvSpPr>
        <xdr:cNvPr id="541" name="円/楕円 540"/>
        <xdr:cNvSpPr/>
      </xdr:nvSpPr>
      <xdr:spPr>
        <a:xfrm>
          <a:off x="16268700" y="64743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109085</xdr:rowOff>
    </xdr:from>
    <xdr:ext cx="534377" cy="259045"/>
    <xdr:sp macro="" textlink="">
      <xdr:nvSpPr>
        <xdr:cNvPr id="542" name="消防費該当値テキスト"/>
        <xdr:cNvSpPr txBox="1"/>
      </xdr:nvSpPr>
      <xdr:spPr>
        <a:xfrm>
          <a:off x="16370300" y="64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12662</xdr:rowOff>
    </xdr:from>
    <xdr:to>
      <xdr:col>22</xdr:col>
      <xdr:colOff>415925</xdr:colOff>
      <xdr:row>36</xdr:row>
      <xdr:rowOff>114262</xdr:rowOff>
    </xdr:to>
    <xdr:sp macro="" textlink="">
      <xdr:nvSpPr>
        <xdr:cNvPr id="543" name="円/楕円 542"/>
        <xdr:cNvSpPr/>
      </xdr:nvSpPr>
      <xdr:spPr>
        <a:xfrm>
          <a:off x="15430500" y="61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105389</xdr:rowOff>
    </xdr:from>
    <xdr:ext cx="534377" cy="259045"/>
    <xdr:sp macro="" textlink="">
      <xdr:nvSpPr>
        <xdr:cNvPr id="544" name="テキスト ボックス 543"/>
        <xdr:cNvSpPr txBox="1"/>
      </xdr:nvSpPr>
      <xdr:spPr>
        <a:xfrm>
          <a:off x="15214111" y="62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23,001</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65354</xdr:rowOff>
    </xdr:from>
    <xdr:to>
      <xdr:col>21</xdr:col>
      <xdr:colOff>212725</xdr:colOff>
      <xdr:row>32</xdr:row>
      <xdr:rowOff>166954</xdr:rowOff>
    </xdr:to>
    <xdr:sp macro="" textlink="">
      <xdr:nvSpPr>
        <xdr:cNvPr id="545" name="円/楕円 544"/>
        <xdr:cNvSpPr/>
      </xdr:nvSpPr>
      <xdr:spPr>
        <a:xfrm>
          <a:off x="14541500" y="55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12031</xdr:rowOff>
    </xdr:from>
    <xdr:ext cx="534377" cy="259045"/>
    <xdr:sp macro="" textlink="">
      <xdr:nvSpPr>
        <xdr:cNvPr id="546" name="テキスト ボックス 545"/>
        <xdr:cNvSpPr txBox="1"/>
      </xdr:nvSpPr>
      <xdr:spPr>
        <a:xfrm>
          <a:off x="14325111" y="53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90424</xdr:rowOff>
    </xdr:from>
    <xdr:to>
      <xdr:col>20</xdr:col>
      <xdr:colOff>9525</xdr:colOff>
      <xdr:row>39</xdr:row>
      <xdr:rowOff>20574</xdr:rowOff>
    </xdr:to>
    <xdr:sp macro="" textlink="">
      <xdr:nvSpPr>
        <xdr:cNvPr id="547" name="円/楕円 546"/>
        <xdr:cNvSpPr/>
      </xdr:nvSpPr>
      <xdr:spPr>
        <a:xfrm>
          <a:off x="13652500" y="6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11701</xdr:rowOff>
    </xdr:from>
    <xdr:ext cx="534377" cy="259045"/>
    <xdr:sp macro="" textlink="">
      <xdr:nvSpPr>
        <xdr:cNvPr id="548" name="テキスト ボックス 547"/>
        <xdr:cNvSpPr txBox="1"/>
      </xdr:nvSpPr>
      <xdr:spPr>
        <a:xfrm>
          <a:off x="13436111" y="66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64897</xdr:rowOff>
    </xdr:from>
    <xdr:to>
      <xdr:col>18</xdr:col>
      <xdr:colOff>492125</xdr:colOff>
      <xdr:row>38</xdr:row>
      <xdr:rowOff>166497</xdr:rowOff>
    </xdr:to>
    <xdr:sp macro="" textlink="">
      <xdr:nvSpPr>
        <xdr:cNvPr id="549" name="円/楕円 548"/>
        <xdr:cNvSpPr/>
      </xdr:nvSpPr>
      <xdr:spPr>
        <a:xfrm>
          <a:off x="12763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157624</xdr:rowOff>
    </xdr:from>
    <xdr:ext cx="534377" cy="259045"/>
    <xdr:sp macro="" textlink="">
      <xdr:nvSpPr>
        <xdr:cNvPr id="550" name="テキスト ボックス 549"/>
        <xdr:cNvSpPr txBox="1"/>
      </xdr:nvSpPr>
      <xdr:spPr>
        <a:xfrm>
          <a:off x="12547111" y="667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57421</xdr:rowOff>
    </xdr:from>
    <xdr:to>
      <xdr:col>23</xdr:col>
      <xdr:colOff>517525</xdr:colOff>
      <xdr:row>58</xdr:row>
      <xdr:rowOff>68295</xdr:rowOff>
    </xdr:to>
    <xdr:cxnSp macro="">
      <xdr:nvCxnSpPr>
        <xdr:cNvPr id="582" name="直線コネクタ 581"/>
        <xdr:cNvCxnSpPr/>
      </xdr:nvCxnSpPr>
      <xdr:spPr>
        <a:xfrm>
          <a:off x="15481300" y="10001521"/>
          <a:ext cx="8382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163376</xdr:rowOff>
    </xdr:from>
    <xdr:to>
      <xdr:col>22</xdr:col>
      <xdr:colOff>365125</xdr:colOff>
      <xdr:row>58</xdr:row>
      <xdr:rowOff>57421</xdr:rowOff>
    </xdr:to>
    <xdr:cxnSp macro="">
      <xdr:nvCxnSpPr>
        <xdr:cNvPr id="585" name="直線コネクタ 584"/>
        <xdr:cNvCxnSpPr/>
      </xdr:nvCxnSpPr>
      <xdr:spPr>
        <a:xfrm>
          <a:off x="14592300" y="9764576"/>
          <a:ext cx="889000" cy="23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6" name="フローチャート : 判断 585"/>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7" name="テキスト ボックス 586"/>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163376</xdr:rowOff>
    </xdr:from>
    <xdr:to>
      <xdr:col>21</xdr:col>
      <xdr:colOff>161925</xdr:colOff>
      <xdr:row>57</xdr:row>
      <xdr:rowOff>136582</xdr:rowOff>
    </xdr:to>
    <xdr:cxnSp macro="">
      <xdr:nvCxnSpPr>
        <xdr:cNvPr id="588" name="直線コネクタ 587"/>
        <xdr:cNvCxnSpPr/>
      </xdr:nvCxnSpPr>
      <xdr:spPr>
        <a:xfrm flipV="1">
          <a:off x="13703300" y="9764576"/>
          <a:ext cx="889000" cy="14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9" name="フローチャート : 判断 588"/>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0" name="テキスト ボックス 589"/>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121396</xdr:rowOff>
    </xdr:from>
    <xdr:to>
      <xdr:col>19</xdr:col>
      <xdr:colOff>644525</xdr:colOff>
      <xdr:row>57</xdr:row>
      <xdr:rowOff>136582</xdr:rowOff>
    </xdr:to>
    <xdr:cxnSp macro="">
      <xdr:nvCxnSpPr>
        <xdr:cNvPr id="591" name="直線コネクタ 590"/>
        <xdr:cNvCxnSpPr/>
      </xdr:nvCxnSpPr>
      <xdr:spPr>
        <a:xfrm>
          <a:off x="12814300" y="9894046"/>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2" name="フローチャート : 判断 591"/>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3" name="テキスト ボックス 592"/>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4" name="フローチャート : 判断 593"/>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5" name="テキスト ボックス 594"/>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17495</xdr:rowOff>
    </xdr:from>
    <xdr:to>
      <xdr:col>23</xdr:col>
      <xdr:colOff>568325</xdr:colOff>
      <xdr:row>58</xdr:row>
      <xdr:rowOff>119095</xdr:rowOff>
    </xdr:to>
    <xdr:sp macro="" textlink="">
      <xdr:nvSpPr>
        <xdr:cNvPr id="601" name="円/楕円 600"/>
        <xdr:cNvSpPr/>
      </xdr:nvSpPr>
      <xdr:spPr>
        <a:xfrm>
          <a:off x="16268700" y="99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103872</xdr:rowOff>
    </xdr:from>
    <xdr:ext cx="534377" cy="259045"/>
    <xdr:sp macro="" textlink="">
      <xdr:nvSpPr>
        <xdr:cNvPr id="602" name="教育費該当値テキスト"/>
        <xdr:cNvSpPr txBox="1"/>
      </xdr:nvSpPr>
      <xdr:spPr>
        <a:xfrm>
          <a:off x="16370300" y="98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32,373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6621</xdr:rowOff>
    </xdr:from>
    <xdr:to>
      <xdr:col>22</xdr:col>
      <xdr:colOff>415925</xdr:colOff>
      <xdr:row>58</xdr:row>
      <xdr:rowOff>108221</xdr:rowOff>
    </xdr:to>
    <xdr:sp macro="" textlink="">
      <xdr:nvSpPr>
        <xdr:cNvPr id="603" name="円/楕円 602"/>
        <xdr:cNvSpPr/>
      </xdr:nvSpPr>
      <xdr:spPr>
        <a:xfrm>
          <a:off x="15430500" y="99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99348</xdr:rowOff>
    </xdr:from>
    <xdr:ext cx="534377" cy="259045"/>
    <xdr:sp macro="" textlink="">
      <xdr:nvSpPr>
        <xdr:cNvPr id="604" name="テキスト ボックス 603"/>
        <xdr:cNvSpPr txBox="1"/>
      </xdr:nvSpPr>
      <xdr:spPr>
        <a:xfrm>
          <a:off x="15214111" y="100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112576</xdr:rowOff>
    </xdr:from>
    <xdr:to>
      <xdr:col>21</xdr:col>
      <xdr:colOff>212725</xdr:colOff>
      <xdr:row>57</xdr:row>
      <xdr:rowOff>42726</xdr:rowOff>
    </xdr:to>
    <xdr:sp macro="" textlink="">
      <xdr:nvSpPr>
        <xdr:cNvPr id="605" name="円/楕円 604"/>
        <xdr:cNvSpPr/>
      </xdr:nvSpPr>
      <xdr:spPr>
        <a:xfrm>
          <a:off x="14541500" y="97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33853</xdr:rowOff>
    </xdr:from>
    <xdr:ext cx="534377" cy="259045"/>
    <xdr:sp macro="" textlink="">
      <xdr:nvSpPr>
        <xdr:cNvPr id="606" name="テキスト ボックス 605"/>
        <xdr:cNvSpPr txBox="1"/>
      </xdr:nvSpPr>
      <xdr:spPr>
        <a:xfrm>
          <a:off x="14325111" y="98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85782</xdr:rowOff>
    </xdr:from>
    <xdr:to>
      <xdr:col>20</xdr:col>
      <xdr:colOff>9525</xdr:colOff>
      <xdr:row>58</xdr:row>
      <xdr:rowOff>15932</xdr:rowOff>
    </xdr:to>
    <xdr:sp macro="" textlink="">
      <xdr:nvSpPr>
        <xdr:cNvPr id="607" name="円/楕円 606"/>
        <xdr:cNvSpPr/>
      </xdr:nvSpPr>
      <xdr:spPr>
        <a:xfrm>
          <a:off x="13652500" y="98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7059</xdr:rowOff>
    </xdr:from>
    <xdr:ext cx="534377" cy="259045"/>
    <xdr:sp macro="" textlink="">
      <xdr:nvSpPr>
        <xdr:cNvPr id="608" name="テキスト ボックス 607"/>
        <xdr:cNvSpPr txBox="1"/>
      </xdr:nvSpPr>
      <xdr:spPr>
        <a:xfrm>
          <a:off x="13436111" y="99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70596</xdr:rowOff>
    </xdr:from>
    <xdr:to>
      <xdr:col>18</xdr:col>
      <xdr:colOff>492125</xdr:colOff>
      <xdr:row>58</xdr:row>
      <xdr:rowOff>746</xdr:rowOff>
    </xdr:to>
    <xdr:sp macro="" textlink="">
      <xdr:nvSpPr>
        <xdr:cNvPr id="609" name="円/楕円 608"/>
        <xdr:cNvSpPr/>
      </xdr:nvSpPr>
      <xdr:spPr>
        <a:xfrm>
          <a:off x="12763500" y="98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163323</xdr:rowOff>
    </xdr:from>
    <xdr:ext cx="534377" cy="259045"/>
    <xdr:sp macro="" textlink="">
      <xdr:nvSpPr>
        <xdr:cNvPr id="610" name="テキスト ボックス 609"/>
        <xdr:cNvSpPr txBox="1"/>
      </xdr:nvSpPr>
      <xdr:spPr>
        <a:xfrm>
          <a:off x="12547111" y="99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22709</xdr:rowOff>
    </xdr:from>
    <xdr:to>
      <xdr:col>23</xdr:col>
      <xdr:colOff>517525</xdr:colOff>
      <xdr:row>78</xdr:row>
      <xdr:rowOff>23760</xdr:rowOff>
    </xdr:to>
    <xdr:cxnSp macro="">
      <xdr:nvCxnSpPr>
        <xdr:cNvPr id="635" name="直線コネクタ 634"/>
        <xdr:cNvCxnSpPr/>
      </xdr:nvCxnSpPr>
      <xdr:spPr>
        <a:xfrm flipV="1">
          <a:off x="15481300" y="13395809"/>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23760</xdr:rowOff>
    </xdr:from>
    <xdr:to>
      <xdr:col>22</xdr:col>
      <xdr:colOff>365125</xdr:colOff>
      <xdr:row>78</xdr:row>
      <xdr:rowOff>24743</xdr:rowOff>
    </xdr:to>
    <xdr:cxnSp macro="">
      <xdr:nvCxnSpPr>
        <xdr:cNvPr id="638" name="直線コネクタ 637"/>
        <xdr:cNvCxnSpPr/>
      </xdr:nvCxnSpPr>
      <xdr:spPr>
        <a:xfrm flipV="1">
          <a:off x="14592300" y="1339686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120545</xdr:rowOff>
    </xdr:from>
    <xdr:to>
      <xdr:col>22</xdr:col>
      <xdr:colOff>415925</xdr:colOff>
      <xdr:row>78</xdr:row>
      <xdr:rowOff>50695</xdr:rowOff>
    </xdr:to>
    <xdr:sp macro="" textlink="">
      <xdr:nvSpPr>
        <xdr:cNvPr id="639" name="フローチャート : 判断 638"/>
        <xdr:cNvSpPr/>
      </xdr:nvSpPr>
      <xdr:spPr>
        <a:xfrm>
          <a:off x="15430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67222</xdr:rowOff>
    </xdr:from>
    <xdr:ext cx="469744" cy="259045"/>
    <xdr:sp macro="" textlink="">
      <xdr:nvSpPr>
        <xdr:cNvPr id="640" name="テキスト ボックス 639"/>
        <xdr:cNvSpPr txBox="1"/>
      </xdr:nvSpPr>
      <xdr:spPr>
        <a:xfrm>
          <a:off x="15246427"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19833</xdr:rowOff>
    </xdr:from>
    <xdr:to>
      <xdr:col>21</xdr:col>
      <xdr:colOff>161925</xdr:colOff>
      <xdr:row>78</xdr:row>
      <xdr:rowOff>24743</xdr:rowOff>
    </xdr:to>
    <xdr:cxnSp macro="">
      <xdr:nvCxnSpPr>
        <xdr:cNvPr id="641" name="直線コネクタ 640"/>
        <xdr:cNvCxnSpPr/>
      </xdr:nvCxnSpPr>
      <xdr:spPr>
        <a:xfrm>
          <a:off x="13703300" y="13392933"/>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106302</xdr:rowOff>
    </xdr:from>
    <xdr:to>
      <xdr:col>21</xdr:col>
      <xdr:colOff>212725</xdr:colOff>
      <xdr:row>78</xdr:row>
      <xdr:rowOff>36452</xdr:rowOff>
    </xdr:to>
    <xdr:sp macro="" textlink="">
      <xdr:nvSpPr>
        <xdr:cNvPr id="642" name="フローチャート : 判断 641"/>
        <xdr:cNvSpPr/>
      </xdr:nvSpPr>
      <xdr:spPr>
        <a:xfrm>
          <a:off x="14541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52979</xdr:rowOff>
    </xdr:from>
    <xdr:ext cx="469744" cy="259045"/>
    <xdr:sp macro="" textlink="">
      <xdr:nvSpPr>
        <xdr:cNvPr id="643" name="テキスト ボックス 642"/>
        <xdr:cNvSpPr txBox="1"/>
      </xdr:nvSpPr>
      <xdr:spPr>
        <a:xfrm>
          <a:off x="14357427"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19833</xdr:rowOff>
    </xdr:from>
    <xdr:to>
      <xdr:col>19</xdr:col>
      <xdr:colOff>644525</xdr:colOff>
      <xdr:row>78</xdr:row>
      <xdr:rowOff>25028</xdr:rowOff>
    </xdr:to>
    <xdr:cxnSp macro="">
      <xdr:nvCxnSpPr>
        <xdr:cNvPr id="644" name="直線コネクタ 643"/>
        <xdr:cNvCxnSpPr/>
      </xdr:nvCxnSpPr>
      <xdr:spPr>
        <a:xfrm flipV="1">
          <a:off x="12814300" y="13392933"/>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99679</xdr:rowOff>
    </xdr:from>
    <xdr:to>
      <xdr:col>20</xdr:col>
      <xdr:colOff>9525</xdr:colOff>
      <xdr:row>78</xdr:row>
      <xdr:rowOff>29829</xdr:rowOff>
    </xdr:to>
    <xdr:sp macro="" textlink="">
      <xdr:nvSpPr>
        <xdr:cNvPr id="645" name="フローチャート : 判断 644"/>
        <xdr:cNvSpPr/>
      </xdr:nvSpPr>
      <xdr:spPr>
        <a:xfrm>
          <a:off x="13652500" y="1330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46356</xdr:rowOff>
    </xdr:from>
    <xdr:ext cx="469744" cy="259045"/>
    <xdr:sp macro="" textlink="">
      <xdr:nvSpPr>
        <xdr:cNvPr id="646" name="テキスト ボックス 645"/>
        <xdr:cNvSpPr txBox="1"/>
      </xdr:nvSpPr>
      <xdr:spPr>
        <a:xfrm>
          <a:off x="13468427" y="130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104564</xdr:rowOff>
    </xdr:from>
    <xdr:to>
      <xdr:col>18</xdr:col>
      <xdr:colOff>492125</xdr:colOff>
      <xdr:row>78</xdr:row>
      <xdr:rowOff>34714</xdr:rowOff>
    </xdr:to>
    <xdr:sp macro="" textlink="">
      <xdr:nvSpPr>
        <xdr:cNvPr id="647" name="フローチャート : 判断 646"/>
        <xdr:cNvSpPr/>
      </xdr:nvSpPr>
      <xdr:spPr>
        <a:xfrm>
          <a:off x="12763500" y="133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51241</xdr:rowOff>
    </xdr:from>
    <xdr:ext cx="469744" cy="259045"/>
    <xdr:sp macro="" textlink="">
      <xdr:nvSpPr>
        <xdr:cNvPr id="648" name="テキスト ボックス 647"/>
        <xdr:cNvSpPr txBox="1"/>
      </xdr:nvSpPr>
      <xdr:spPr>
        <a:xfrm>
          <a:off x="12579427" y="1308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143359</xdr:rowOff>
    </xdr:from>
    <xdr:to>
      <xdr:col>23</xdr:col>
      <xdr:colOff>568325</xdr:colOff>
      <xdr:row>78</xdr:row>
      <xdr:rowOff>73509</xdr:rowOff>
    </xdr:to>
    <xdr:sp macro="" textlink="">
      <xdr:nvSpPr>
        <xdr:cNvPr id="654" name="円/楕円 653"/>
        <xdr:cNvSpPr/>
      </xdr:nvSpPr>
      <xdr:spPr>
        <a:xfrm>
          <a:off x="16268700" y="133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107796</xdr:rowOff>
    </xdr:from>
    <xdr:ext cx="378565" cy="259045"/>
    <xdr:sp macro="" textlink="">
      <xdr:nvSpPr>
        <xdr:cNvPr id="655" name="災害復旧費該当値テキスト"/>
        <xdr:cNvSpPr txBox="1"/>
      </xdr:nvSpPr>
      <xdr:spPr>
        <a:xfrm>
          <a:off x="16370300" y="13309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144410</xdr:rowOff>
    </xdr:from>
    <xdr:to>
      <xdr:col>22</xdr:col>
      <xdr:colOff>415925</xdr:colOff>
      <xdr:row>78</xdr:row>
      <xdr:rowOff>74560</xdr:rowOff>
    </xdr:to>
    <xdr:sp macro="" textlink="">
      <xdr:nvSpPr>
        <xdr:cNvPr id="656" name="円/楕円 655"/>
        <xdr:cNvSpPr/>
      </xdr:nvSpPr>
      <xdr:spPr>
        <a:xfrm>
          <a:off x="15430500" y="133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65687</xdr:rowOff>
    </xdr:from>
    <xdr:ext cx="378565" cy="259045"/>
    <xdr:sp macro="" textlink="">
      <xdr:nvSpPr>
        <xdr:cNvPr id="657" name="テキスト ボックス 656"/>
        <xdr:cNvSpPr txBox="1"/>
      </xdr:nvSpPr>
      <xdr:spPr>
        <a:xfrm>
          <a:off x="15292017" y="1343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145393</xdr:rowOff>
    </xdr:from>
    <xdr:to>
      <xdr:col>21</xdr:col>
      <xdr:colOff>212725</xdr:colOff>
      <xdr:row>78</xdr:row>
      <xdr:rowOff>75543</xdr:rowOff>
    </xdr:to>
    <xdr:sp macro="" textlink="">
      <xdr:nvSpPr>
        <xdr:cNvPr id="658" name="円/楕円 657"/>
        <xdr:cNvSpPr/>
      </xdr:nvSpPr>
      <xdr:spPr>
        <a:xfrm>
          <a:off x="14541500" y="13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66670</xdr:rowOff>
    </xdr:from>
    <xdr:ext cx="378565" cy="259045"/>
    <xdr:sp macro="" textlink="">
      <xdr:nvSpPr>
        <xdr:cNvPr id="659" name="テキスト ボックス 658"/>
        <xdr:cNvSpPr txBox="1"/>
      </xdr:nvSpPr>
      <xdr:spPr>
        <a:xfrm>
          <a:off x="14403017" y="1343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140483</xdr:rowOff>
    </xdr:from>
    <xdr:to>
      <xdr:col>20</xdr:col>
      <xdr:colOff>9525</xdr:colOff>
      <xdr:row>78</xdr:row>
      <xdr:rowOff>70633</xdr:rowOff>
    </xdr:to>
    <xdr:sp macro="" textlink="">
      <xdr:nvSpPr>
        <xdr:cNvPr id="660" name="円/楕円 659"/>
        <xdr:cNvSpPr/>
      </xdr:nvSpPr>
      <xdr:spPr>
        <a:xfrm>
          <a:off x="13652500" y="133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61760</xdr:rowOff>
    </xdr:from>
    <xdr:ext cx="378565" cy="259045"/>
    <xdr:sp macro="" textlink="">
      <xdr:nvSpPr>
        <xdr:cNvPr id="661" name="テキスト ボックス 660"/>
        <xdr:cNvSpPr txBox="1"/>
      </xdr:nvSpPr>
      <xdr:spPr>
        <a:xfrm>
          <a:off x="13514017" y="1343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145678</xdr:rowOff>
    </xdr:from>
    <xdr:to>
      <xdr:col>18</xdr:col>
      <xdr:colOff>492125</xdr:colOff>
      <xdr:row>78</xdr:row>
      <xdr:rowOff>75828</xdr:rowOff>
    </xdr:to>
    <xdr:sp macro="" textlink="">
      <xdr:nvSpPr>
        <xdr:cNvPr id="662" name="円/楕円 661"/>
        <xdr:cNvSpPr/>
      </xdr:nvSpPr>
      <xdr:spPr>
        <a:xfrm>
          <a:off x="12763500" y="133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66955</xdr:rowOff>
    </xdr:from>
    <xdr:ext cx="313932" cy="259045"/>
    <xdr:sp macro="" textlink="">
      <xdr:nvSpPr>
        <xdr:cNvPr id="663" name="テキスト ボックス 662"/>
        <xdr:cNvSpPr txBox="1"/>
      </xdr:nvSpPr>
      <xdr:spPr>
        <a:xfrm>
          <a:off x="12657333" y="13440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104671</xdr:rowOff>
    </xdr:from>
    <xdr:to>
      <xdr:col>23</xdr:col>
      <xdr:colOff>517525</xdr:colOff>
      <xdr:row>97</xdr:row>
      <xdr:rowOff>113525</xdr:rowOff>
    </xdr:to>
    <xdr:cxnSp macro="">
      <xdr:nvCxnSpPr>
        <xdr:cNvPr id="692" name="直線コネクタ 691"/>
        <xdr:cNvCxnSpPr/>
      </xdr:nvCxnSpPr>
      <xdr:spPr>
        <a:xfrm>
          <a:off x="15481300" y="16735321"/>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17963</xdr:rowOff>
    </xdr:from>
    <xdr:to>
      <xdr:col>22</xdr:col>
      <xdr:colOff>365125</xdr:colOff>
      <xdr:row>97</xdr:row>
      <xdr:rowOff>104671</xdr:rowOff>
    </xdr:to>
    <xdr:cxnSp macro="">
      <xdr:nvCxnSpPr>
        <xdr:cNvPr id="695" name="直線コネクタ 694"/>
        <xdr:cNvCxnSpPr/>
      </xdr:nvCxnSpPr>
      <xdr:spPr>
        <a:xfrm>
          <a:off x="14592300" y="16648613"/>
          <a:ext cx="889000" cy="8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696" name="フローチャート : 判断 695"/>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133478</xdr:rowOff>
    </xdr:from>
    <xdr:ext cx="534377" cy="259045"/>
    <xdr:sp macro="" textlink="">
      <xdr:nvSpPr>
        <xdr:cNvPr id="697" name="テキスト ボックス 696"/>
        <xdr:cNvSpPr txBox="1"/>
      </xdr:nvSpPr>
      <xdr:spPr>
        <a:xfrm>
          <a:off x="15214111" y="162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17963</xdr:rowOff>
    </xdr:from>
    <xdr:to>
      <xdr:col>21</xdr:col>
      <xdr:colOff>161925</xdr:colOff>
      <xdr:row>97</xdr:row>
      <xdr:rowOff>123423</xdr:rowOff>
    </xdr:to>
    <xdr:cxnSp macro="">
      <xdr:nvCxnSpPr>
        <xdr:cNvPr id="698" name="直線コネクタ 697"/>
        <xdr:cNvCxnSpPr/>
      </xdr:nvCxnSpPr>
      <xdr:spPr>
        <a:xfrm flipV="1">
          <a:off x="13703300" y="16648613"/>
          <a:ext cx="889000" cy="10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699" name="フローチャート : 判断 698"/>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137913</xdr:rowOff>
    </xdr:from>
    <xdr:ext cx="534377" cy="259045"/>
    <xdr:sp macro="" textlink="">
      <xdr:nvSpPr>
        <xdr:cNvPr id="700" name="テキスト ボックス 699"/>
        <xdr:cNvSpPr txBox="1"/>
      </xdr:nvSpPr>
      <xdr:spPr>
        <a:xfrm>
          <a:off x="14325111" y="162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109311</xdr:rowOff>
    </xdr:from>
    <xdr:to>
      <xdr:col>19</xdr:col>
      <xdr:colOff>644525</xdr:colOff>
      <xdr:row>97</xdr:row>
      <xdr:rowOff>123423</xdr:rowOff>
    </xdr:to>
    <xdr:cxnSp macro="">
      <xdr:nvCxnSpPr>
        <xdr:cNvPr id="701" name="直線コネクタ 700"/>
        <xdr:cNvCxnSpPr/>
      </xdr:nvCxnSpPr>
      <xdr:spPr>
        <a:xfrm>
          <a:off x="12814300" y="16739961"/>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2" name="フローチャート : 判断 701"/>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135185</xdr:rowOff>
    </xdr:from>
    <xdr:ext cx="534377" cy="259045"/>
    <xdr:sp macro="" textlink="">
      <xdr:nvSpPr>
        <xdr:cNvPr id="703" name="テキスト ボックス 702"/>
        <xdr:cNvSpPr txBox="1"/>
      </xdr:nvSpPr>
      <xdr:spPr>
        <a:xfrm>
          <a:off x="13436111" y="162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4" name="フローチャート : 判断 703"/>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117164</xdr:rowOff>
    </xdr:from>
    <xdr:ext cx="534377" cy="259045"/>
    <xdr:sp macro="" textlink="">
      <xdr:nvSpPr>
        <xdr:cNvPr id="705" name="テキスト ボックス 704"/>
        <xdr:cNvSpPr txBox="1"/>
      </xdr:nvSpPr>
      <xdr:spPr>
        <a:xfrm>
          <a:off x="12547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62725</xdr:rowOff>
    </xdr:from>
    <xdr:to>
      <xdr:col>23</xdr:col>
      <xdr:colOff>568325</xdr:colOff>
      <xdr:row>97</xdr:row>
      <xdr:rowOff>164325</xdr:rowOff>
    </xdr:to>
    <xdr:sp macro="" textlink="">
      <xdr:nvSpPr>
        <xdr:cNvPr id="711" name="円/楕円 710"/>
        <xdr:cNvSpPr/>
      </xdr:nvSpPr>
      <xdr:spPr>
        <a:xfrm>
          <a:off x="16268700" y="166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149102</xdr:rowOff>
    </xdr:from>
    <xdr:ext cx="534377" cy="259045"/>
    <xdr:sp macro="" textlink="">
      <xdr:nvSpPr>
        <xdr:cNvPr id="712" name="公債費該当値テキスト"/>
        <xdr:cNvSpPr txBox="1"/>
      </xdr:nvSpPr>
      <xdr:spPr>
        <a:xfrm>
          <a:off x="16370300" y="166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53871</xdr:rowOff>
    </xdr:from>
    <xdr:to>
      <xdr:col>22</xdr:col>
      <xdr:colOff>415925</xdr:colOff>
      <xdr:row>97</xdr:row>
      <xdr:rowOff>155471</xdr:rowOff>
    </xdr:to>
    <xdr:sp macro="" textlink="">
      <xdr:nvSpPr>
        <xdr:cNvPr id="713" name="円/楕円 712"/>
        <xdr:cNvSpPr/>
      </xdr:nvSpPr>
      <xdr:spPr>
        <a:xfrm>
          <a:off x="15430500" y="1668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146598</xdr:rowOff>
    </xdr:from>
    <xdr:ext cx="534377" cy="259045"/>
    <xdr:sp macro="" textlink="">
      <xdr:nvSpPr>
        <xdr:cNvPr id="714" name="テキスト ボックス 713"/>
        <xdr:cNvSpPr txBox="1"/>
      </xdr:nvSpPr>
      <xdr:spPr>
        <a:xfrm>
          <a:off x="15214111" y="1677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138613</xdr:rowOff>
    </xdr:from>
    <xdr:to>
      <xdr:col>21</xdr:col>
      <xdr:colOff>212725</xdr:colOff>
      <xdr:row>97</xdr:row>
      <xdr:rowOff>68763</xdr:rowOff>
    </xdr:to>
    <xdr:sp macro="" textlink="">
      <xdr:nvSpPr>
        <xdr:cNvPr id="715" name="円/楕円 714"/>
        <xdr:cNvSpPr/>
      </xdr:nvSpPr>
      <xdr:spPr>
        <a:xfrm>
          <a:off x="14541500" y="165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59890</xdr:rowOff>
    </xdr:from>
    <xdr:ext cx="534377" cy="259045"/>
    <xdr:sp macro="" textlink="">
      <xdr:nvSpPr>
        <xdr:cNvPr id="716" name="テキスト ボックス 715"/>
        <xdr:cNvSpPr txBox="1"/>
      </xdr:nvSpPr>
      <xdr:spPr>
        <a:xfrm>
          <a:off x="14325111" y="1669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72623</xdr:rowOff>
    </xdr:from>
    <xdr:to>
      <xdr:col>20</xdr:col>
      <xdr:colOff>9525</xdr:colOff>
      <xdr:row>98</xdr:row>
      <xdr:rowOff>2773</xdr:rowOff>
    </xdr:to>
    <xdr:sp macro="" textlink="">
      <xdr:nvSpPr>
        <xdr:cNvPr id="717" name="円/楕円 716"/>
        <xdr:cNvSpPr/>
      </xdr:nvSpPr>
      <xdr:spPr>
        <a:xfrm>
          <a:off x="13652500" y="167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165350</xdr:rowOff>
    </xdr:from>
    <xdr:ext cx="534377" cy="259045"/>
    <xdr:sp macro="" textlink="">
      <xdr:nvSpPr>
        <xdr:cNvPr id="718" name="テキスト ボックス 717"/>
        <xdr:cNvSpPr txBox="1"/>
      </xdr:nvSpPr>
      <xdr:spPr>
        <a:xfrm>
          <a:off x="13436111" y="1679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58511</xdr:rowOff>
    </xdr:from>
    <xdr:to>
      <xdr:col>18</xdr:col>
      <xdr:colOff>492125</xdr:colOff>
      <xdr:row>97</xdr:row>
      <xdr:rowOff>160111</xdr:rowOff>
    </xdr:to>
    <xdr:sp macro="" textlink="">
      <xdr:nvSpPr>
        <xdr:cNvPr id="719" name="円/楕円 718"/>
        <xdr:cNvSpPr/>
      </xdr:nvSpPr>
      <xdr:spPr>
        <a:xfrm>
          <a:off x="12763500" y="1668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151238</xdr:rowOff>
    </xdr:from>
    <xdr:ext cx="534377" cy="259045"/>
    <xdr:sp macro="" textlink="">
      <xdr:nvSpPr>
        <xdr:cNvPr id="720" name="テキスト ボックス 719"/>
        <xdr:cNvSpPr txBox="1"/>
      </xdr:nvSpPr>
      <xdr:spPr>
        <a:xfrm>
          <a:off x="12547111" y="1678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21299</xdr:rowOff>
    </xdr:from>
    <xdr:to>
      <xdr:col>31</xdr:col>
      <xdr:colOff>85725</xdr:colOff>
      <xdr:row>39</xdr:row>
      <xdr:rowOff>122899</xdr:rowOff>
    </xdr:to>
    <xdr:sp macro="" textlink="">
      <xdr:nvSpPr>
        <xdr:cNvPr id="755" name="フローチャート : 判断 754"/>
        <xdr:cNvSpPr/>
      </xdr:nvSpPr>
      <xdr:spPr>
        <a:xfrm>
          <a:off x="21272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139426</xdr:rowOff>
    </xdr:from>
    <xdr:ext cx="378565" cy="259045"/>
    <xdr:sp macro="" textlink="">
      <xdr:nvSpPr>
        <xdr:cNvPr id="756" name="テキスト ボックス 755"/>
        <xdr:cNvSpPr txBox="1"/>
      </xdr:nvSpPr>
      <xdr:spPr>
        <a:xfrm>
          <a:off x="21134017" y="648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171087</xdr:rowOff>
    </xdr:from>
    <xdr:to>
      <xdr:col>29</xdr:col>
      <xdr:colOff>568325</xdr:colOff>
      <xdr:row>39</xdr:row>
      <xdr:rowOff>101237</xdr:rowOff>
    </xdr:to>
    <xdr:sp macro="" textlink="">
      <xdr:nvSpPr>
        <xdr:cNvPr id="758" name="フローチャート : 判断 757"/>
        <xdr:cNvSpPr/>
      </xdr:nvSpPr>
      <xdr:spPr>
        <a:xfrm>
          <a:off x="20383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117764</xdr:rowOff>
    </xdr:from>
    <xdr:ext cx="378565" cy="259045"/>
    <xdr:sp macro="" textlink="">
      <xdr:nvSpPr>
        <xdr:cNvPr id="759" name="テキスト ボックス 758"/>
        <xdr:cNvSpPr txBox="1"/>
      </xdr:nvSpPr>
      <xdr:spPr>
        <a:xfrm>
          <a:off x="20245017" y="646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165536</xdr:rowOff>
    </xdr:from>
    <xdr:to>
      <xdr:col>28</xdr:col>
      <xdr:colOff>365125</xdr:colOff>
      <xdr:row>39</xdr:row>
      <xdr:rowOff>95686</xdr:rowOff>
    </xdr:to>
    <xdr:sp macro="" textlink="">
      <xdr:nvSpPr>
        <xdr:cNvPr id="761" name="フローチャート : 判断 760"/>
        <xdr:cNvSpPr/>
      </xdr:nvSpPr>
      <xdr:spPr>
        <a:xfrm>
          <a:off x="19494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112212</xdr:rowOff>
    </xdr:from>
    <xdr:ext cx="378565" cy="259045"/>
    <xdr:sp macro="" textlink="">
      <xdr:nvSpPr>
        <xdr:cNvPr id="762" name="テキスト ボックス 761"/>
        <xdr:cNvSpPr txBox="1"/>
      </xdr:nvSpPr>
      <xdr:spPr>
        <a:xfrm>
          <a:off x="19356017" y="645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27722</xdr:rowOff>
    </xdr:from>
    <xdr:to>
      <xdr:col>27</xdr:col>
      <xdr:colOff>161925</xdr:colOff>
      <xdr:row>39</xdr:row>
      <xdr:rowOff>129322</xdr:rowOff>
    </xdr:to>
    <xdr:sp macro="" textlink="">
      <xdr:nvSpPr>
        <xdr:cNvPr id="763" name="フローチャート : 判断 762"/>
        <xdr:cNvSpPr/>
      </xdr:nvSpPr>
      <xdr:spPr>
        <a:xfrm>
          <a:off x="18605500" y="671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145849</xdr:rowOff>
    </xdr:from>
    <xdr:ext cx="378565" cy="259045"/>
    <xdr:sp macro="" textlink="">
      <xdr:nvSpPr>
        <xdr:cNvPr id="764" name="テキスト ボックス 763"/>
        <xdr:cNvSpPr txBox="1"/>
      </xdr:nvSpPr>
      <xdr:spPr>
        <a:xfrm>
          <a:off x="18467017" y="648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決算額全体で見ると、民生費が</a:t>
          </a:r>
          <a:r>
            <a:rPr kumimoji="1" lang="ja-JP" altLang="en-US" sz="1100">
              <a:solidFill>
                <a:schemeClr val="dk1"/>
              </a:solidFill>
              <a:effectLst/>
              <a:latin typeface="+mn-lt"/>
              <a:ea typeface="+mn-ea"/>
              <a:cs typeface="+mn-cs"/>
            </a:rPr>
            <a:t>１人あたり</a:t>
          </a:r>
          <a:r>
            <a:rPr kumimoji="1" lang="en-US" altLang="ja-JP" sz="1100">
              <a:solidFill>
                <a:schemeClr val="dk1"/>
              </a:solidFill>
              <a:effectLst/>
              <a:latin typeface="+mn-lt"/>
              <a:ea typeface="+mn-ea"/>
              <a:cs typeface="+mn-cs"/>
            </a:rPr>
            <a:t>129,576</a:t>
          </a:r>
          <a:r>
            <a:rPr kumimoji="1" lang="ja-JP" altLang="en-US" sz="1100">
              <a:solidFill>
                <a:schemeClr val="dk1"/>
              </a:solidFill>
              <a:effectLst/>
              <a:latin typeface="+mn-lt"/>
              <a:ea typeface="+mn-ea"/>
              <a:cs typeface="+mn-cs"/>
            </a:rPr>
            <a:t>円で全体の</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％と最も多くの割合を占めており、自立支援給付費の増加や生活保護受給者の高齢化に伴う生活保護費</a:t>
          </a:r>
          <a:r>
            <a:rPr kumimoji="1" lang="ja-JP" altLang="en-US" sz="1100">
              <a:solidFill>
                <a:schemeClr val="dk1"/>
              </a:solidFill>
              <a:effectLst/>
              <a:latin typeface="+mn-lt"/>
              <a:ea typeface="+mn-ea"/>
              <a:cs typeface="+mn-cs"/>
            </a:rPr>
            <a:t>増、国民健康保険・介護保険</a:t>
          </a:r>
          <a:r>
            <a:rPr kumimoji="1" lang="ja-JP" altLang="ja-JP" sz="1100">
              <a:solidFill>
                <a:schemeClr val="dk1"/>
              </a:solidFill>
              <a:effectLst/>
              <a:latin typeface="+mn-lt"/>
              <a:ea typeface="+mn-ea"/>
              <a:cs typeface="+mn-cs"/>
            </a:rPr>
            <a:t>特別会計への繰り出し金の増</a:t>
          </a:r>
          <a:r>
            <a:rPr kumimoji="1" lang="ja-JP" altLang="en-US" sz="1100">
              <a:solidFill>
                <a:schemeClr val="dk1"/>
              </a:solidFill>
              <a:effectLst/>
              <a:latin typeface="+mn-lt"/>
              <a:ea typeface="+mn-ea"/>
              <a:cs typeface="+mn-cs"/>
            </a:rPr>
            <a:t>などが寄与している。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その他の増減をみていくと、</a:t>
          </a:r>
          <a:r>
            <a:rPr kumimoji="1" lang="ja-JP" altLang="ja-JP" sz="1100">
              <a:solidFill>
                <a:schemeClr val="dk1"/>
              </a:solidFill>
              <a:effectLst/>
              <a:latin typeface="+mn-lt"/>
              <a:ea typeface="+mn-ea"/>
              <a:cs typeface="+mn-cs"/>
            </a:rPr>
            <a:t>議会費は議員数が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名増え定数（</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）になったことによる増。総務費については新庁舎</a:t>
          </a:r>
          <a:r>
            <a:rPr kumimoji="1" lang="ja-JP" altLang="en-US" sz="1100">
              <a:solidFill>
                <a:schemeClr val="dk1"/>
              </a:solidFill>
              <a:effectLst/>
              <a:latin typeface="+mn-lt"/>
              <a:ea typeface="+mn-ea"/>
              <a:cs typeface="+mn-cs"/>
            </a:rPr>
            <a:t>の移転新築</a:t>
          </a:r>
          <a:r>
            <a:rPr kumimoji="1" lang="ja-JP" altLang="ja-JP" sz="1100">
              <a:solidFill>
                <a:schemeClr val="dk1"/>
              </a:solidFill>
              <a:effectLst/>
              <a:latin typeface="+mn-lt"/>
              <a:ea typeface="+mn-ea"/>
              <a:cs typeface="+mn-cs"/>
            </a:rPr>
            <a:t>に係る用地費等により増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衛生費については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月に開院した北播磨総合医療センターの経営支援拡充等により増</a:t>
          </a:r>
          <a:r>
            <a:rPr kumimoji="1" lang="ja-JP" altLang="en-US"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労働費の減については、勤労者住宅資金融資の申し込み者数減等により当該預託金の減額による。農林水産業費についてはライスセンター整備の</a:t>
          </a:r>
          <a:r>
            <a:rPr kumimoji="1" lang="ja-JP" altLang="en-US" sz="1100">
              <a:solidFill>
                <a:schemeClr val="dk1"/>
              </a:solidFill>
              <a:effectLst/>
              <a:latin typeface="+mn-lt"/>
              <a:ea typeface="+mn-ea"/>
              <a:cs typeface="+mn-cs"/>
            </a:rPr>
            <a:t>完了に伴う</a:t>
          </a:r>
          <a:r>
            <a:rPr kumimoji="1" lang="ja-JP" altLang="ja-JP" sz="1100">
              <a:solidFill>
                <a:schemeClr val="dk1"/>
              </a:solidFill>
              <a:effectLst/>
              <a:latin typeface="+mn-lt"/>
              <a:ea typeface="+mn-ea"/>
              <a:cs typeface="+mn-cs"/>
            </a:rPr>
            <a:t>補助金の減により減少した。</a:t>
          </a:r>
          <a:endParaRPr lang="ja-JP" altLang="ja-JP">
            <a:effectLst/>
          </a:endParaRPr>
        </a:p>
        <a:p>
          <a:r>
            <a:rPr kumimoji="1" lang="ja-JP" altLang="ja-JP" sz="1100">
              <a:solidFill>
                <a:schemeClr val="dk1"/>
              </a:solidFill>
              <a:effectLst/>
              <a:latin typeface="+mn-lt"/>
              <a:ea typeface="+mn-ea"/>
              <a:cs typeface="+mn-cs"/>
            </a:rPr>
            <a:t>土木費については道路整備事業費の減、消防費については安全安心広場整備の完了によりそれぞれ減少した。</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”新たな価値観の創造”を掲げ、「特色ある地域づくりの推進」、「子ども・</a:t>
          </a:r>
          <a:r>
            <a:rPr kumimoji="1" lang="ja-JP" altLang="ja-JP" sz="1100">
              <a:solidFill>
                <a:schemeClr val="dk1"/>
              </a:solidFill>
              <a:effectLst/>
              <a:latin typeface="+mn-lt"/>
              <a:ea typeface="+mn-ea"/>
              <a:cs typeface="+mn-cs"/>
            </a:rPr>
            <a:t>子育て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教育環境の充実</a:t>
          </a:r>
          <a:r>
            <a:rPr kumimoji="1" lang="ja-JP" altLang="en-US" sz="1100">
              <a:solidFill>
                <a:schemeClr val="dk1"/>
              </a:solidFill>
              <a:effectLst/>
              <a:latin typeface="+mn-lt"/>
              <a:ea typeface="+mn-ea"/>
              <a:cs typeface="+mn-cs"/>
            </a:rPr>
            <a:t>」、「元気で美しい都市の創造」、「</a:t>
          </a:r>
          <a:r>
            <a:rPr kumimoji="1" lang="ja-JP" altLang="ja-JP" sz="1100">
              <a:solidFill>
                <a:schemeClr val="dk1"/>
              </a:solidFill>
              <a:effectLst/>
              <a:latin typeface="+mn-lt"/>
              <a:ea typeface="+mn-ea"/>
              <a:cs typeface="+mn-cs"/>
            </a:rPr>
            <a:t>安全安心</a:t>
          </a:r>
          <a:r>
            <a:rPr kumimoji="1" lang="ja-JP" altLang="en-US" sz="1100">
              <a:solidFill>
                <a:schemeClr val="dk1"/>
              </a:solidFill>
              <a:effectLst/>
              <a:latin typeface="+mn-lt"/>
              <a:ea typeface="+mn-ea"/>
              <a:cs typeface="+mn-cs"/>
            </a:rPr>
            <a:t>な暮らしの追求」</a:t>
          </a:r>
          <a:r>
            <a:rPr kumimoji="1" lang="ja-JP" altLang="ja-JP" sz="1100">
              <a:solidFill>
                <a:schemeClr val="dk1"/>
              </a:solidFill>
              <a:effectLst/>
              <a:latin typeface="+mn-lt"/>
              <a:ea typeface="+mn-ea"/>
              <a:cs typeface="+mn-cs"/>
            </a:rPr>
            <a:t>のための施策</a:t>
          </a:r>
          <a:r>
            <a:rPr kumimoji="1" lang="ja-JP" altLang="en-US" sz="1100">
              <a:solidFill>
                <a:schemeClr val="dk1"/>
              </a:solidFill>
              <a:effectLst/>
              <a:latin typeface="+mn-lt"/>
              <a:ea typeface="+mn-ea"/>
              <a:cs typeface="+mn-cs"/>
            </a:rPr>
            <a:t>を積極的に展開する</a:t>
          </a:r>
          <a:r>
            <a:rPr kumimoji="1" lang="ja-JP" altLang="ja-JP" sz="1100">
              <a:solidFill>
                <a:schemeClr val="dk1"/>
              </a:solidFill>
              <a:effectLst/>
              <a:latin typeface="+mn-lt"/>
              <a:ea typeface="+mn-ea"/>
              <a:cs typeface="+mn-cs"/>
            </a:rPr>
            <a:t>一方で、独自のコスト削減と財源確保</a:t>
          </a:r>
          <a:r>
            <a:rPr kumimoji="1" lang="ja-JP" altLang="en-US" sz="1100">
              <a:solidFill>
                <a:schemeClr val="dk1"/>
              </a:solidFill>
              <a:effectLst/>
              <a:latin typeface="+mn-lt"/>
              <a:ea typeface="+mn-ea"/>
              <a:cs typeface="+mn-cs"/>
            </a:rPr>
            <a:t>等の行財政改革を着実に進め、</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年連続で実質収支の黒字を達成。</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財政調整基金を取り崩すことなく財政運営を行い、実質単年度収支も</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年連続の黒字となった。</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一般会計及び特別会計（国民健康保険、介護保険、後期高齢者医療）は黒字を達成。公営企業（上水道、下水道等）は、いずれも流動資産が流動負債を上回り、資金不足は生じていない。</a:t>
          </a:r>
          <a:endParaRPr lang="ja-JP" altLang="ja-JP" sz="1800">
            <a:effectLst/>
          </a:endParaRPr>
        </a:p>
        <a:p>
          <a:r>
            <a:rPr kumimoji="1" lang="ja-JP" altLang="ja-JP" sz="1400">
              <a:solidFill>
                <a:schemeClr val="dk1"/>
              </a:solidFill>
              <a:effectLst/>
              <a:latin typeface="+mn-lt"/>
              <a:ea typeface="+mn-ea"/>
              <a:cs typeface="+mn-cs"/>
            </a:rPr>
            <a:t>なお、その他会計（黒字）は、平成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9</a:t>
          </a:r>
          <a:r>
            <a:rPr kumimoji="1" lang="ja-JP" altLang="ja-JP" sz="1400">
              <a:solidFill>
                <a:schemeClr val="dk1"/>
              </a:solidFill>
              <a:effectLst/>
              <a:latin typeface="+mn-lt"/>
              <a:ea typeface="+mn-ea"/>
              <a:cs typeface="+mn-cs"/>
            </a:rPr>
            <a:t>月末をもって閉鎖した病院事業会計であり、その病院機能については、三木市民病院との統合により一部事務組合である北播磨総合医療センターに引き継いでいる。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19182748</v>
      </c>
      <c r="BO4" s="409"/>
      <c r="BP4" s="409"/>
      <c r="BQ4" s="409"/>
      <c r="BR4" s="409"/>
      <c r="BS4" s="409"/>
      <c r="BT4" s="409"/>
      <c r="BU4" s="410"/>
      <c r="BV4" s="408">
        <v>18839354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3.1</v>
      </c>
      <c r="CU4" s="586"/>
      <c r="CV4" s="586"/>
      <c r="CW4" s="586"/>
      <c r="CX4" s="586"/>
      <c r="CY4" s="586"/>
      <c r="CZ4" s="586"/>
      <c r="DA4" s="587"/>
      <c r="DB4" s="585">
        <v>2.5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18637400</v>
      </c>
      <c r="BO5" s="414"/>
      <c r="BP5" s="414"/>
      <c r="BQ5" s="414"/>
      <c r="BR5" s="414"/>
      <c r="BS5" s="414"/>
      <c r="BT5" s="414"/>
      <c r="BU5" s="415"/>
      <c r="BV5" s="413">
        <v>18369473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85.8</v>
      </c>
      <c r="CU5" s="384"/>
      <c r="CV5" s="384"/>
      <c r="CW5" s="384"/>
      <c r="CX5" s="384"/>
      <c r="CY5" s="384"/>
      <c r="CZ5" s="384"/>
      <c r="DA5" s="385"/>
      <c r="DB5" s="383">
        <v>86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545348</v>
      </c>
      <c r="BO6" s="414"/>
      <c r="BP6" s="414"/>
      <c r="BQ6" s="414"/>
      <c r="BR6" s="414"/>
      <c r="BS6" s="414"/>
      <c r="BT6" s="414"/>
      <c r="BU6" s="415"/>
      <c r="BV6" s="413">
        <v>469881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v>
      </c>
      <c r="CU6" s="560"/>
      <c r="CV6" s="560"/>
      <c r="CW6" s="560"/>
      <c r="CX6" s="560"/>
      <c r="CY6" s="560"/>
      <c r="CZ6" s="560"/>
      <c r="DA6" s="561"/>
      <c r="DB6" s="559">
        <v>93.9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193920</v>
      </c>
      <c r="BO7" s="414"/>
      <c r="BP7" s="414"/>
      <c r="BQ7" s="414"/>
      <c r="BR7" s="414"/>
      <c r="BS7" s="414"/>
      <c r="BT7" s="414"/>
      <c r="BU7" s="415"/>
      <c r="BV7" s="413">
        <v>195715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11496802</v>
      </c>
      <c r="CU7" s="414"/>
      <c r="CV7" s="414"/>
      <c r="CW7" s="414"/>
      <c r="CX7" s="414"/>
      <c r="CY7" s="414"/>
      <c r="CZ7" s="414"/>
      <c r="DA7" s="415"/>
      <c r="DB7" s="413">
        <v>10998503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351428</v>
      </c>
      <c r="BO8" s="414"/>
      <c r="BP8" s="414"/>
      <c r="BQ8" s="414"/>
      <c r="BR8" s="414"/>
      <c r="BS8" s="414"/>
      <c r="BT8" s="414"/>
      <c r="BU8" s="415"/>
      <c r="BV8" s="413">
        <v>274166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0.68</v>
      </c>
      <c r="CU8" s="523"/>
      <c r="CV8" s="523"/>
      <c r="CW8" s="523"/>
      <c r="CX8" s="523"/>
      <c r="CY8" s="523"/>
      <c r="CZ8" s="523"/>
      <c r="DA8" s="524"/>
      <c r="DB8" s="522">
        <v>0.68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48580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77262</v>
      </c>
      <c r="BO9" s="414"/>
      <c r="BP9" s="414"/>
      <c r="BQ9" s="414"/>
      <c r="BR9" s="414"/>
      <c r="BS9" s="414"/>
      <c r="BT9" s="414"/>
      <c r="BU9" s="415"/>
      <c r="BV9" s="413">
        <v>74095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13.1</v>
      </c>
      <c r="CU9" s="384"/>
      <c r="CV9" s="384"/>
      <c r="CW9" s="384"/>
      <c r="CX9" s="384"/>
      <c r="CY9" s="384"/>
      <c r="CZ9" s="384"/>
      <c r="DA9" s="385"/>
      <c r="DB9" s="383">
        <v>14.3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49680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19900</v>
      </c>
      <c r="BO10" s="414"/>
      <c r="BP10" s="414"/>
      <c r="BQ10" s="414"/>
      <c r="BR10" s="414"/>
      <c r="BS10" s="414"/>
      <c r="BT10" s="414"/>
      <c r="BU10" s="415"/>
      <c r="BV10" s="413">
        <v>14700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115220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49319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48752</v>
      </c>
      <c r="S13" s="515"/>
      <c r="T13" s="515"/>
      <c r="U13" s="515"/>
      <c r="V13" s="516"/>
      <c r="W13" s="502" t="s">
        <v>120</v>
      </c>
      <c r="X13" s="426"/>
      <c r="Y13" s="426"/>
      <c r="Z13" s="426"/>
      <c r="AA13" s="426"/>
      <c r="AB13" s="427"/>
      <c r="AC13" s="389">
        <v>575</v>
      </c>
      <c r="AD13" s="390"/>
      <c r="AE13" s="390"/>
      <c r="AF13" s="390"/>
      <c r="AG13" s="391"/>
      <c r="AH13" s="389">
        <v>834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97162</v>
      </c>
      <c r="BO13" s="414"/>
      <c r="BP13" s="414"/>
      <c r="BQ13" s="414"/>
      <c r="BR13" s="414"/>
      <c r="BS13" s="414"/>
      <c r="BT13" s="414"/>
      <c r="BU13" s="415"/>
      <c r="BV13" s="413">
        <v>204015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5.2</v>
      </c>
      <c r="CU13" s="384"/>
      <c r="CV13" s="384"/>
      <c r="CW13" s="384"/>
      <c r="CX13" s="384"/>
      <c r="CY13" s="384"/>
      <c r="CZ13" s="384"/>
      <c r="DA13" s="385"/>
      <c r="DB13" s="383">
        <v>7.6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49707</v>
      </c>
      <c r="S14" s="515"/>
      <c r="T14" s="515"/>
      <c r="U14" s="515"/>
      <c r="V14" s="516"/>
      <c r="W14" s="517"/>
      <c r="X14" s="429"/>
      <c r="Y14" s="429"/>
      <c r="Z14" s="429"/>
      <c r="AA14" s="429"/>
      <c r="AB14" s="430"/>
      <c r="AC14" s="507">
        <v>2.6</v>
      </c>
      <c r="AD14" s="508"/>
      <c r="AE14" s="508"/>
      <c r="AF14" s="508"/>
      <c r="AG14" s="509"/>
      <c r="AH14" s="507">
        <v>3.4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49138</v>
      </c>
      <c r="S15" s="515"/>
      <c r="T15" s="515"/>
      <c r="U15" s="515"/>
      <c r="V15" s="516"/>
      <c r="W15" s="502" t="s">
        <v>127</v>
      </c>
      <c r="X15" s="426"/>
      <c r="Y15" s="426"/>
      <c r="Z15" s="426"/>
      <c r="AA15" s="426"/>
      <c r="AB15" s="427"/>
      <c r="AC15" s="389">
        <v>8883</v>
      </c>
      <c r="AD15" s="390"/>
      <c r="AE15" s="390"/>
      <c r="AF15" s="390"/>
      <c r="AG15" s="391"/>
      <c r="AH15" s="389">
        <v>10068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6006837</v>
      </c>
      <c r="BO15" s="409"/>
      <c r="BP15" s="409"/>
      <c r="BQ15" s="409"/>
      <c r="BR15" s="409"/>
      <c r="BS15" s="409"/>
      <c r="BT15" s="409"/>
      <c r="BU15" s="410"/>
      <c r="BV15" s="408">
        <v>5782053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39.5</v>
      </c>
      <c r="AD16" s="508"/>
      <c r="AE16" s="508"/>
      <c r="AF16" s="508"/>
      <c r="AG16" s="509"/>
      <c r="AH16" s="507">
        <v>40.6</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8909480</v>
      </c>
      <c r="BO16" s="414"/>
      <c r="BP16" s="414"/>
      <c r="BQ16" s="414"/>
      <c r="BR16" s="414"/>
      <c r="BS16" s="414"/>
      <c r="BT16" s="414"/>
      <c r="BU16" s="415"/>
      <c r="BV16" s="413">
        <v>8396409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13050</v>
      </c>
      <c r="AD17" s="390"/>
      <c r="AE17" s="390"/>
      <c r="AF17" s="390"/>
      <c r="AG17" s="391"/>
      <c r="AH17" s="389">
        <v>13520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7654152</v>
      </c>
      <c r="BO17" s="414"/>
      <c r="BP17" s="414"/>
      <c r="BQ17" s="414"/>
      <c r="BR17" s="414"/>
      <c r="BS17" s="414"/>
      <c r="BT17" s="414"/>
      <c r="BU17" s="415"/>
      <c r="BV17" s="413">
        <v>7431566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92.94</v>
      </c>
      <c r="M18" s="478"/>
      <c r="N18" s="478"/>
      <c r="O18" s="478"/>
      <c r="P18" s="478"/>
      <c r="Q18" s="478"/>
      <c r="R18" s="479"/>
      <c r="S18" s="479"/>
      <c r="T18" s="479"/>
      <c r="U18" s="479"/>
      <c r="V18" s="480"/>
      <c r="W18" s="494"/>
      <c r="X18" s="495"/>
      <c r="Y18" s="495"/>
      <c r="Z18" s="495"/>
      <c r="AA18" s="495"/>
      <c r="AB18" s="503"/>
      <c r="AC18" s="377">
        <v>58</v>
      </c>
      <c r="AD18" s="378"/>
      <c r="AE18" s="378"/>
      <c r="AF18" s="378"/>
      <c r="AG18" s="481"/>
      <c r="AH18" s="377">
        <v>54.5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10246644</v>
      </c>
      <c r="BO18" s="414"/>
      <c r="BP18" s="414"/>
      <c r="BQ18" s="414"/>
      <c r="BR18" s="414"/>
      <c r="BS18" s="414"/>
      <c r="BT18" s="414"/>
      <c r="BU18" s="415"/>
      <c r="BV18" s="413">
        <v>9785999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523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13120226</v>
      </c>
      <c r="BO19" s="414"/>
      <c r="BP19" s="414"/>
      <c r="BQ19" s="414"/>
      <c r="BR19" s="414"/>
      <c r="BS19" s="414"/>
      <c r="BT19" s="414"/>
      <c r="BU19" s="415"/>
      <c r="BV19" s="413">
        <v>12473614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16860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18419905</v>
      </c>
      <c r="BO23" s="414"/>
      <c r="BP23" s="414"/>
      <c r="BQ23" s="414"/>
      <c r="BR23" s="414"/>
      <c r="BS23" s="414"/>
      <c r="BT23" s="414"/>
      <c r="BU23" s="415"/>
      <c r="BV23" s="413">
        <v>18895551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9800</v>
      </c>
      <c r="R24" s="390"/>
      <c r="S24" s="390"/>
      <c r="T24" s="390"/>
      <c r="U24" s="390"/>
      <c r="V24" s="391"/>
      <c r="W24" s="455"/>
      <c r="X24" s="446"/>
      <c r="Y24" s="447"/>
      <c r="Z24" s="386" t="s">
        <v>150</v>
      </c>
      <c r="AA24" s="387"/>
      <c r="AB24" s="387"/>
      <c r="AC24" s="387"/>
      <c r="AD24" s="387"/>
      <c r="AE24" s="387"/>
      <c r="AF24" s="387"/>
      <c r="AG24" s="388"/>
      <c r="AH24" s="389">
        <v>281</v>
      </c>
      <c r="AI24" s="390"/>
      <c r="AJ24" s="390"/>
      <c r="AK24" s="390"/>
      <c r="AL24" s="391"/>
      <c r="AM24" s="389">
        <v>910721</v>
      </c>
      <c r="AN24" s="390"/>
      <c r="AO24" s="390"/>
      <c r="AP24" s="390"/>
      <c r="AQ24" s="390"/>
      <c r="AR24" s="391"/>
      <c r="AS24" s="389">
        <v>3241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15904118</v>
      </c>
      <c r="BO24" s="414"/>
      <c r="BP24" s="414"/>
      <c r="BQ24" s="414"/>
      <c r="BR24" s="414"/>
      <c r="BS24" s="414"/>
      <c r="BT24" s="414"/>
      <c r="BU24" s="415"/>
      <c r="BV24" s="413">
        <v>15974499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7940</v>
      </c>
      <c r="R25" s="390"/>
      <c r="S25" s="390"/>
      <c r="T25" s="390"/>
      <c r="U25" s="390"/>
      <c r="V25" s="391"/>
      <c r="W25" s="455"/>
      <c r="X25" s="446"/>
      <c r="Y25" s="447"/>
      <c r="Z25" s="386" t="s">
        <v>153</v>
      </c>
      <c r="AA25" s="387"/>
      <c r="AB25" s="387"/>
      <c r="AC25" s="387"/>
      <c r="AD25" s="387"/>
      <c r="AE25" s="387"/>
      <c r="AF25" s="387"/>
      <c r="AG25" s="388"/>
      <c r="AH25" s="389">
        <v>66</v>
      </c>
      <c r="AI25" s="390"/>
      <c r="AJ25" s="390"/>
      <c r="AK25" s="390"/>
      <c r="AL25" s="391"/>
      <c r="AM25" s="389">
        <v>206712</v>
      </c>
      <c r="AN25" s="390"/>
      <c r="AO25" s="390"/>
      <c r="AP25" s="390"/>
      <c r="AQ25" s="390"/>
      <c r="AR25" s="391"/>
      <c r="AS25" s="389">
        <v>3132</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96781</v>
      </c>
      <c r="BO25" s="409"/>
      <c r="BP25" s="409"/>
      <c r="BQ25" s="409"/>
      <c r="BR25" s="409"/>
      <c r="BS25" s="409"/>
      <c r="BT25" s="409"/>
      <c r="BU25" s="410"/>
      <c r="BV25" s="408">
        <v>426612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6950</v>
      </c>
      <c r="R26" s="390"/>
      <c r="S26" s="390"/>
      <c r="T26" s="390"/>
      <c r="U26" s="390"/>
      <c r="V26" s="391"/>
      <c r="W26" s="455"/>
      <c r="X26" s="446"/>
      <c r="Y26" s="447"/>
      <c r="Z26" s="386" t="s">
        <v>156</v>
      </c>
      <c r="AA26" s="468"/>
      <c r="AB26" s="468"/>
      <c r="AC26" s="468"/>
      <c r="AD26" s="468"/>
      <c r="AE26" s="468"/>
      <c r="AF26" s="468"/>
      <c r="AG26" s="469"/>
      <c r="AH26" s="389">
        <v>17</v>
      </c>
      <c r="AI26" s="390"/>
      <c r="AJ26" s="390"/>
      <c r="AK26" s="390"/>
      <c r="AL26" s="391"/>
      <c r="AM26" s="389">
        <v>57749</v>
      </c>
      <c r="AN26" s="390"/>
      <c r="AO26" s="390"/>
      <c r="AP26" s="390"/>
      <c r="AQ26" s="390"/>
      <c r="AR26" s="391"/>
      <c r="AS26" s="389">
        <v>3397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5280</v>
      </c>
      <c r="R27" s="390"/>
      <c r="S27" s="390"/>
      <c r="T27" s="390"/>
      <c r="U27" s="390"/>
      <c r="V27" s="391"/>
      <c r="W27" s="455"/>
      <c r="X27" s="446"/>
      <c r="Y27" s="447"/>
      <c r="Z27" s="386" t="s">
        <v>159</v>
      </c>
      <c r="AA27" s="387"/>
      <c r="AB27" s="387"/>
      <c r="AC27" s="387"/>
      <c r="AD27" s="387"/>
      <c r="AE27" s="387"/>
      <c r="AF27" s="387"/>
      <c r="AG27" s="388"/>
      <c r="AH27" s="389">
        <v>12</v>
      </c>
      <c r="AI27" s="390"/>
      <c r="AJ27" s="390"/>
      <c r="AK27" s="390"/>
      <c r="AL27" s="391"/>
      <c r="AM27" s="389">
        <v>40872</v>
      </c>
      <c r="AN27" s="390"/>
      <c r="AO27" s="390"/>
      <c r="AP27" s="390"/>
      <c r="AQ27" s="390"/>
      <c r="AR27" s="391"/>
      <c r="AS27" s="389">
        <v>3406</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550000</v>
      </c>
      <c r="BO27" s="417"/>
      <c r="BP27" s="417"/>
      <c r="BQ27" s="417"/>
      <c r="BR27" s="417"/>
      <c r="BS27" s="417"/>
      <c r="BT27" s="417"/>
      <c r="BU27" s="418"/>
      <c r="BV27" s="416">
        <v>550000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4490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4105952</v>
      </c>
      <c r="BO28" s="409"/>
      <c r="BP28" s="409"/>
      <c r="BQ28" s="409"/>
      <c r="BR28" s="409"/>
      <c r="BS28" s="409"/>
      <c r="BT28" s="409"/>
      <c r="BU28" s="410"/>
      <c r="BV28" s="408">
        <v>3946052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14</v>
      </c>
      <c r="M29" s="390"/>
      <c r="N29" s="390"/>
      <c r="O29" s="390"/>
      <c r="P29" s="391"/>
      <c r="Q29" s="389">
        <v>4090</v>
      </c>
      <c r="R29" s="390"/>
      <c r="S29" s="390"/>
      <c r="T29" s="390"/>
      <c r="U29" s="390"/>
      <c r="V29" s="391"/>
      <c r="W29" s="456"/>
      <c r="X29" s="457"/>
      <c r="Y29" s="458"/>
      <c r="Z29" s="386" t="s">
        <v>166</v>
      </c>
      <c r="AA29" s="387"/>
      <c r="AB29" s="387"/>
      <c r="AC29" s="387"/>
      <c r="AD29" s="387"/>
      <c r="AE29" s="387"/>
      <c r="AF29" s="387"/>
      <c r="AG29" s="388"/>
      <c r="AH29" s="389">
        <v>293</v>
      </c>
      <c r="AI29" s="390"/>
      <c r="AJ29" s="390"/>
      <c r="AK29" s="390"/>
      <c r="AL29" s="391"/>
      <c r="AM29" s="389">
        <v>951593</v>
      </c>
      <c r="AN29" s="390"/>
      <c r="AO29" s="390"/>
      <c r="AP29" s="390"/>
      <c r="AQ29" s="390"/>
      <c r="AR29" s="391"/>
      <c r="AS29" s="389">
        <v>3248</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729577</v>
      </c>
      <c r="BO29" s="414"/>
      <c r="BP29" s="414"/>
      <c r="BQ29" s="414"/>
      <c r="BR29" s="414"/>
      <c r="BS29" s="414"/>
      <c r="BT29" s="414"/>
      <c r="BU29" s="415"/>
      <c r="BV29" s="413">
        <v>729497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4196803</v>
      </c>
      <c r="BO30" s="417"/>
      <c r="BP30" s="417"/>
      <c r="BQ30" s="417"/>
      <c r="BR30" s="417"/>
      <c r="BS30" s="417"/>
      <c r="BT30" s="417"/>
      <c r="BU30" s="418"/>
      <c r="BV30" s="416">
        <v>4555634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北播磨総合医療センター企業団</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小野市土地開発公社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北播衛生事務組合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小野市都市施設管理協会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7</v>
      </c>
      <c r="AN36" s="373"/>
      <c r="AO36" s="372" t="str">
        <f>IF('各会計、関係団体の財政状況及び健全化判断比率'!B33="","",'各会計、関係団体の財政状況及び健全化判断比率'!B33)</f>
        <v>都市開発事業会計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小野加東加西環境施設事務組合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小野加東広域事務組合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小野加東広域事務組合（農業共済事業）</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北播磨こども発達支援センター事務組合わかあゆ園</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兵庫県市町村職員退職手当組合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兵庫県後期高齢者医療広域連合（一般会計）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兵庫県後期高齢者医療広域連合（特別会計）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7" t="s">
        <v>527</v>
      </c>
      <c r="D34" s="1187"/>
      <c r="E34" s="1188"/>
      <c r="F34" s="32">
        <v>32.22</v>
      </c>
      <c r="G34" s="33">
        <v>34.229999999999997</v>
      </c>
      <c r="H34" s="33">
        <v>30.26</v>
      </c>
      <c r="I34" s="33">
        <v>30.01</v>
      </c>
      <c r="J34" s="34">
        <v>29.43</v>
      </c>
      <c r="K34" s="22"/>
      <c r="L34" s="22"/>
      <c r="M34" s="22"/>
      <c r="N34" s="22"/>
      <c r="O34" s="22"/>
      <c r="P34" s="22"/>
    </row>
    <row r="35" spans="1:16" ht="39" customHeight="1" x14ac:dyDescent="0.15">
      <c r="A35" s="22"/>
      <c r="B35" s="35"/>
      <c r="C35" s="1181" t="s">
        <v>528</v>
      </c>
      <c r="D35" s="1182"/>
      <c r="E35" s="1183"/>
      <c r="F35" s="36">
        <v>3.85</v>
      </c>
      <c r="G35" s="37">
        <v>4.1900000000000004</v>
      </c>
      <c r="H35" s="37">
        <v>4.1500000000000004</v>
      </c>
      <c r="I35" s="37">
        <v>7.79</v>
      </c>
      <c r="J35" s="38">
        <v>7.46</v>
      </c>
      <c r="K35" s="22"/>
      <c r="L35" s="22"/>
      <c r="M35" s="22"/>
      <c r="N35" s="22"/>
      <c r="O35" s="22"/>
      <c r="P35" s="22"/>
    </row>
    <row r="36" spans="1:16" ht="39" customHeight="1" x14ac:dyDescent="0.15">
      <c r="A36" s="22"/>
      <c r="B36" s="35"/>
      <c r="C36" s="1181" t="s">
        <v>529</v>
      </c>
      <c r="D36" s="1182"/>
      <c r="E36" s="1183"/>
      <c r="F36" s="36">
        <v>3.18</v>
      </c>
      <c r="G36" s="37">
        <v>1.95</v>
      </c>
      <c r="H36" s="37">
        <v>1.82</v>
      </c>
      <c r="I36" s="37">
        <v>2.4900000000000002</v>
      </c>
      <c r="J36" s="38">
        <v>3.05</v>
      </c>
      <c r="K36" s="22"/>
      <c r="L36" s="22"/>
      <c r="M36" s="22"/>
      <c r="N36" s="22"/>
      <c r="O36" s="22"/>
      <c r="P36" s="22"/>
    </row>
    <row r="37" spans="1:16" ht="39" customHeight="1" x14ac:dyDescent="0.15">
      <c r="A37" s="22"/>
      <c r="B37" s="35"/>
      <c r="C37" s="1181" t="s">
        <v>530</v>
      </c>
      <c r="D37" s="1182"/>
      <c r="E37" s="1183"/>
      <c r="F37" s="36">
        <v>0.38</v>
      </c>
      <c r="G37" s="37">
        <v>0.42</v>
      </c>
      <c r="H37" s="37">
        <v>0.48</v>
      </c>
      <c r="I37" s="37">
        <v>0.53</v>
      </c>
      <c r="J37" s="38">
        <v>0.97</v>
      </c>
      <c r="K37" s="22"/>
      <c r="L37" s="22"/>
      <c r="M37" s="22"/>
      <c r="N37" s="22"/>
      <c r="O37" s="22"/>
      <c r="P37" s="22"/>
    </row>
    <row r="38" spans="1:16" ht="39" customHeight="1" x14ac:dyDescent="0.15">
      <c r="A38" s="22"/>
      <c r="B38" s="35"/>
      <c r="C38" s="1181" t="s">
        <v>531</v>
      </c>
      <c r="D38" s="1182"/>
      <c r="E38" s="1183"/>
      <c r="F38" s="36">
        <v>0.26</v>
      </c>
      <c r="G38" s="37">
        <v>0.62</v>
      </c>
      <c r="H38" s="37">
        <v>1.08</v>
      </c>
      <c r="I38" s="37">
        <v>0.69</v>
      </c>
      <c r="J38" s="38">
        <v>0.64</v>
      </c>
      <c r="K38" s="22"/>
      <c r="L38" s="22"/>
      <c r="M38" s="22"/>
      <c r="N38" s="22"/>
      <c r="O38" s="22"/>
      <c r="P38" s="22"/>
    </row>
    <row r="39" spans="1:16" ht="39" customHeight="1" x14ac:dyDescent="0.15">
      <c r="A39" s="22"/>
      <c r="B39" s="35"/>
      <c r="C39" s="1181" t="s">
        <v>532</v>
      </c>
      <c r="D39" s="1182"/>
      <c r="E39" s="1183"/>
      <c r="F39" s="36">
        <v>0.76</v>
      </c>
      <c r="G39" s="37">
        <v>0.66</v>
      </c>
      <c r="H39" s="37">
        <v>0.25</v>
      </c>
      <c r="I39" s="37">
        <v>0.62</v>
      </c>
      <c r="J39" s="38">
        <v>0.3</v>
      </c>
      <c r="K39" s="22"/>
      <c r="L39" s="22"/>
      <c r="M39" s="22"/>
      <c r="N39" s="22"/>
      <c r="O39" s="22"/>
      <c r="P39" s="22"/>
    </row>
    <row r="40" spans="1:16" ht="39" customHeight="1" x14ac:dyDescent="0.15">
      <c r="A40" s="22"/>
      <c r="B40" s="35"/>
      <c r="C40" s="1181" t="s">
        <v>533</v>
      </c>
      <c r="D40" s="1182"/>
      <c r="E40" s="1183"/>
      <c r="F40" s="36">
        <v>0.06</v>
      </c>
      <c r="G40" s="37">
        <v>0.09</v>
      </c>
      <c r="H40" s="37">
        <v>0.08</v>
      </c>
      <c r="I40" s="37">
        <v>0.11</v>
      </c>
      <c r="J40" s="38">
        <v>0.1</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534</v>
      </c>
      <c r="D42" s="1182"/>
      <c r="E42" s="1183"/>
      <c r="F42" s="36" t="s">
        <v>483</v>
      </c>
      <c r="G42" s="37" t="s">
        <v>483</v>
      </c>
      <c r="H42" s="37" t="s">
        <v>483</v>
      </c>
      <c r="I42" s="37" t="s">
        <v>483</v>
      </c>
      <c r="J42" s="38" t="s">
        <v>483</v>
      </c>
      <c r="K42" s="22"/>
      <c r="L42" s="22"/>
      <c r="M42" s="22"/>
      <c r="N42" s="22"/>
      <c r="O42" s="22"/>
      <c r="P42" s="22"/>
    </row>
    <row r="43" spans="1:16" ht="39" customHeight="1" thickBot="1" x14ac:dyDescent="0.2">
      <c r="A43" s="22"/>
      <c r="B43" s="40"/>
      <c r="C43" s="1184" t="s">
        <v>535</v>
      </c>
      <c r="D43" s="1185"/>
      <c r="E43" s="1186"/>
      <c r="F43" s="41">
        <v>16.75</v>
      </c>
      <c r="G43" s="42">
        <v>14.44</v>
      </c>
      <c r="H43" s="42">
        <v>0</v>
      </c>
      <c r="I43" s="42" t="s">
        <v>483</v>
      </c>
      <c r="J43" s="43" t="s">
        <v>483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7" t="s">
        <v>10</v>
      </c>
      <c r="C45" s="1198"/>
      <c r="D45" s="58"/>
      <c r="E45" s="1203" t="s">
        <v>11</v>
      </c>
      <c r="F45" s="1203"/>
      <c r="G45" s="1203"/>
      <c r="H45" s="1203"/>
      <c r="I45" s="1203"/>
      <c r="J45" s="1204"/>
      <c r="K45" s="59">
        <v>1817</v>
      </c>
      <c r="L45" s="60">
        <v>1740</v>
      </c>
      <c r="M45" s="60">
        <v>1747</v>
      </c>
      <c r="N45" s="60">
        <v>1729</v>
      </c>
      <c r="O45" s="61">
        <v>1772</v>
      </c>
      <c r="P45" s="48"/>
      <c r="Q45" s="48"/>
      <c r="R45" s="48"/>
      <c r="S45" s="48"/>
      <c r="T45" s="48"/>
      <c r="U45" s="48"/>
    </row>
    <row r="46" spans="1:21" ht="30.75" customHeight="1" x14ac:dyDescent="0.15">
      <c r="A46" s="48"/>
      <c r="B46" s="1199"/>
      <c r="C46" s="1200"/>
      <c r="D46" s="62"/>
      <c r="E46" s="1191" t="s">
        <v>12</v>
      </c>
      <c r="F46" s="1191"/>
      <c r="G46" s="1191"/>
      <c r="H46" s="1191"/>
      <c r="I46" s="1191"/>
      <c r="J46" s="1192"/>
      <c r="K46" s="63" t="s">
        <v>483</v>
      </c>
      <c r="L46" s="64" t="s">
        <v>483</v>
      </c>
      <c r="M46" s="64" t="s">
        <v>483</v>
      </c>
      <c r="N46" s="64" t="s">
        <v>483</v>
      </c>
      <c r="O46" s="65" t="s">
        <v>483</v>
      </c>
      <c r="P46" s="48"/>
      <c r="Q46" s="48"/>
      <c r="R46" s="48"/>
      <c r="S46" s="48"/>
      <c r="T46" s="48"/>
      <c r="U46" s="48"/>
    </row>
    <row r="47" spans="1:21" ht="30.75" customHeight="1" x14ac:dyDescent="0.15">
      <c r="A47" s="48"/>
      <c r="B47" s="1199"/>
      <c r="C47" s="1200"/>
      <c r="D47" s="62"/>
      <c r="E47" s="1191" t="s">
        <v>13</v>
      </c>
      <c r="F47" s="1191"/>
      <c r="G47" s="1191"/>
      <c r="H47" s="1191"/>
      <c r="I47" s="1191"/>
      <c r="J47" s="1192"/>
      <c r="K47" s="63" t="s">
        <v>483</v>
      </c>
      <c r="L47" s="64" t="s">
        <v>483</v>
      </c>
      <c r="M47" s="64" t="s">
        <v>483</v>
      </c>
      <c r="N47" s="64" t="s">
        <v>483</v>
      </c>
      <c r="O47" s="65" t="s">
        <v>483</v>
      </c>
      <c r="P47" s="48"/>
      <c r="Q47" s="48"/>
      <c r="R47" s="48"/>
      <c r="S47" s="48"/>
      <c r="T47" s="48"/>
      <c r="U47" s="48"/>
    </row>
    <row r="48" spans="1:21" ht="30.75" customHeight="1" x14ac:dyDescent="0.15">
      <c r="A48" s="48"/>
      <c r="B48" s="1199"/>
      <c r="C48" s="1200"/>
      <c r="D48" s="62"/>
      <c r="E48" s="1191" t="s">
        <v>14</v>
      </c>
      <c r="F48" s="1191"/>
      <c r="G48" s="1191"/>
      <c r="H48" s="1191"/>
      <c r="I48" s="1191"/>
      <c r="J48" s="1192"/>
      <c r="K48" s="63">
        <v>1134</v>
      </c>
      <c r="L48" s="64">
        <v>1010</v>
      </c>
      <c r="M48" s="64">
        <v>922</v>
      </c>
      <c r="N48" s="64">
        <v>835</v>
      </c>
      <c r="O48" s="65">
        <v>836</v>
      </c>
      <c r="P48" s="48"/>
      <c r="Q48" s="48"/>
      <c r="R48" s="48"/>
      <c r="S48" s="48"/>
      <c r="T48" s="48"/>
      <c r="U48" s="48"/>
    </row>
    <row r="49" spans="1:21" ht="30.75" customHeight="1" x14ac:dyDescent="0.15">
      <c r="A49" s="48"/>
      <c r="B49" s="1199"/>
      <c r="C49" s="1200"/>
      <c r="D49" s="62"/>
      <c r="E49" s="1191" t="s">
        <v>15</v>
      </c>
      <c r="F49" s="1191"/>
      <c r="G49" s="1191"/>
      <c r="H49" s="1191"/>
      <c r="I49" s="1191"/>
      <c r="J49" s="1192"/>
      <c r="K49" s="63">
        <v>280</v>
      </c>
      <c r="L49" s="64">
        <v>223</v>
      </c>
      <c r="M49" s="64">
        <v>87</v>
      </c>
      <c r="N49" s="64">
        <v>178</v>
      </c>
      <c r="O49" s="65">
        <v>76</v>
      </c>
      <c r="P49" s="48"/>
      <c r="Q49" s="48"/>
      <c r="R49" s="48"/>
      <c r="S49" s="48"/>
      <c r="T49" s="48"/>
      <c r="U49" s="48"/>
    </row>
    <row r="50" spans="1:21" ht="30.75" customHeight="1" x14ac:dyDescent="0.15">
      <c r="A50" s="48"/>
      <c r="B50" s="1199"/>
      <c r="C50" s="1200"/>
      <c r="D50" s="62"/>
      <c r="E50" s="1191" t="s">
        <v>16</v>
      </c>
      <c r="F50" s="1191"/>
      <c r="G50" s="1191"/>
      <c r="H50" s="1191"/>
      <c r="I50" s="1191"/>
      <c r="J50" s="1192"/>
      <c r="K50" s="63">
        <v>26</v>
      </c>
      <c r="L50" s="64">
        <v>21</v>
      </c>
      <c r="M50" s="64">
        <v>16</v>
      </c>
      <c r="N50" s="64">
        <v>13</v>
      </c>
      <c r="O50" s="65">
        <v>6</v>
      </c>
      <c r="P50" s="48"/>
      <c r="Q50" s="48"/>
      <c r="R50" s="48"/>
      <c r="S50" s="48"/>
      <c r="T50" s="48"/>
      <c r="U50" s="48"/>
    </row>
    <row r="51" spans="1:21" ht="30.75" customHeight="1" x14ac:dyDescent="0.15">
      <c r="A51" s="48"/>
      <c r="B51" s="1201"/>
      <c r="C51" s="1202"/>
      <c r="D51" s="66"/>
      <c r="E51" s="1191" t="s">
        <v>17</v>
      </c>
      <c r="F51" s="1191"/>
      <c r="G51" s="1191"/>
      <c r="H51" s="1191"/>
      <c r="I51" s="1191"/>
      <c r="J51" s="1192"/>
      <c r="K51" s="63" t="s">
        <v>483</v>
      </c>
      <c r="L51" s="64" t="s">
        <v>483</v>
      </c>
      <c r="M51" s="64" t="s">
        <v>483</v>
      </c>
      <c r="N51" s="64">
        <v>0</v>
      </c>
      <c r="O51" s="65" t="s">
        <v>483</v>
      </c>
      <c r="P51" s="48"/>
      <c r="Q51" s="48"/>
      <c r="R51" s="48"/>
      <c r="S51" s="48"/>
      <c r="T51" s="48"/>
      <c r="U51" s="48"/>
    </row>
    <row r="52" spans="1:21" ht="30.75" customHeight="1" x14ac:dyDescent="0.15">
      <c r="A52" s="48"/>
      <c r="B52" s="1189" t="s">
        <v>18</v>
      </c>
      <c r="C52" s="1190"/>
      <c r="D52" s="66"/>
      <c r="E52" s="1191" t="s">
        <v>19</v>
      </c>
      <c r="F52" s="1191"/>
      <c r="G52" s="1191"/>
      <c r="H52" s="1191"/>
      <c r="I52" s="1191"/>
      <c r="J52" s="1192"/>
      <c r="K52" s="63">
        <v>2280</v>
      </c>
      <c r="L52" s="64">
        <v>2110</v>
      </c>
      <c r="M52" s="64">
        <v>2124</v>
      </c>
      <c r="N52" s="64">
        <v>2201</v>
      </c>
      <c r="O52" s="65">
        <v>2458</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977</v>
      </c>
      <c r="L53" s="69">
        <v>884</v>
      </c>
      <c r="M53" s="69">
        <v>648</v>
      </c>
      <c r="N53" s="69">
        <v>554</v>
      </c>
      <c r="O53" s="70">
        <v>232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17" t="s">
        <v>23</v>
      </c>
      <c r="C41" s="1218"/>
      <c r="D41" s="81"/>
      <c r="E41" s="1219" t="s">
        <v>24</v>
      </c>
      <c r="F41" s="1219"/>
      <c r="G41" s="1219"/>
      <c r="H41" s="1220"/>
      <c r="I41" s="82">
        <v>14534</v>
      </c>
      <c r="J41" s="83">
        <v>15752</v>
      </c>
      <c r="K41" s="83">
        <v>18805</v>
      </c>
      <c r="L41" s="83">
        <v>18896</v>
      </c>
      <c r="M41" s="84">
        <v>18420</v>
      </c>
    </row>
    <row r="42" spans="2:13" ht="27.75" customHeight="1" x14ac:dyDescent="0.15">
      <c r="B42" s="1207"/>
      <c r="C42" s="1208"/>
      <c r="D42" s="85"/>
      <c r="E42" s="1211" t="s">
        <v>25</v>
      </c>
      <c r="F42" s="1211"/>
      <c r="G42" s="1211"/>
      <c r="H42" s="1212"/>
      <c r="I42" s="86">
        <v>69</v>
      </c>
      <c r="J42" s="87">
        <v>46</v>
      </c>
      <c r="K42" s="87">
        <v>29</v>
      </c>
      <c r="L42" s="87">
        <v>15</v>
      </c>
      <c r="M42" s="88">
        <v>10</v>
      </c>
    </row>
    <row r="43" spans="2:13" ht="27.75" customHeight="1" x14ac:dyDescent="0.15">
      <c r="B43" s="1207"/>
      <c r="C43" s="1208"/>
      <c r="D43" s="85"/>
      <c r="E43" s="1211" t="s">
        <v>26</v>
      </c>
      <c r="F43" s="1211"/>
      <c r="G43" s="1211"/>
      <c r="H43" s="1212"/>
      <c r="I43" s="86">
        <v>11845</v>
      </c>
      <c r="J43" s="87">
        <v>11280</v>
      </c>
      <c r="K43" s="87">
        <v>9341</v>
      </c>
      <c r="L43" s="87">
        <v>8672</v>
      </c>
      <c r="M43" s="88">
        <v>7759</v>
      </c>
    </row>
    <row r="44" spans="2:13" ht="27.75" customHeight="1" x14ac:dyDescent="0.15">
      <c r="B44" s="1207"/>
      <c r="C44" s="1208"/>
      <c r="D44" s="85"/>
      <c r="E44" s="1211" t="s">
        <v>27</v>
      </c>
      <c r="F44" s="1211"/>
      <c r="G44" s="1211"/>
      <c r="H44" s="1212"/>
      <c r="I44" s="86">
        <v>896</v>
      </c>
      <c r="J44" s="87">
        <v>2343</v>
      </c>
      <c r="K44" s="87">
        <v>2933</v>
      </c>
      <c r="L44" s="87">
        <v>3030</v>
      </c>
      <c r="M44" s="88">
        <v>2849</v>
      </c>
    </row>
    <row r="45" spans="2:13" ht="27.75" customHeight="1" x14ac:dyDescent="0.15">
      <c r="B45" s="1207"/>
      <c r="C45" s="1208"/>
      <c r="D45" s="85"/>
      <c r="E45" s="1211" t="s">
        <v>28</v>
      </c>
      <c r="F45" s="1211"/>
      <c r="G45" s="1211"/>
      <c r="H45" s="1212"/>
      <c r="I45" s="86">
        <v>3133</v>
      </c>
      <c r="J45" s="87">
        <v>2988</v>
      </c>
      <c r="K45" s="87">
        <v>3487</v>
      </c>
      <c r="L45" s="87">
        <v>3390</v>
      </c>
      <c r="M45" s="88">
        <v>3112</v>
      </c>
    </row>
    <row r="46" spans="2:13" ht="27.75" customHeight="1" x14ac:dyDescent="0.15">
      <c r="B46" s="1207"/>
      <c r="C46" s="1208"/>
      <c r="D46" s="85"/>
      <c r="E46" s="1211" t="s">
        <v>29</v>
      </c>
      <c r="F46" s="1211"/>
      <c r="G46" s="1211"/>
      <c r="H46" s="1212"/>
      <c r="I46" s="86" t="s">
        <v>483</v>
      </c>
      <c r="J46" s="87">
        <v>87</v>
      </c>
      <c r="K46" s="87">
        <v>87</v>
      </c>
      <c r="L46" s="87">
        <v>87</v>
      </c>
      <c r="M46" s="88">
        <v>87</v>
      </c>
    </row>
    <row r="47" spans="2:13" ht="27.75" customHeight="1" x14ac:dyDescent="0.15">
      <c r="B47" s="1207"/>
      <c r="C47" s="1208"/>
      <c r="D47" s="85"/>
      <c r="E47" s="1211" t="s">
        <v>30</v>
      </c>
      <c r="F47" s="1211"/>
      <c r="G47" s="1211"/>
      <c r="H47" s="1212"/>
      <c r="I47" s="86" t="s">
        <v>483</v>
      </c>
      <c r="J47" s="87" t="s">
        <v>483</v>
      </c>
      <c r="K47" s="87" t="s">
        <v>483</v>
      </c>
      <c r="L47" s="87" t="s">
        <v>483</v>
      </c>
      <c r="M47" s="88" t="s">
        <v>483</v>
      </c>
    </row>
    <row r="48" spans="2:13" ht="27.75" customHeight="1" x14ac:dyDescent="0.15">
      <c r="B48" s="1209"/>
      <c r="C48" s="1210"/>
      <c r="D48" s="85"/>
      <c r="E48" s="1211" t="s">
        <v>31</v>
      </c>
      <c r="F48" s="1211"/>
      <c r="G48" s="1211"/>
      <c r="H48" s="1212"/>
      <c r="I48" s="86" t="s">
        <v>483</v>
      </c>
      <c r="J48" s="87" t="s">
        <v>483</v>
      </c>
      <c r="K48" s="87" t="s">
        <v>483</v>
      </c>
      <c r="L48" s="87" t="s">
        <v>483</v>
      </c>
      <c r="M48" s="88" t="s">
        <v>483</v>
      </c>
    </row>
    <row r="49" spans="2:13" ht="27.75" customHeight="1" x14ac:dyDescent="0.15">
      <c r="B49" s="1205" t="s">
        <v>32</v>
      </c>
      <c r="C49" s="1206"/>
      <c r="D49" s="89"/>
      <c r="E49" s="1211" t="s">
        <v>33</v>
      </c>
      <c r="F49" s="1211"/>
      <c r="G49" s="1211"/>
      <c r="H49" s="1212"/>
      <c r="I49" s="86">
        <v>8434</v>
      </c>
      <c r="J49" s="87">
        <v>9189</v>
      </c>
      <c r="K49" s="87">
        <v>9911</v>
      </c>
      <c r="L49" s="87">
        <v>10021</v>
      </c>
      <c r="M49" s="88">
        <v>9922</v>
      </c>
    </row>
    <row r="50" spans="2:13" ht="27.75" customHeight="1" x14ac:dyDescent="0.15">
      <c r="B50" s="1207"/>
      <c r="C50" s="1208"/>
      <c r="D50" s="85"/>
      <c r="E50" s="1211" t="s">
        <v>34</v>
      </c>
      <c r="F50" s="1211"/>
      <c r="G50" s="1211"/>
      <c r="H50" s="1212"/>
      <c r="I50" s="86">
        <v>2862</v>
      </c>
      <c r="J50" s="87">
        <v>2755</v>
      </c>
      <c r="K50" s="87">
        <v>2544</v>
      </c>
      <c r="L50" s="87">
        <v>2237</v>
      </c>
      <c r="M50" s="88">
        <v>1819</v>
      </c>
    </row>
    <row r="51" spans="2:13" ht="27.75" customHeight="1" x14ac:dyDescent="0.15">
      <c r="B51" s="1209"/>
      <c r="C51" s="1210"/>
      <c r="D51" s="85"/>
      <c r="E51" s="1211" t="s">
        <v>35</v>
      </c>
      <c r="F51" s="1211"/>
      <c r="G51" s="1211"/>
      <c r="H51" s="1212"/>
      <c r="I51" s="86">
        <v>20911</v>
      </c>
      <c r="J51" s="87">
        <v>21709</v>
      </c>
      <c r="K51" s="87">
        <v>24090</v>
      </c>
      <c r="L51" s="87">
        <v>24076</v>
      </c>
      <c r="M51" s="88">
        <v>23127</v>
      </c>
    </row>
    <row r="52" spans="2:13" ht="27.75" customHeight="1" thickBot="1" x14ac:dyDescent="0.2">
      <c r="B52" s="1213" t="s">
        <v>36</v>
      </c>
      <c r="C52" s="1214"/>
      <c r="D52" s="90"/>
      <c r="E52" s="1215" t="s">
        <v>37</v>
      </c>
      <c r="F52" s="1215"/>
      <c r="G52" s="1215"/>
      <c r="H52" s="1216"/>
      <c r="I52" s="91">
        <v>-1730</v>
      </c>
      <c r="J52" s="92">
        <v>-1156</v>
      </c>
      <c r="K52" s="92">
        <v>-1864</v>
      </c>
      <c r="L52" s="92">
        <v>-2245</v>
      </c>
      <c r="M52" s="93">
        <v>-2633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D46" zoomScale="85" zoomScaleNormal="85" zoomScaleSheetLayoutView="55" workbookViewId="0">
      <selection activeCell="P65" sqref="P65"/>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33"/>
      <c r="H43" s="1234"/>
      <c r="I43" s="1234"/>
      <c r="J43" s="1234"/>
      <c r="K43" s="1234"/>
      <c r="L43" s="1234"/>
      <c r="M43" s="1234"/>
      <c r="N43" s="1234"/>
      <c r="O43" s="1235"/>
    </row>
    <row r="44" spans="2:17" x14ac:dyDescent="0.15">
      <c r="B44" s="248"/>
      <c r="C44" s="244"/>
      <c r="D44" s="244"/>
      <c r="E44" s="244"/>
      <c r="F44" s="244"/>
      <c r="G44" s="1236"/>
      <c r="H44" s="1237"/>
      <c r="I44" s="1237"/>
      <c r="J44" s="1237"/>
      <c r="K44" s="1237"/>
      <c r="L44" s="1237"/>
      <c r="M44" s="1237"/>
      <c r="N44" s="1237"/>
      <c r="O44" s="1238"/>
    </row>
    <row r="45" spans="2:17" x14ac:dyDescent="0.15">
      <c r="B45" s="248"/>
      <c r="C45" s="244"/>
      <c r="D45" s="244"/>
      <c r="E45" s="244"/>
      <c r="F45" s="244"/>
      <c r="G45" s="1236"/>
      <c r="H45" s="1237"/>
      <c r="I45" s="1237"/>
      <c r="J45" s="1237"/>
      <c r="K45" s="1237"/>
      <c r="L45" s="1237"/>
      <c r="M45" s="1237"/>
      <c r="N45" s="1237"/>
      <c r="O45" s="1238"/>
    </row>
    <row r="46" spans="2:17" x14ac:dyDescent="0.15">
      <c r="B46" s="248"/>
      <c r="C46" s="244"/>
      <c r="D46" s="244"/>
      <c r="E46" s="244"/>
      <c r="F46" s="244"/>
      <c r="G46" s="1236"/>
      <c r="H46" s="1237"/>
      <c r="I46" s="1237"/>
      <c r="J46" s="1237"/>
      <c r="K46" s="1237"/>
      <c r="L46" s="1237"/>
      <c r="M46" s="1237"/>
      <c r="N46" s="1237"/>
      <c r="O46" s="1238"/>
    </row>
    <row r="47" spans="2:17" x14ac:dyDescent="0.15">
      <c r="B47" s="248"/>
      <c r="C47" s="244"/>
      <c r="D47" s="244"/>
      <c r="E47" s="244"/>
      <c r="F47" s="244"/>
      <c r="G47" s="1239"/>
      <c r="H47" s="1240"/>
      <c r="I47" s="1240"/>
      <c r="J47" s="1240"/>
      <c r="K47" s="1240"/>
      <c r="L47" s="1240"/>
      <c r="M47" s="1240"/>
      <c r="N47" s="1240"/>
      <c r="O47" s="1241"/>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42"/>
      <c r="H50" s="1243"/>
      <c r="I50" s="1243"/>
      <c r="J50" s="1244"/>
      <c r="K50" s="354" t="s">
        <v>522</v>
      </c>
      <c r="L50" s="354" t="s">
        <v>523</v>
      </c>
      <c r="M50" s="354" t="s">
        <v>524</v>
      </c>
      <c r="N50" s="354" t="s">
        <v>525</v>
      </c>
      <c r="O50" s="354" t="s">
        <v>526</v>
      </c>
    </row>
    <row r="51" spans="1:17" x14ac:dyDescent="0.15">
      <c r="B51" s="248"/>
      <c r="C51" s="244"/>
      <c r="D51" s="244"/>
      <c r="E51" s="244"/>
      <c r="F51" s="244"/>
      <c r="G51" s="1245" t="s">
        <v>556</v>
      </c>
      <c r="H51" s="1246"/>
      <c r="I51" s="1251" t="s">
        <v>557</v>
      </c>
      <c r="J51" s="1251"/>
      <c r="K51" s="1255"/>
      <c r="L51" s="1255"/>
      <c r="M51" s="1255"/>
      <c r="N51" s="1255"/>
      <c r="O51" s="1255"/>
    </row>
    <row r="52" spans="1:17" x14ac:dyDescent="0.15">
      <c r="B52" s="248"/>
      <c r="C52" s="244"/>
      <c r="D52" s="244"/>
      <c r="E52" s="244"/>
      <c r="F52" s="244"/>
      <c r="G52" s="1247"/>
      <c r="H52" s="1248"/>
      <c r="I52" s="1252"/>
      <c r="J52" s="1252"/>
      <c r="K52" s="1221"/>
      <c r="L52" s="1221"/>
      <c r="M52" s="1221"/>
      <c r="N52" s="1221"/>
      <c r="O52" s="1221"/>
    </row>
    <row r="53" spans="1:17" x14ac:dyDescent="0.15">
      <c r="A53" s="355"/>
      <c r="B53" s="248"/>
      <c r="C53" s="244"/>
      <c r="D53" s="244"/>
      <c r="E53" s="244"/>
      <c r="F53" s="244"/>
      <c r="G53" s="1247"/>
      <c r="H53" s="1248"/>
      <c r="I53" s="1231" t="s">
        <v>558</v>
      </c>
      <c r="J53" s="1231"/>
      <c r="K53" s="1256"/>
      <c r="L53" s="1256"/>
      <c r="M53" s="1256"/>
      <c r="N53" s="1256"/>
      <c r="O53" s="1256"/>
    </row>
    <row r="54" spans="1:17" x14ac:dyDescent="0.15">
      <c r="A54" s="355"/>
      <c r="B54" s="248"/>
      <c r="C54" s="244"/>
      <c r="D54" s="244"/>
      <c r="E54" s="244"/>
      <c r="F54" s="244"/>
      <c r="G54" s="1249"/>
      <c r="H54" s="1250"/>
      <c r="I54" s="1231"/>
      <c r="J54" s="1231"/>
      <c r="K54" s="1254"/>
      <c r="L54" s="1254"/>
      <c r="M54" s="1254"/>
      <c r="N54" s="1254"/>
      <c r="O54" s="1254"/>
    </row>
    <row r="55" spans="1:17" x14ac:dyDescent="0.15">
      <c r="A55" s="355"/>
      <c r="B55" s="248"/>
      <c r="C55" s="244"/>
      <c r="D55" s="244"/>
      <c r="E55" s="244"/>
      <c r="F55" s="244"/>
      <c r="G55" s="1225" t="s">
        <v>559</v>
      </c>
      <c r="H55" s="1226"/>
      <c r="I55" s="1231" t="s">
        <v>557</v>
      </c>
      <c r="J55" s="1231"/>
      <c r="K55" s="1255"/>
      <c r="L55" s="1255"/>
      <c r="M55" s="1255"/>
      <c r="N55" s="1255"/>
      <c r="O55" s="1255"/>
    </row>
    <row r="56" spans="1:17" x14ac:dyDescent="0.15">
      <c r="A56" s="355"/>
      <c r="B56" s="248"/>
      <c r="C56" s="244"/>
      <c r="D56" s="244"/>
      <c r="E56" s="244"/>
      <c r="F56" s="244"/>
      <c r="G56" s="1227"/>
      <c r="H56" s="1228"/>
      <c r="I56" s="1231"/>
      <c r="J56" s="1231"/>
      <c r="K56" s="1221"/>
      <c r="L56" s="1221"/>
      <c r="M56" s="1221"/>
      <c r="N56" s="1221"/>
      <c r="O56" s="1221"/>
    </row>
    <row r="57" spans="1:17" s="355" customFormat="1" x14ac:dyDescent="0.15">
      <c r="B57" s="356"/>
      <c r="C57" s="352"/>
      <c r="D57" s="352"/>
      <c r="E57" s="352"/>
      <c r="F57" s="352"/>
      <c r="G57" s="1227"/>
      <c r="H57" s="1228"/>
      <c r="I57" s="1223" t="s">
        <v>558</v>
      </c>
      <c r="J57" s="1223"/>
      <c r="K57" s="1256"/>
      <c r="L57" s="1256"/>
      <c r="M57" s="1256"/>
      <c r="N57" s="1256"/>
      <c r="O57" s="1256"/>
      <c r="P57" s="357"/>
      <c r="Q57" s="356"/>
    </row>
    <row r="58" spans="1:17" s="355" customFormat="1" x14ac:dyDescent="0.15">
      <c r="A58" s="243"/>
      <c r="B58" s="356"/>
      <c r="C58" s="352"/>
      <c r="D58" s="352"/>
      <c r="E58" s="352"/>
      <c r="F58" s="352"/>
      <c r="G58" s="1229"/>
      <c r="H58" s="1230"/>
      <c r="I58" s="1223"/>
      <c r="J58" s="1223"/>
      <c r="K58" s="1254"/>
      <c r="L58" s="1254"/>
      <c r="M58" s="1254"/>
      <c r="N58" s="1254"/>
      <c r="O58" s="1254"/>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57" t="s">
        <v>563</v>
      </c>
      <c r="H65" s="1234"/>
      <c r="I65" s="1234"/>
      <c r="J65" s="1234"/>
      <c r="K65" s="1234"/>
      <c r="L65" s="1234"/>
      <c r="M65" s="1234"/>
      <c r="N65" s="1234"/>
      <c r="O65" s="1235"/>
    </row>
    <row r="66" spans="2:30" x14ac:dyDescent="0.15">
      <c r="B66" s="248"/>
      <c r="C66" s="244"/>
      <c r="D66" s="244"/>
      <c r="E66" s="244"/>
      <c r="F66" s="244"/>
      <c r="G66" s="1236"/>
      <c r="H66" s="1237"/>
      <c r="I66" s="1237"/>
      <c r="J66" s="1237"/>
      <c r="K66" s="1237"/>
      <c r="L66" s="1237"/>
      <c r="M66" s="1237"/>
      <c r="N66" s="1237"/>
      <c r="O66" s="1238"/>
    </row>
    <row r="67" spans="2:30" x14ac:dyDescent="0.15">
      <c r="B67" s="248"/>
      <c r="C67" s="244"/>
      <c r="D67" s="244"/>
      <c r="E67" s="244"/>
      <c r="F67" s="244"/>
      <c r="G67" s="1236"/>
      <c r="H67" s="1237"/>
      <c r="I67" s="1237"/>
      <c r="J67" s="1237"/>
      <c r="K67" s="1237"/>
      <c r="L67" s="1237"/>
      <c r="M67" s="1237"/>
      <c r="N67" s="1237"/>
      <c r="O67" s="1238"/>
    </row>
    <row r="68" spans="2:30" x14ac:dyDescent="0.15">
      <c r="B68" s="248"/>
      <c r="C68" s="244"/>
      <c r="D68" s="244"/>
      <c r="E68" s="244"/>
      <c r="F68" s="244"/>
      <c r="G68" s="1236"/>
      <c r="H68" s="1237"/>
      <c r="I68" s="1237"/>
      <c r="J68" s="1237"/>
      <c r="K68" s="1237"/>
      <c r="L68" s="1237"/>
      <c r="M68" s="1237"/>
      <c r="N68" s="1237"/>
      <c r="O68" s="1238"/>
    </row>
    <row r="69" spans="2:30" x14ac:dyDescent="0.15">
      <c r="B69" s="248"/>
      <c r="C69" s="244"/>
      <c r="D69" s="244"/>
      <c r="E69" s="244"/>
      <c r="F69" s="244"/>
      <c r="G69" s="1239"/>
      <c r="H69" s="1240"/>
      <c r="I69" s="1240"/>
      <c r="J69" s="1240"/>
      <c r="K69" s="1240"/>
      <c r="L69" s="1240"/>
      <c r="M69" s="1240"/>
      <c r="N69" s="1240"/>
      <c r="O69" s="1241"/>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42"/>
      <c r="H72" s="1243"/>
      <c r="I72" s="1243"/>
      <c r="J72" s="1244"/>
      <c r="K72" s="354" t="s">
        <v>522</v>
      </c>
      <c r="L72" s="354" t="s">
        <v>523</v>
      </c>
      <c r="M72" s="354" t="s">
        <v>524</v>
      </c>
      <c r="N72" s="354" t="s">
        <v>525</v>
      </c>
      <c r="O72" s="354" t="s">
        <v>526</v>
      </c>
    </row>
    <row r="73" spans="2:30" x14ac:dyDescent="0.15">
      <c r="B73" s="248"/>
      <c r="C73" s="244"/>
      <c r="D73" s="244"/>
      <c r="E73" s="244"/>
      <c r="F73" s="244"/>
      <c r="G73" s="1245" t="s">
        <v>556</v>
      </c>
      <c r="H73" s="1246"/>
      <c r="I73" s="1251" t="s">
        <v>557</v>
      </c>
      <c r="J73" s="1251"/>
      <c r="K73" s="1232"/>
      <c r="L73" s="1232"/>
      <c r="M73" s="1221"/>
      <c r="N73" s="1221"/>
      <c r="O73" s="1221"/>
      <c r="S73" s="243">
        <v>9.9</v>
      </c>
    </row>
    <row r="74" spans="2:30" x14ac:dyDescent="0.15">
      <c r="B74" s="248"/>
      <c r="C74" s="244"/>
      <c r="D74" s="244"/>
      <c r="E74" s="244"/>
      <c r="F74" s="244"/>
      <c r="G74" s="1247"/>
      <c r="H74" s="1248"/>
      <c r="I74" s="1252"/>
      <c r="J74" s="1252"/>
      <c r="K74" s="1232"/>
      <c r="L74" s="1232"/>
      <c r="M74" s="1221"/>
      <c r="N74" s="1221"/>
      <c r="O74" s="1221"/>
    </row>
    <row r="75" spans="2:30" x14ac:dyDescent="0.15">
      <c r="B75" s="248"/>
      <c r="C75" s="244"/>
      <c r="D75" s="244"/>
      <c r="E75" s="244"/>
      <c r="F75" s="244"/>
      <c r="G75" s="1247"/>
      <c r="H75" s="1248"/>
      <c r="I75" s="1231" t="s">
        <v>562</v>
      </c>
      <c r="J75" s="1231"/>
      <c r="K75" s="1253">
        <v>12.2</v>
      </c>
      <c r="L75" s="1253">
        <v>11.1</v>
      </c>
      <c r="M75" s="1253">
        <v>9.1</v>
      </c>
      <c r="N75" s="1253">
        <v>7.6</v>
      </c>
      <c r="O75" s="1253">
        <v>5.2</v>
      </c>
      <c r="U75" s="243">
        <v>81.2</v>
      </c>
      <c r="W75" s="243">
        <v>87.2</v>
      </c>
      <c r="Y75" s="243">
        <v>99.8</v>
      </c>
      <c r="AA75" s="243">
        <v>109.5</v>
      </c>
      <c r="AC75" s="243">
        <v>115.2</v>
      </c>
    </row>
    <row r="76" spans="2:30" x14ac:dyDescent="0.15">
      <c r="B76" s="248"/>
      <c r="C76" s="244"/>
      <c r="D76" s="244"/>
      <c r="E76" s="244"/>
      <c r="F76" s="244"/>
      <c r="G76" s="1249"/>
      <c r="H76" s="1250"/>
      <c r="I76" s="1231"/>
      <c r="J76" s="1231"/>
      <c r="K76" s="1254"/>
      <c r="L76" s="1254"/>
      <c r="M76" s="1254"/>
      <c r="N76" s="1254"/>
      <c r="O76" s="1254"/>
    </row>
    <row r="77" spans="2:30" x14ac:dyDescent="0.15">
      <c r="B77" s="248"/>
      <c r="C77" s="244"/>
      <c r="D77" s="244"/>
      <c r="E77" s="244"/>
      <c r="F77" s="244"/>
      <c r="G77" s="1225" t="s">
        <v>559</v>
      </c>
      <c r="H77" s="1226"/>
      <c r="I77" s="1231" t="s">
        <v>557</v>
      </c>
      <c r="J77" s="1231"/>
      <c r="K77" s="1232">
        <v>75.900000000000006</v>
      </c>
      <c r="L77" s="1232">
        <v>64.599999999999994</v>
      </c>
      <c r="M77" s="1221">
        <v>52.8</v>
      </c>
      <c r="N77" s="1221">
        <v>48.6</v>
      </c>
      <c r="O77" s="1221">
        <v>56.8</v>
      </c>
      <c r="R77" s="243">
        <v>12.3</v>
      </c>
      <c r="T77" s="243">
        <v>11.1</v>
      </c>
    </row>
    <row r="78" spans="2:30" x14ac:dyDescent="0.15">
      <c r="B78" s="248"/>
      <c r="C78" s="244"/>
      <c r="D78" s="244"/>
      <c r="E78" s="244"/>
      <c r="F78" s="244"/>
      <c r="G78" s="1227"/>
      <c r="H78" s="1228"/>
      <c r="I78" s="1231"/>
      <c r="J78" s="1231"/>
      <c r="K78" s="1232"/>
      <c r="L78" s="1232"/>
      <c r="M78" s="1221"/>
      <c r="N78" s="1221"/>
      <c r="O78" s="1221"/>
    </row>
    <row r="79" spans="2:30" x14ac:dyDescent="0.15">
      <c r="B79" s="248"/>
      <c r="C79" s="244"/>
      <c r="D79" s="244"/>
      <c r="E79" s="244"/>
      <c r="F79" s="244"/>
      <c r="G79" s="1227"/>
      <c r="H79" s="1228"/>
      <c r="I79" s="1222" t="s">
        <v>562</v>
      </c>
      <c r="J79" s="1223"/>
      <c r="K79" s="1224">
        <v>13.5</v>
      </c>
      <c r="L79" s="1224">
        <v>12.4</v>
      </c>
      <c r="M79" s="1224">
        <v>11.5</v>
      </c>
      <c r="N79" s="1224">
        <v>10.4</v>
      </c>
      <c r="O79" s="1224">
        <v>10.199999999999999</v>
      </c>
      <c r="V79" s="243">
        <v>53.5</v>
      </c>
      <c r="X79" s="243">
        <v>48.2</v>
      </c>
      <c r="Z79" s="243">
        <v>34.200000000000003</v>
      </c>
      <c r="AB79" s="243">
        <v>30.3</v>
      </c>
      <c r="AD79" s="243">
        <v>28.9</v>
      </c>
    </row>
    <row r="80" spans="2:30" x14ac:dyDescent="0.15">
      <c r="B80" s="248"/>
      <c r="C80" s="244"/>
      <c r="D80" s="244"/>
      <c r="E80" s="244"/>
      <c r="F80" s="244"/>
      <c r="G80" s="1229"/>
      <c r="H80" s="1230"/>
      <c r="I80" s="1223"/>
      <c r="J80" s="1223"/>
      <c r="K80" s="1224"/>
      <c r="L80" s="1224"/>
      <c r="M80" s="1224"/>
      <c r="N80" s="1224"/>
      <c r="O80" s="122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54888</v>
      </c>
      <c r="E3" s="116"/>
      <c r="F3" s="117">
        <v>67088</v>
      </c>
      <c r="G3" s="118"/>
      <c r="H3" s="119"/>
    </row>
    <row r="4" spans="1:8" x14ac:dyDescent="0.15">
      <c r="A4" s="120"/>
      <c r="B4" s="121"/>
      <c r="C4" s="122"/>
      <c r="D4" s="123">
        <v>28108</v>
      </c>
      <c r="E4" s="124"/>
      <c r="F4" s="125">
        <v>37146</v>
      </c>
      <c r="G4" s="126"/>
      <c r="H4" s="127"/>
    </row>
    <row r="5" spans="1:8" x14ac:dyDescent="0.15">
      <c r="A5" s="108" t="s">
        <v>516</v>
      </c>
      <c r="B5" s="113"/>
      <c r="C5" s="114"/>
      <c r="D5" s="115">
        <v>48939</v>
      </c>
      <c r="E5" s="116"/>
      <c r="F5" s="117">
        <v>70489</v>
      </c>
      <c r="G5" s="118"/>
      <c r="H5" s="119"/>
    </row>
    <row r="6" spans="1:8" x14ac:dyDescent="0.15">
      <c r="A6" s="120"/>
      <c r="B6" s="121"/>
      <c r="C6" s="122"/>
      <c r="D6" s="123">
        <v>23655</v>
      </c>
      <c r="E6" s="124"/>
      <c r="F6" s="125">
        <v>37817</v>
      </c>
      <c r="G6" s="126"/>
      <c r="H6" s="127"/>
    </row>
    <row r="7" spans="1:8" x14ac:dyDescent="0.15">
      <c r="A7" s="108" t="s">
        <v>517</v>
      </c>
      <c r="B7" s="113"/>
      <c r="C7" s="114"/>
      <c r="D7" s="115">
        <v>88236</v>
      </c>
      <c r="E7" s="116"/>
      <c r="F7" s="117">
        <v>84389</v>
      </c>
      <c r="G7" s="118"/>
      <c r="H7" s="119"/>
    </row>
    <row r="8" spans="1:8" x14ac:dyDescent="0.15">
      <c r="A8" s="120"/>
      <c r="B8" s="121"/>
      <c r="C8" s="122"/>
      <c r="D8" s="123">
        <v>47387</v>
      </c>
      <c r="E8" s="124"/>
      <c r="F8" s="125">
        <v>44339</v>
      </c>
      <c r="G8" s="126"/>
      <c r="H8" s="127"/>
    </row>
    <row r="9" spans="1:8" x14ac:dyDescent="0.15">
      <c r="A9" s="108" t="s">
        <v>518</v>
      </c>
      <c r="B9" s="113"/>
      <c r="C9" s="114"/>
      <c r="D9" s="115">
        <v>45249</v>
      </c>
      <c r="E9" s="116"/>
      <c r="F9" s="117">
        <v>83623</v>
      </c>
      <c r="G9" s="118"/>
      <c r="H9" s="119"/>
    </row>
    <row r="10" spans="1:8" x14ac:dyDescent="0.15">
      <c r="A10" s="120"/>
      <c r="B10" s="121"/>
      <c r="C10" s="122"/>
      <c r="D10" s="123">
        <v>26745</v>
      </c>
      <c r="E10" s="124"/>
      <c r="F10" s="125">
        <v>48787</v>
      </c>
      <c r="G10" s="126"/>
      <c r="H10" s="127"/>
    </row>
    <row r="11" spans="1:8" x14ac:dyDescent="0.15">
      <c r="A11" s="108" t="s">
        <v>519</v>
      </c>
      <c r="B11" s="113"/>
      <c r="C11" s="114"/>
      <c r="D11" s="115">
        <v>43725</v>
      </c>
      <c r="E11" s="116"/>
      <c r="F11" s="117">
        <v>81768</v>
      </c>
      <c r="G11" s="118"/>
      <c r="H11" s="119"/>
    </row>
    <row r="12" spans="1:8" x14ac:dyDescent="0.15">
      <c r="A12" s="120"/>
      <c r="B12" s="121"/>
      <c r="C12" s="128"/>
      <c r="D12" s="123">
        <v>23394</v>
      </c>
      <c r="E12" s="124"/>
      <c r="F12" s="125">
        <v>37917</v>
      </c>
      <c r="G12" s="126"/>
      <c r="H12" s="127"/>
    </row>
    <row r="13" spans="1:8" x14ac:dyDescent="0.15">
      <c r="A13" s="108"/>
      <c r="B13" s="113"/>
      <c r="C13" s="129"/>
      <c r="D13" s="130">
        <v>56207</v>
      </c>
      <c r="E13" s="131"/>
      <c r="F13" s="132">
        <v>77471</v>
      </c>
      <c r="G13" s="133"/>
      <c r="H13" s="119"/>
    </row>
    <row r="14" spans="1:8" x14ac:dyDescent="0.15">
      <c r="A14" s="120"/>
      <c r="B14" s="121"/>
      <c r="C14" s="122"/>
      <c r="D14" s="123">
        <v>29858</v>
      </c>
      <c r="E14" s="124"/>
      <c r="F14" s="125">
        <v>41201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3.18</v>
      </c>
      <c r="C19" s="134">
        <f>ROUND(VALUE(SUBSTITUTE(実質収支比率等に係る経年分析!G$48,"▲","-")),2)</f>
        <v>1.95</v>
      </c>
      <c r="D19" s="134">
        <f>ROUND(VALUE(SUBSTITUTE(実質収支比率等に係る経年分析!H$48,"▲","-")),2)</f>
        <v>1.82</v>
      </c>
      <c r="E19" s="134">
        <f>ROUND(VALUE(SUBSTITUTE(実質収支比率等に係る経年分析!I$48,"▲","-")),2)</f>
        <v>2.4900000000000002</v>
      </c>
      <c r="F19" s="134">
        <f>ROUND(VALUE(SUBSTITUTE(実質収支比率等に係る経年分析!J$48,"▲","-")),2)</f>
        <v>3.06</v>
      </c>
    </row>
    <row r="20" spans="1:11" x14ac:dyDescent="0.15">
      <c r="A20" s="134" t="s">
        <v>42</v>
      </c>
      <c r="B20" s="134">
        <f>ROUND(VALUE(SUBSTITUTE(実質収支比率等に係る経年分析!F$47,"▲","-")),2)</f>
        <v>29.78</v>
      </c>
      <c r="C20" s="134">
        <f>ROUND(VALUE(SUBSTITUTE(実質収支比率等に係る経年分析!G$47,"▲","-")),2)</f>
        <v>33.94</v>
      </c>
      <c r="D20" s="134">
        <f>ROUND(VALUE(SUBSTITUTE(実質収支比率等に係る経年分析!H$47,"▲","-")),2)</f>
        <v>34.79</v>
      </c>
      <c r="E20" s="134">
        <f>ROUND(VALUE(SUBSTITUTE(実質収支比率等に係る経年分析!I$47,"▲","-")),2)</f>
        <v>35.880000000000003</v>
      </c>
      <c r="F20" s="134">
        <f>ROUND(VALUE(SUBSTITUTE(実質収支比率等に係る経年分析!J$47,"▲","-")),2)</f>
        <v>35.71</v>
      </c>
    </row>
    <row r="21" spans="1:11" x14ac:dyDescent="0.15">
      <c r="A21" s="134" t="s">
        <v>43</v>
      </c>
      <c r="B21" s="134">
        <f>IF(ISNUMBER(VALUE(SUBSTITUTE(実質収支比率等に係る経年分析!F$49,"▲","-"))),ROUND(VALUE(SUBSTITUTE(実質収支比率等に係る経年分析!F$49,"▲","-")),2),NA())</f>
        <v>0.8</v>
      </c>
      <c r="C21" s="134">
        <f>IF(ISNUMBER(VALUE(SUBSTITUTE(実質収支比率等に係る経年分析!G$49,"▲","-"))),ROUND(VALUE(SUBSTITUTE(実質収支比率等に係る経年分析!G$49,"▲","-")),2),NA())</f>
        <v>0.69</v>
      </c>
      <c r="D21" s="134">
        <f>IF(ISNUMBER(VALUE(SUBSTITUTE(実質収支比率等に係る経年分析!H$49,"▲","-"))),ROUND(VALUE(SUBSTITUTE(実質収支比率等に係る経年分析!H$49,"▲","-")),2),NA())</f>
        <v>6.18</v>
      </c>
      <c r="E21" s="134">
        <f>IF(ISNUMBER(VALUE(SUBSTITUTE(実質収支比率等に係る経年分析!I$49,"▲","-"))),ROUND(VALUE(SUBSTITUTE(実質収支比率等に係る経年分析!I$49,"▲","-")),2),NA())</f>
        <v>1.85</v>
      </c>
      <c r="F21" s="134">
        <f>IF(ISNUMBER(VALUE(SUBSTITUTE(実質収支比率等に係る経年分析!J$49,"▲","-"))),ROUND(VALUE(SUBSTITUTE(実質収支比率等に係る経年分析!J$49,"▲","-")),2),NA())</f>
        <v>0.85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16.75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14.44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0.64</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2.4900000000000002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3.05</v>
      </c>
    </row>
    <row r="35" spans="1:16" x14ac:dyDescent="0.15">
      <c r="A35" s="135" t="str">
        <f>IF(連結実質赤字比率に係る赤字・黒字の構成分析!C$35="",NA(),連結実質赤字比率に係る赤字・黒字の構成分析!C$35)</f>
        <v>都市開発事業会計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4.1900000000000004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4.1500000000000004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34.229999999999997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29.43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2280</v>
      </c>
      <c r="E42" s="136"/>
      <c r="F42" s="136"/>
      <c r="G42" s="136">
        <f>'実質公債費比率（分子）の構造'!L$52</f>
        <v>2110</v>
      </c>
      <c r="H42" s="136"/>
      <c r="I42" s="136"/>
      <c r="J42" s="136">
        <f>'実質公債費比率（分子）の構造'!M$52</f>
        <v>2124</v>
      </c>
      <c r="K42" s="136"/>
      <c r="L42" s="136"/>
      <c r="M42" s="136">
        <f>'実質公債費比率（分子）の構造'!N$52</f>
        <v>2201</v>
      </c>
      <c r="N42" s="136"/>
      <c r="O42" s="136"/>
      <c r="P42" s="136">
        <f>'実質公債費比率（分子）の構造'!O$52</f>
        <v>2458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26</v>
      </c>
      <c r="C44" s="136"/>
      <c r="D44" s="136"/>
      <c r="E44" s="136">
        <f>'実質公債費比率（分子）の構造'!L$50</f>
        <v>21</v>
      </c>
      <c r="F44" s="136"/>
      <c r="G44" s="136"/>
      <c r="H44" s="136">
        <f>'実質公債費比率（分子）の構造'!M$50</f>
        <v>16</v>
      </c>
      <c r="I44" s="136"/>
      <c r="J44" s="136"/>
      <c r="K44" s="136">
        <f>'実質公債費比率（分子）の構造'!N$50</f>
        <v>13</v>
      </c>
      <c r="L44" s="136"/>
      <c r="M44" s="136"/>
      <c r="N44" s="136">
        <f>'実質公債費比率（分子）の構造'!O$50</f>
        <v>6</v>
      </c>
      <c r="O44" s="136"/>
      <c r="P44" s="136"/>
    </row>
    <row r="45" spans="1:16" x14ac:dyDescent="0.15">
      <c r="A45" s="136" t="s">
        <v>53</v>
      </c>
      <c r="B45" s="136">
        <f>'実質公債費比率（分子）の構造'!K$49</f>
        <v>280</v>
      </c>
      <c r="C45" s="136"/>
      <c r="D45" s="136"/>
      <c r="E45" s="136">
        <f>'実質公債費比率（分子）の構造'!L$49</f>
        <v>223</v>
      </c>
      <c r="F45" s="136"/>
      <c r="G45" s="136"/>
      <c r="H45" s="136">
        <f>'実質公債費比率（分子）の構造'!M$49</f>
        <v>87</v>
      </c>
      <c r="I45" s="136"/>
      <c r="J45" s="136"/>
      <c r="K45" s="136">
        <f>'実質公債費比率（分子）の構造'!N$49</f>
        <v>178</v>
      </c>
      <c r="L45" s="136"/>
      <c r="M45" s="136"/>
      <c r="N45" s="136">
        <f>'実質公債費比率（分子）の構造'!O$49</f>
        <v>76</v>
      </c>
      <c r="O45" s="136"/>
      <c r="P45" s="136"/>
    </row>
    <row r="46" spans="1:16" x14ac:dyDescent="0.15">
      <c r="A46" s="136" t="s">
        <v>54</v>
      </c>
      <c r="B46" s="136">
        <f>'実質公債費比率（分子）の構造'!K$48</f>
        <v>1134</v>
      </c>
      <c r="C46" s="136"/>
      <c r="D46" s="136"/>
      <c r="E46" s="136">
        <f>'実質公債費比率（分子）の構造'!L$48</f>
        <v>1010</v>
      </c>
      <c r="F46" s="136"/>
      <c r="G46" s="136"/>
      <c r="H46" s="136">
        <f>'実質公債費比率（分子）の構造'!M$48</f>
        <v>922</v>
      </c>
      <c r="I46" s="136"/>
      <c r="J46" s="136"/>
      <c r="K46" s="136">
        <f>'実質公債費比率（分子）の構造'!N$48</f>
        <v>835</v>
      </c>
      <c r="L46" s="136"/>
      <c r="M46" s="136"/>
      <c r="N46" s="136">
        <f>'実質公債費比率（分子）の構造'!O$48</f>
        <v>836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1817</v>
      </c>
      <c r="C49" s="136"/>
      <c r="D49" s="136"/>
      <c r="E49" s="136">
        <f>'実質公債費比率（分子）の構造'!L$45</f>
        <v>1740</v>
      </c>
      <c r="F49" s="136"/>
      <c r="G49" s="136"/>
      <c r="H49" s="136">
        <f>'実質公債費比率（分子）の構造'!M$45</f>
        <v>1747</v>
      </c>
      <c r="I49" s="136"/>
      <c r="J49" s="136"/>
      <c r="K49" s="136">
        <f>'実質公債費比率（分子）の構造'!N$45</f>
        <v>1729</v>
      </c>
      <c r="L49" s="136"/>
      <c r="M49" s="136"/>
      <c r="N49" s="136">
        <f>'実質公債費比率（分子）の構造'!O$45</f>
        <v>1772</v>
      </c>
      <c r="O49" s="136"/>
      <c r="P49" s="136"/>
    </row>
    <row r="50" spans="1:16" x14ac:dyDescent="0.15">
      <c r="A50" s="136" t="s">
        <v>58</v>
      </c>
      <c r="B50" s="136" t="e">
        <f>NA()</f>
        <v>#N/A</v>
      </c>
      <c r="C50" s="136">
        <f>IF(ISNUMBER('実質公債費比率（分子）の構造'!K$53),'実質公債費比率（分子）の構造'!K$53,NA())</f>
        <v>977</v>
      </c>
      <c r="D50" s="136" t="e">
        <f>NA()</f>
        <v>#N/A</v>
      </c>
      <c r="E50" s="136" t="e">
        <f>NA()</f>
        <v>#N/A</v>
      </c>
      <c r="F50" s="136">
        <f>IF(ISNUMBER('実質公債費比率（分子）の構造'!L$53),'実質公債費比率（分子）の構造'!L$53,NA())</f>
        <v>884</v>
      </c>
      <c r="G50" s="136" t="e">
        <f>NA()</f>
        <v>#N/A</v>
      </c>
      <c r="H50" s="136" t="e">
        <f>NA()</f>
        <v>#N/A</v>
      </c>
      <c r="I50" s="136">
        <f>IF(ISNUMBER('実質公債費比率（分子）の構造'!M$53),'実質公債費比率（分子）の構造'!M$53,NA())</f>
        <v>648</v>
      </c>
      <c r="J50" s="136" t="e">
        <f>NA()</f>
        <v>#N/A</v>
      </c>
      <c r="K50" s="136" t="e">
        <f>NA()</f>
        <v>#N/A</v>
      </c>
      <c r="L50" s="136">
        <f>IF(ISNUMBER('実質公債費比率（分子）の構造'!N$53),'実質公債費比率（分子）の構造'!N$53,NA())</f>
        <v>554</v>
      </c>
      <c r="M50" s="136" t="e">
        <f>NA()</f>
        <v>#N/A</v>
      </c>
      <c r="N50" s="136" t="e">
        <f>NA()</f>
        <v>#N/A</v>
      </c>
      <c r="O50" s="136">
        <f>IF(ISNUMBER('実質公債費比率（分子）の構造'!O$53),'実質公債費比率（分子）の構造'!O$53,NA())</f>
        <v>232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20911</v>
      </c>
      <c r="E56" s="135"/>
      <c r="F56" s="135"/>
      <c r="G56" s="135">
        <f>'将来負担比率（分子）の構造'!J$51</f>
        <v>21709</v>
      </c>
      <c r="H56" s="135"/>
      <c r="I56" s="135"/>
      <c r="J56" s="135">
        <f>'将来負担比率（分子）の構造'!K$51</f>
        <v>24090</v>
      </c>
      <c r="K56" s="135"/>
      <c r="L56" s="135"/>
      <c r="M56" s="135">
        <f>'将来負担比率（分子）の構造'!L$51</f>
        <v>24076</v>
      </c>
      <c r="N56" s="135"/>
      <c r="O56" s="135"/>
      <c r="P56" s="135">
        <f>'将来負担比率（分子）の構造'!M$51</f>
        <v>23127</v>
      </c>
    </row>
    <row r="57" spans="1:16" x14ac:dyDescent="0.15">
      <c r="A57" s="135" t="s">
        <v>34</v>
      </c>
      <c r="B57" s="135"/>
      <c r="C57" s="135"/>
      <c r="D57" s="135">
        <f>'将来負担比率（分子）の構造'!I$50</f>
        <v>2862</v>
      </c>
      <c r="E57" s="135"/>
      <c r="F57" s="135"/>
      <c r="G57" s="135">
        <f>'将来負担比率（分子）の構造'!J$50</f>
        <v>2755</v>
      </c>
      <c r="H57" s="135"/>
      <c r="I57" s="135"/>
      <c r="J57" s="135">
        <f>'将来負担比率（分子）の構造'!K$50</f>
        <v>2544</v>
      </c>
      <c r="K57" s="135"/>
      <c r="L57" s="135"/>
      <c r="M57" s="135">
        <f>'将来負担比率（分子）の構造'!L$50</f>
        <v>2237</v>
      </c>
      <c r="N57" s="135"/>
      <c r="O57" s="135"/>
      <c r="P57" s="135">
        <f>'将来負担比率（分子）の構造'!M$50</f>
        <v>1819</v>
      </c>
    </row>
    <row r="58" spans="1:16" x14ac:dyDescent="0.15">
      <c r="A58" s="135" t="s">
        <v>33</v>
      </c>
      <c r="B58" s="135"/>
      <c r="C58" s="135"/>
      <c r="D58" s="135">
        <f>'将来負担比率（分子）の構造'!I$49</f>
        <v>8434</v>
      </c>
      <c r="E58" s="135"/>
      <c r="F58" s="135"/>
      <c r="G58" s="135">
        <f>'将来負担比率（分子）の構造'!J$49</f>
        <v>9189</v>
      </c>
      <c r="H58" s="135"/>
      <c r="I58" s="135"/>
      <c r="J58" s="135">
        <f>'将来負担比率（分子）の構造'!K$49</f>
        <v>9911</v>
      </c>
      <c r="K58" s="135"/>
      <c r="L58" s="135"/>
      <c r="M58" s="135">
        <f>'将来負担比率（分子）の構造'!L$49</f>
        <v>10021</v>
      </c>
      <c r="N58" s="135"/>
      <c r="O58" s="135"/>
      <c r="P58" s="135">
        <f>'将来負担比率（分子）の構造'!M$49</f>
        <v>9922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f>'将来負担比率（分子）の構造'!J$46</f>
        <v>87</v>
      </c>
      <c r="F61" s="135"/>
      <c r="G61" s="135"/>
      <c r="H61" s="135">
        <f>'将来負担比率（分子）の構造'!K$46</f>
        <v>87</v>
      </c>
      <c r="I61" s="135"/>
      <c r="J61" s="135"/>
      <c r="K61" s="135">
        <f>'将来負担比率（分子）の構造'!L$46</f>
        <v>87</v>
      </c>
      <c r="L61" s="135"/>
      <c r="M61" s="135"/>
      <c r="N61" s="135">
        <f>'将来負担比率（分子）の構造'!M$46</f>
        <v>87</v>
      </c>
      <c r="O61" s="135"/>
      <c r="P61" s="135"/>
    </row>
    <row r="62" spans="1:16" x14ac:dyDescent="0.15">
      <c r="A62" s="135" t="s">
        <v>28</v>
      </c>
      <c r="B62" s="135">
        <f>'将来負担比率（分子）の構造'!I$45</f>
        <v>3133</v>
      </c>
      <c r="C62" s="135"/>
      <c r="D62" s="135"/>
      <c r="E62" s="135">
        <f>'将来負担比率（分子）の構造'!J$45</f>
        <v>2988</v>
      </c>
      <c r="F62" s="135"/>
      <c r="G62" s="135"/>
      <c r="H62" s="135">
        <f>'将来負担比率（分子）の構造'!K$45</f>
        <v>3487</v>
      </c>
      <c r="I62" s="135"/>
      <c r="J62" s="135"/>
      <c r="K62" s="135">
        <f>'将来負担比率（分子）の構造'!L$45</f>
        <v>3390</v>
      </c>
      <c r="L62" s="135"/>
      <c r="M62" s="135"/>
      <c r="N62" s="135">
        <f>'将来負担比率（分子）の構造'!M$45</f>
        <v>3112</v>
      </c>
      <c r="O62" s="135"/>
      <c r="P62" s="135"/>
    </row>
    <row r="63" spans="1:16" x14ac:dyDescent="0.15">
      <c r="A63" s="135" t="s">
        <v>27</v>
      </c>
      <c r="B63" s="135">
        <f>'将来負担比率（分子）の構造'!I$44</f>
        <v>896</v>
      </c>
      <c r="C63" s="135"/>
      <c r="D63" s="135"/>
      <c r="E63" s="135">
        <f>'将来負担比率（分子）の構造'!J$44</f>
        <v>2343</v>
      </c>
      <c r="F63" s="135"/>
      <c r="G63" s="135"/>
      <c r="H63" s="135">
        <f>'将来負担比率（分子）の構造'!K$44</f>
        <v>2933</v>
      </c>
      <c r="I63" s="135"/>
      <c r="J63" s="135"/>
      <c r="K63" s="135">
        <f>'将来負担比率（分子）の構造'!L$44</f>
        <v>3030</v>
      </c>
      <c r="L63" s="135"/>
      <c r="M63" s="135"/>
      <c r="N63" s="135">
        <f>'将来負担比率（分子）の構造'!M$44</f>
        <v>2849</v>
      </c>
      <c r="O63" s="135"/>
      <c r="P63" s="135"/>
    </row>
    <row r="64" spans="1:16" x14ac:dyDescent="0.15">
      <c r="A64" s="135" t="s">
        <v>26</v>
      </c>
      <c r="B64" s="135">
        <f>'将来負担比率（分子）の構造'!I$43</f>
        <v>11845</v>
      </c>
      <c r="C64" s="135"/>
      <c r="D64" s="135"/>
      <c r="E64" s="135">
        <f>'将来負担比率（分子）の構造'!J$43</f>
        <v>11280</v>
      </c>
      <c r="F64" s="135"/>
      <c r="G64" s="135"/>
      <c r="H64" s="135">
        <f>'将来負担比率（分子）の構造'!K$43</f>
        <v>9341</v>
      </c>
      <c r="I64" s="135"/>
      <c r="J64" s="135"/>
      <c r="K64" s="135">
        <f>'将来負担比率（分子）の構造'!L$43</f>
        <v>8672</v>
      </c>
      <c r="L64" s="135"/>
      <c r="M64" s="135"/>
      <c r="N64" s="135">
        <f>'将来負担比率（分子）の構造'!M$43</f>
        <v>7759</v>
      </c>
      <c r="O64" s="135"/>
      <c r="P64" s="135"/>
    </row>
    <row r="65" spans="1:16" x14ac:dyDescent="0.15">
      <c r="A65" s="135" t="s">
        <v>25</v>
      </c>
      <c r="B65" s="135">
        <f>'将来負担比率（分子）の構造'!I$42</f>
        <v>69</v>
      </c>
      <c r="C65" s="135"/>
      <c r="D65" s="135"/>
      <c r="E65" s="135">
        <f>'将来負担比率（分子）の構造'!J$42</f>
        <v>46</v>
      </c>
      <c r="F65" s="135"/>
      <c r="G65" s="135"/>
      <c r="H65" s="135">
        <f>'将来負担比率（分子）の構造'!K$42</f>
        <v>29</v>
      </c>
      <c r="I65" s="135"/>
      <c r="J65" s="135"/>
      <c r="K65" s="135">
        <f>'将来負担比率（分子）の構造'!L$42</f>
        <v>15</v>
      </c>
      <c r="L65" s="135"/>
      <c r="M65" s="135"/>
      <c r="N65" s="135">
        <f>'将来負担比率（分子）の構造'!M$42</f>
        <v>10</v>
      </c>
      <c r="O65" s="135"/>
      <c r="P65" s="135"/>
    </row>
    <row r="66" spans="1:16" x14ac:dyDescent="0.15">
      <c r="A66" s="135" t="s">
        <v>24</v>
      </c>
      <c r="B66" s="135">
        <f>'将来負担比率（分子）の構造'!I$41</f>
        <v>14534</v>
      </c>
      <c r="C66" s="135"/>
      <c r="D66" s="135"/>
      <c r="E66" s="135">
        <f>'将来負担比率（分子）の構造'!J$41</f>
        <v>15752</v>
      </c>
      <c r="F66" s="135"/>
      <c r="G66" s="135"/>
      <c r="H66" s="135">
        <f>'将来負担比率（分子）の構造'!K$41</f>
        <v>18805</v>
      </c>
      <c r="I66" s="135"/>
      <c r="J66" s="135"/>
      <c r="K66" s="135">
        <f>'将来負担比率（分子）の構造'!L$41</f>
        <v>18896</v>
      </c>
      <c r="L66" s="135"/>
      <c r="M66" s="135"/>
      <c r="N66" s="135">
        <f>'将来負担比率（分子）の構造'!M$41</f>
        <v>18420</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6879136</v>
      </c>
      <c r="S5" s="669"/>
      <c r="T5" s="669"/>
      <c r="U5" s="669"/>
      <c r="V5" s="669"/>
      <c r="W5" s="669"/>
      <c r="X5" s="669"/>
      <c r="Y5" s="716"/>
      <c r="Z5" s="729">
        <v>35.9</v>
      </c>
      <c r="AA5" s="729"/>
      <c r="AB5" s="729"/>
      <c r="AC5" s="729"/>
      <c r="AD5" s="730">
        <v>6621719</v>
      </c>
      <c r="AE5" s="730"/>
      <c r="AF5" s="730"/>
      <c r="AG5" s="730"/>
      <c r="AH5" s="730"/>
      <c r="AI5" s="730"/>
      <c r="AJ5" s="730"/>
      <c r="AK5" s="730"/>
      <c r="AL5" s="717">
        <v>60.1</v>
      </c>
      <c r="AM5" s="686"/>
      <c r="AN5" s="686"/>
      <c r="AO5" s="718"/>
      <c r="AP5" s="705" t="s">
        <v>205</v>
      </c>
      <c r="AQ5" s="706"/>
      <c r="AR5" s="706"/>
      <c r="AS5" s="706"/>
      <c r="AT5" s="706"/>
      <c r="AU5" s="706"/>
      <c r="AV5" s="706"/>
      <c r="AW5" s="706"/>
      <c r="AX5" s="706"/>
      <c r="AY5" s="706"/>
      <c r="AZ5" s="706"/>
      <c r="BA5" s="706"/>
      <c r="BB5" s="706"/>
      <c r="BC5" s="706"/>
      <c r="BD5" s="706"/>
      <c r="BE5" s="706"/>
      <c r="BF5" s="707"/>
      <c r="BG5" s="618">
        <v>6621719</v>
      </c>
      <c r="BH5" s="619"/>
      <c r="BI5" s="619"/>
      <c r="BJ5" s="619"/>
      <c r="BK5" s="619"/>
      <c r="BL5" s="619"/>
      <c r="BM5" s="619"/>
      <c r="BN5" s="620"/>
      <c r="BO5" s="671">
        <v>96.3</v>
      </c>
      <c r="BP5" s="671"/>
      <c r="BQ5" s="671"/>
      <c r="BR5" s="671"/>
      <c r="BS5" s="672">
        <v>92491</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168983</v>
      </c>
      <c r="S6" s="619"/>
      <c r="T6" s="619"/>
      <c r="U6" s="619"/>
      <c r="V6" s="619"/>
      <c r="W6" s="619"/>
      <c r="X6" s="619"/>
      <c r="Y6" s="620"/>
      <c r="Z6" s="671">
        <v>0.9</v>
      </c>
      <c r="AA6" s="671"/>
      <c r="AB6" s="671"/>
      <c r="AC6" s="671"/>
      <c r="AD6" s="672">
        <v>168983</v>
      </c>
      <c r="AE6" s="672"/>
      <c r="AF6" s="672"/>
      <c r="AG6" s="672"/>
      <c r="AH6" s="672"/>
      <c r="AI6" s="672"/>
      <c r="AJ6" s="672"/>
      <c r="AK6" s="672"/>
      <c r="AL6" s="641">
        <v>1.5</v>
      </c>
      <c r="AM6" s="673"/>
      <c r="AN6" s="673"/>
      <c r="AO6" s="674"/>
      <c r="AP6" s="615" t="s">
        <v>210</v>
      </c>
      <c r="AQ6" s="616"/>
      <c r="AR6" s="616"/>
      <c r="AS6" s="616"/>
      <c r="AT6" s="616"/>
      <c r="AU6" s="616"/>
      <c r="AV6" s="616"/>
      <c r="AW6" s="616"/>
      <c r="AX6" s="616"/>
      <c r="AY6" s="616"/>
      <c r="AZ6" s="616"/>
      <c r="BA6" s="616"/>
      <c r="BB6" s="616"/>
      <c r="BC6" s="616"/>
      <c r="BD6" s="616"/>
      <c r="BE6" s="616"/>
      <c r="BF6" s="617"/>
      <c r="BG6" s="618">
        <v>6621719</v>
      </c>
      <c r="BH6" s="619"/>
      <c r="BI6" s="619"/>
      <c r="BJ6" s="619"/>
      <c r="BK6" s="619"/>
      <c r="BL6" s="619"/>
      <c r="BM6" s="619"/>
      <c r="BN6" s="620"/>
      <c r="BO6" s="671">
        <v>96.3</v>
      </c>
      <c r="BP6" s="671"/>
      <c r="BQ6" s="671"/>
      <c r="BR6" s="671"/>
      <c r="BS6" s="672">
        <v>92491</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195370</v>
      </c>
      <c r="CS6" s="619"/>
      <c r="CT6" s="619"/>
      <c r="CU6" s="619"/>
      <c r="CV6" s="619"/>
      <c r="CW6" s="619"/>
      <c r="CX6" s="619"/>
      <c r="CY6" s="620"/>
      <c r="CZ6" s="671">
        <v>1</v>
      </c>
      <c r="DA6" s="671"/>
      <c r="DB6" s="671"/>
      <c r="DC6" s="671"/>
      <c r="DD6" s="624" t="s">
        <v>212</v>
      </c>
      <c r="DE6" s="619"/>
      <c r="DF6" s="619"/>
      <c r="DG6" s="619"/>
      <c r="DH6" s="619"/>
      <c r="DI6" s="619"/>
      <c r="DJ6" s="619"/>
      <c r="DK6" s="619"/>
      <c r="DL6" s="619"/>
      <c r="DM6" s="619"/>
      <c r="DN6" s="619"/>
      <c r="DO6" s="619"/>
      <c r="DP6" s="620"/>
      <c r="DQ6" s="624">
        <v>195368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13732</v>
      </c>
      <c r="S7" s="619"/>
      <c r="T7" s="619"/>
      <c r="U7" s="619"/>
      <c r="V7" s="619"/>
      <c r="W7" s="619"/>
      <c r="X7" s="619"/>
      <c r="Y7" s="620"/>
      <c r="Z7" s="671">
        <v>0.1</v>
      </c>
      <c r="AA7" s="671"/>
      <c r="AB7" s="671"/>
      <c r="AC7" s="671"/>
      <c r="AD7" s="672">
        <v>13732</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2738107</v>
      </c>
      <c r="BH7" s="619"/>
      <c r="BI7" s="619"/>
      <c r="BJ7" s="619"/>
      <c r="BK7" s="619"/>
      <c r="BL7" s="619"/>
      <c r="BM7" s="619"/>
      <c r="BN7" s="620"/>
      <c r="BO7" s="671">
        <v>39.799999999999997</v>
      </c>
      <c r="BP7" s="671"/>
      <c r="BQ7" s="671"/>
      <c r="BR7" s="671"/>
      <c r="BS7" s="672">
        <v>92491</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2695987</v>
      </c>
      <c r="CS7" s="619"/>
      <c r="CT7" s="619"/>
      <c r="CU7" s="619"/>
      <c r="CV7" s="619"/>
      <c r="CW7" s="619"/>
      <c r="CX7" s="619"/>
      <c r="CY7" s="620"/>
      <c r="CZ7" s="671">
        <v>14.5</v>
      </c>
      <c r="DA7" s="671"/>
      <c r="DB7" s="671"/>
      <c r="DC7" s="671"/>
      <c r="DD7" s="624">
        <v>584298</v>
      </c>
      <c r="DE7" s="619"/>
      <c r="DF7" s="619"/>
      <c r="DG7" s="619"/>
      <c r="DH7" s="619"/>
      <c r="DI7" s="619"/>
      <c r="DJ7" s="619"/>
      <c r="DK7" s="619"/>
      <c r="DL7" s="619"/>
      <c r="DM7" s="619"/>
      <c r="DN7" s="619"/>
      <c r="DO7" s="619"/>
      <c r="DP7" s="620"/>
      <c r="DQ7" s="624">
        <v>2012786</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44239</v>
      </c>
      <c r="S8" s="619"/>
      <c r="T8" s="619"/>
      <c r="U8" s="619"/>
      <c r="V8" s="619"/>
      <c r="W8" s="619"/>
      <c r="X8" s="619"/>
      <c r="Y8" s="620"/>
      <c r="Z8" s="671">
        <v>0.2</v>
      </c>
      <c r="AA8" s="671"/>
      <c r="AB8" s="671"/>
      <c r="AC8" s="671"/>
      <c r="AD8" s="672">
        <v>44239</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81377</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6390561</v>
      </c>
      <c r="CS8" s="619"/>
      <c r="CT8" s="619"/>
      <c r="CU8" s="619"/>
      <c r="CV8" s="619"/>
      <c r="CW8" s="619"/>
      <c r="CX8" s="619"/>
      <c r="CY8" s="620"/>
      <c r="CZ8" s="671">
        <v>34.299999999999997</v>
      </c>
      <c r="DA8" s="671"/>
      <c r="DB8" s="671"/>
      <c r="DC8" s="671"/>
      <c r="DD8" s="624">
        <v>42860</v>
      </c>
      <c r="DE8" s="619"/>
      <c r="DF8" s="619"/>
      <c r="DG8" s="619"/>
      <c r="DH8" s="619"/>
      <c r="DI8" s="619"/>
      <c r="DJ8" s="619"/>
      <c r="DK8" s="619"/>
      <c r="DL8" s="619"/>
      <c r="DM8" s="619"/>
      <c r="DN8" s="619"/>
      <c r="DO8" s="619"/>
      <c r="DP8" s="620"/>
      <c r="DQ8" s="624">
        <v>3068791</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43577</v>
      </c>
      <c r="S9" s="619"/>
      <c r="T9" s="619"/>
      <c r="U9" s="619"/>
      <c r="V9" s="619"/>
      <c r="W9" s="619"/>
      <c r="X9" s="619"/>
      <c r="Y9" s="620"/>
      <c r="Z9" s="671">
        <v>0.2</v>
      </c>
      <c r="AA9" s="671"/>
      <c r="AB9" s="671"/>
      <c r="AC9" s="671"/>
      <c r="AD9" s="672">
        <v>43577</v>
      </c>
      <c r="AE9" s="672"/>
      <c r="AF9" s="672"/>
      <c r="AG9" s="672"/>
      <c r="AH9" s="672"/>
      <c r="AI9" s="672"/>
      <c r="AJ9" s="672"/>
      <c r="AK9" s="672"/>
      <c r="AL9" s="641">
        <v>0.4</v>
      </c>
      <c r="AM9" s="673"/>
      <c r="AN9" s="673"/>
      <c r="AO9" s="674"/>
      <c r="AP9" s="615" t="s">
        <v>220</v>
      </c>
      <c r="AQ9" s="616"/>
      <c r="AR9" s="616"/>
      <c r="AS9" s="616"/>
      <c r="AT9" s="616"/>
      <c r="AU9" s="616"/>
      <c r="AV9" s="616"/>
      <c r="AW9" s="616"/>
      <c r="AX9" s="616"/>
      <c r="AY9" s="616"/>
      <c r="AZ9" s="616"/>
      <c r="BA9" s="616"/>
      <c r="BB9" s="616"/>
      <c r="BC9" s="616"/>
      <c r="BD9" s="616"/>
      <c r="BE9" s="616"/>
      <c r="BF9" s="617"/>
      <c r="BG9" s="618">
        <v>1988448</v>
      </c>
      <c r="BH9" s="619"/>
      <c r="BI9" s="619"/>
      <c r="BJ9" s="619"/>
      <c r="BK9" s="619"/>
      <c r="BL9" s="619"/>
      <c r="BM9" s="619"/>
      <c r="BN9" s="620"/>
      <c r="BO9" s="671">
        <v>28.9</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1621032</v>
      </c>
      <c r="CS9" s="619"/>
      <c r="CT9" s="619"/>
      <c r="CU9" s="619"/>
      <c r="CV9" s="619"/>
      <c r="CW9" s="619"/>
      <c r="CX9" s="619"/>
      <c r="CY9" s="620"/>
      <c r="CZ9" s="671">
        <v>8.6999999999999993</v>
      </c>
      <c r="DA9" s="671"/>
      <c r="DB9" s="671"/>
      <c r="DC9" s="671"/>
      <c r="DD9" s="624">
        <v>9909</v>
      </c>
      <c r="DE9" s="619"/>
      <c r="DF9" s="619"/>
      <c r="DG9" s="619"/>
      <c r="DH9" s="619"/>
      <c r="DI9" s="619"/>
      <c r="DJ9" s="619"/>
      <c r="DK9" s="619"/>
      <c r="DL9" s="619"/>
      <c r="DM9" s="619"/>
      <c r="DN9" s="619"/>
      <c r="DO9" s="619"/>
      <c r="DP9" s="620"/>
      <c r="DQ9" s="624">
        <v>1486311</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911074</v>
      </c>
      <c r="S10" s="619"/>
      <c r="T10" s="619"/>
      <c r="U10" s="619"/>
      <c r="V10" s="619"/>
      <c r="W10" s="619"/>
      <c r="X10" s="619"/>
      <c r="Y10" s="620"/>
      <c r="Z10" s="671">
        <v>4.7</v>
      </c>
      <c r="AA10" s="671"/>
      <c r="AB10" s="671"/>
      <c r="AC10" s="671"/>
      <c r="AD10" s="672">
        <v>911074</v>
      </c>
      <c r="AE10" s="672"/>
      <c r="AF10" s="672"/>
      <c r="AG10" s="672"/>
      <c r="AH10" s="672"/>
      <c r="AI10" s="672"/>
      <c r="AJ10" s="672"/>
      <c r="AK10" s="672"/>
      <c r="AL10" s="641">
        <v>8.3000000000000007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149137</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153518</v>
      </c>
      <c r="CS10" s="619"/>
      <c r="CT10" s="619"/>
      <c r="CU10" s="619"/>
      <c r="CV10" s="619"/>
      <c r="CW10" s="619"/>
      <c r="CX10" s="619"/>
      <c r="CY10" s="620"/>
      <c r="CZ10" s="671">
        <v>0.8</v>
      </c>
      <c r="DA10" s="671"/>
      <c r="DB10" s="671"/>
      <c r="DC10" s="671"/>
      <c r="DD10" s="624" t="s">
        <v>108</v>
      </c>
      <c r="DE10" s="619"/>
      <c r="DF10" s="619"/>
      <c r="DG10" s="619"/>
      <c r="DH10" s="619"/>
      <c r="DI10" s="619"/>
      <c r="DJ10" s="619"/>
      <c r="DK10" s="619"/>
      <c r="DL10" s="619"/>
      <c r="DM10" s="619"/>
      <c r="DN10" s="619"/>
      <c r="DO10" s="619"/>
      <c r="DP10" s="620"/>
      <c r="DQ10" s="624">
        <v>18518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123413</v>
      </c>
      <c r="S11" s="619"/>
      <c r="T11" s="619"/>
      <c r="U11" s="619"/>
      <c r="V11" s="619"/>
      <c r="W11" s="619"/>
      <c r="X11" s="619"/>
      <c r="Y11" s="620"/>
      <c r="Z11" s="671">
        <v>0.6</v>
      </c>
      <c r="AA11" s="671"/>
      <c r="AB11" s="671"/>
      <c r="AC11" s="671"/>
      <c r="AD11" s="672">
        <v>123413</v>
      </c>
      <c r="AE11" s="672"/>
      <c r="AF11" s="672"/>
      <c r="AG11" s="672"/>
      <c r="AH11" s="672"/>
      <c r="AI11" s="672"/>
      <c r="AJ11" s="672"/>
      <c r="AK11" s="672"/>
      <c r="AL11" s="641">
        <v>1.1000000000000001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519145</v>
      </c>
      <c r="BH11" s="619"/>
      <c r="BI11" s="619"/>
      <c r="BJ11" s="619"/>
      <c r="BK11" s="619"/>
      <c r="BL11" s="619"/>
      <c r="BM11" s="619"/>
      <c r="BN11" s="620"/>
      <c r="BO11" s="671">
        <v>7.5</v>
      </c>
      <c r="BP11" s="671"/>
      <c r="BQ11" s="671"/>
      <c r="BR11" s="671"/>
      <c r="BS11" s="624">
        <v>92491</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614742</v>
      </c>
      <c r="CS11" s="619"/>
      <c r="CT11" s="619"/>
      <c r="CU11" s="619"/>
      <c r="CV11" s="619"/>
      <c r="CW11" s="619"/>
      <c r="CX11" s="619"/>
      <c r="CY11" s="620"/>
      <c r="CZ11" s="671">
        <v>3.3</v>
      </c>
      <c r="DA11" s="671"/>
      <c r="DB11" s="671"/>
      <c r="DC11" s="671"/>
      <c r="DD11" s="624">
        <v>337463</v>
      </c>
      <c r="DE11" s="619"/>
      <c r="DF11" s="619"/>
      <c r="DG11" s="619"/>
      <c r="DH11" s="619"/>
      <c r="DI11" s="619"/>
      <c r="DJ11" s="619"/>
      <c r="DK11" s="619"/>
      <c r="DL11" s="619"/>
      <c r="DM11" s="619"/>
      <c r="DN11" s="619"/>
      <c r="DO11" s="619"/>
      <c r="DP11" s="620"/>
      <c r="DQ11" s="624">
        <v>172609</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3478227</v>
      </c>
      <c r="BH12" s="619"/>
      <c r="BI12" s="619"/>
      <c r="BJ12" s="619"/>
      <c r="BK12" s="619"/>
      <c r="BL12" s="619"/>
      <c r="BM12" s="619"/>
      <c r="BN12" s="620"/>
      <c r="BO12" s="671">
        <v>50.6</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673170</v>
      </c>
      <c r="CS12" s="619"/>
      <c r="CT12" s="619"/>
      <c r="CU12" s="619"/>
      <c r="CV12" s="619"/>
      <c r="CW12" s="619"/>
      <c r="CX12" s="619"/>
      <c r="CY12" s="620"/>
      <c r="CZ12" s="671">
        <v>3.6</v>
      </c>
      <c r="DA12" s="671"/>
      <c r="DB12" s="671"/>
      <c r="DC12" s="671"/>
      <c r="DD12" s="624">
        <v>50833</v>
      </c>
      <c r="DE12" s="619"/>
      <c r="DF12" s="619"/>
      <c r="DG12" s="619"/>
      <c r="DH12" s="619"/>
      <c r="DI12" s="619"/>
      <c r="DJ12" s="619"/>
      <c r="DK12" s="619"/>
      <c r="DL12" s="619"/>
      <c r="DM12" s="619"/>
      <c r="DN12" s="619"/>
      <c r="DO12" s="619"/>
      <c r="DP12" s="620"/>
      <c r="DQ12" s="624">
        <v>260593</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46552</v>
      </c>
      <c r="S13" s="619"/>
      <c r="T13" s="619"/>
      <c r="U13" s="619"/>
      <c r="V13" s="619"/>
      <c r="W13" s="619"/>
      <c r="X13" s="619"/>
      <c r="Y13" s="620"/>
      <c r="Z13" s="671">
        <v>0.2</v>
      </c>
      <c r="AA13" s="671"/>
      <c r="AB13" s="671"/>
      <c r="AC13" s="671"/>
      <c r="AD13" s="672">
        <v>46552</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3470037</v>
      </c>
      <c r="BH13" s="619"/>
      <c r="BI13" s="619"/>
      <c r="BJ13" s="619"/>
      <c r="BK13" s="619"/>
      <c r="BL13" s="619"/>
      <c r="BM13" s="619"/>
      <c r="BN13" s="620"/>
      <c r="BO13" s="671">
        <v>50.4</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2141219</v>
      </c>
      <c r="CS13" s="619"/>
      <c r="CT13" s="619"/>
      <c r="CU13" s="619"/>
      <c r="CV13" s="619"/>
      <c r="CW13" s="619"/>
      <c r="CX13" s="619"/>
      <c r="CY13" s="620"/>
      <c r="CZ13" s="671">
        <v>11.5</v>
      </c>
      <c r="DA13" s="671"/>
      <c r="DB13" s="671"/>
      <c r="DC13" s="671"/>
      <c r="DD13" s="624">
        <v>723457</v>
      </c>
      <c r="DE13" s="619"/>
      <c r="DF13" s="619"/>
      <c r="DG13" s="619"/>
      <c r="DH13" s="619"/>
      <c r="DI13" s="619"/>
      <c r="DJ13" s="619"/>
      <c r="DK13" s="619"/>
      <c r="DL13" s="619"/>
      <c r="DM13" s="619"/>
      <c r="DN13" s="619"/>
      <c r="DO13" s="619"/>
      <c r="DP13" s="620"/>
      <c r="DQ13" s="624">
        <v>1728883</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125843</v>
      </c>
      <c r="BH14" s="619"/>
      <c r="BI14" s="619"/>
      <c r="BJ14" s="619"/>
      <c r="BK14" s="619"/>
      <c r="BL14" s="619"/>
      <c r="BM14" s="619"/>
      <c r="BN14" s="620"/>
      <c r="BO14" s="671">
        <v>1.8</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759704</v>
      </c>
      <c r="CS14" s="619"/>
      <c r="CT14" s="619"/>
      <c r="CU14" s="619"/>
      <c r="CV14" s="619"/>
      <c r="CW14" s="619"/>
      <c r="CX14" s="619"/>
      <c r="CY14" s="620"/>
      <c r="CZ14" s="671">
        <v>4.0999999999999996</v>
      </c>
      <c r="DA14" s="671"/>
      <c r="DB14" s="671"/>
      <c r="DC14" s="671"/>
      <c r="DD14" s="624">
        <v>149771</v>
      </c>
      <c r="DE14" s="619"/>
      <c r="DF14" s="619"/>
      <c r="DG14" s="619"/>
      <c r="DH14" s="619"/>
      <c r="DI14" s="619"/>
      <c r="DJ14" s="619"/>
      <c r="DK14" s="619"/>
      <c r="DL14" s="619"/>
      <c r="DM14" s="619"/>
      <c r="DN14" s="619"/>
      <c r="DO14" s="619"/>
      <c r="DP14" s="620"/>
      <c r="DQ14" s="624">
        <v>606433</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29172</v>
      </c>
      <c r="S15" s="619"/>
      <c r="T15" s="619"/>
      <c r="U15" s="619"/>
      <c r="V15" s="619"/>
      <c r="W15" s="619"/>
      <c r="X15" s="619"/>
      <c r="Y15" s="620"/>
      <c r="Z15" s="671">
        <v>0.2</v>
      </c>
      <c r="AA15" s="671"/>
      <c r="AB15" s="671"/>
      <c r="AC15" s="671"/>
      <c r="AD15" s="672">
        <v>29172</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279321</v>
      </c>
      <c r="BH15" s="619"/>
      <c r="BI15" s="619"/>
      <c r="BJ15" s="619"/>
      <c r="BK15" s="619"/>
      <c r="BL15" s="619"/>
      <c r="BM15" s="619"/>
      <c r="BN15" s="620"/>
      <c r="BO15" s="671">
        <v>4.0999999999999996</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1596602</v>
      </c>
      <c r="CS15" s="619"/>
      <c r="CT15" s="619"/>
      <c r="CU15" s="619"/>
      <c r="CV15" s="619"/>
      <c r="CW15" s="619"/>
      <c r="CX15" s="619"/>
      <c r="CY15" s="620"/>
      <c r="CZ15" s="671">
        <v>8.6</v>
      </c>
      <c r="DA15" s="671"/>
      <c r="DB15" s="671"/>
      <c r="DC15" s="671"/>
      <c r="DD15" s="624">
        <v>257876</v>
      </c>
      <c r="DE15" s="619"/>
      <c r="DF15" s="619"/>
      <c r="DG15" s="619"/>
      <c r="DH15" s="619"/>
      <c r="DI15" s="619"/>
      <c r="DJ15" s="619"/>
      <c r="DK15" s="619"/>
      <c r="DL15" s="619"/>
      <c r="DM15" s="619"/>
      <c r="DN15" s="619"/>
      <c r="DO15" s="619"/>
      <c r="DP15" s="620"/>
      <c r="DQ15" s="624">
        <v>1305847</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3342004</v>
      </c>
      <c r="S16" s="619"/>
      <c r="T16" s="619"/>
      <c r="U16" s="619"/>
      <c r="V16" s="619"/>
      <c r="W16" s="619"/>
      <c r="X16" s="619"/>
      <c r="Y16" s="620"/>
      <c r="Z16" s="671">
        <v>17.399999999999999</v>
      </c>
      <c r="AA16" s="671"/>
      <c r="AB16" s="671"/>
      <c r="AC16" s="671"/>
      <c r="AD16" s="672">
        <v>2912462</v>
      </c>
      <c r="AE16" s="672"/>
      <c r="AF16" s="672"/>
      <c r="AG16" s="672"/>
      <c r="AH16" s="672"/>
      <c r="AI16" s="672"/>
      <c r="AJ16" s="672"/>
      <c r="AK16" s="672"/>
      <c r="AL16" s="641">
        <v>26.4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23235</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1239</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2912462</v>
      </c>
      <c r="S17" s="619"/>
      <c r="T17" s="619"/>
      <c r="U17" s="619"/>
      <c r="V17" s="619"/>
      <c r="W17" s="619"/>
      <c r="X17" s="619"/>
      <c r="Y17" s="620"/>
      <c r="Z17" s="671">
        <v>15.2</v>
      </c>
      <c r="AA17" s="671"/>
      <c r="AB17" s="671"/>
      <c r="AC17" s="671"/>
      <c r="AD17" s="672">
        <v>2912462</v>
      </c>
      <c r="AE17" s="672"/>
      <c r="AF17" s="672"/>
      <c r="AG17" s="672"/>
      <c r="AH17" s="672"/>
      <c r="AI17" s="672"/>
      <c r="AJ17" s="672"/>
      <c r="AK17" s="672"/>
      <c r="AL17" s="641">
        <v>26.4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v>221</v>
      </c>
      <c r="BH17" s="619"/>
      <c r="BI17" s="619"/>
      <c r="BJ17" s="619"/>
      <c r="BK17" s="619"/>
      <c r="BL17" s="619"/>
      <c r="BM17" s="619"/>
      <c r="BN17" s="620"/>
      <c r="BO17" s="671">
        <v>0</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1772260</v>
      </c>
      <c r="CS17" s="619"/>
      <c r="CT17" s="619"/>
      <c r="CU17" s="619"/>
      <c r="CV17" s="619"/>
      <c r="CW17" s="619"/>
      <c r="CX17" s="619"/>
      <c r="CY17" s="620"/>
      <c r="CZ17" s="671">
        <v>9.5</v>
      </c>
      <c r="DA17" s="671"/>
      <c r="DB17" s="671"/>
      <c r="DC17" s="671"/>
      <c r="DD17" s="624" t="s">
        <v>108</v>
      </c>
      <c r="DE17" s="619"/>
      <c r="DF17" s="619"/>
      <c r="DG17" s="619"/>
      <c r="DH17" s="619"/>
      <c r="DI17" s="619"/>
      <c r="DJ17" s="619"/>
      <c r="DK17" s="619"/>
      <c r="DL17" s="619"/>
      <c r="DM17" s="619"/>
      <c r="DN17" s="619"/>
      <c r="DO17" s="619"/>
      <c r="DP17" s="620"/>
      <c r="DQ17" s="624">
        <v>1717500</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429541</v>
      </c>
      <c r="S18" s="619"/>
      <c r="T18" s="619"/>
      <c r="U18" s="619"/>
      <c r="V18" s="619"/>
      <c r="W18" s="619"/>
      <c r="X18" s="619"/>
      <c r="Y18" s="620"/>
      <c r="Z18" s="671">
        <v>2.2000000000000002</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257417</v>
      </c>
      <c r="BH19" s="619"/>
      <c r="BI19" s="619"/>
      <c r="BJ19" s="619"/>
      <c r="BK19" s="619"/>
      <c r="BL19" s="619"/>
      <c r="BM19" s="619"/>
      <c r="BN19" s="620"/>
      <c r="BO19" s="671">
        <v>3.7</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11601882</v>
      </c>
      <c r="S20" s="619"/>
      <c r="T20" s="619"/>
      <c r="U20" s="619"/>
      <c r="V20" s="619"/>
      <c r="W20" s="619"/>
      <c r="X20" s="619"/>
      <c r="Y20" s="620"/>
      <c r="Z20" s="671">
        <v>60.5</v>
      </c>
      <c r="AA20" s="671"/>
      <c r="AB20" s="671"/>
      <c r="AC20" s="671"/>
      <c r="AD20" s="672">
        <v>10914923</v>
      </c>
      <c r="AE20" s="672"/>
      <c r="AF20" s="672"/>
      <c r="AG20" s="672"/>
      <c r="AH20" s="672"/>
      <c r="AI20" s="672"/>
      <c r="AJ20" s="672"/>
      <c r="AK20" s="672"/>
      <c r="AL20" s="641">
        <v>99.1</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257417</v>
      </c>
      <c r="BH20" s="619"/>
      <c r="BI20" s="619"/>
      <c r="BJ20" s="619"/>
      <c r="BK20" s="619"/>
      <c r="BL20" s="619"/>
      <c r="BM20" s="619"/>
      <c r="BN20" s="620"/>
      <c r="BO20" s="671">
        <v>3.7</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18637400</v>
      </c>
      <c r="CS20" s="619"/>
      <c r="CT20" s="619"/>
      <c r="CU20" s="619"/>
      <c r="CV20" s="619"/>
      <c r="CW20" s="619"/>
      <c r="CX20" s="619"/>
      <c r="CY20" s="620"/>
      <c r="CZ20" s="671">
        <v>100</v>
      </c>
      <c r="DA20" s="671"/>
      <c r="DB20" s="671"/>
      <c r="DC20" s="671"/>
      <c r="DD20" s="624">
        <v>2156467</v>
      </c>
      <c r="DE20" s="619"/>
      <c r="DF20" s="619"/>
      <c r="DG20" s="619"/>
      <c r="DH20" s="619"/>
      <c r="DI20" s="619"/>
      <c r="DJ20" s="619"/>
      <c r="DK20" s="619"/>
      <c r="DL20" s="619"/>
      <c r="DM20" s="619"/>
      <c r="DN20" s="619"/>
      <c r="DO20" s="619"/>
      <c r="DP20" s="620"/>
      <c r="DQ20" s="624">
        <v>12574878</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9204</v>
      </c>
      <c r="S21" s="619"/>
      <c r="T21" s="619"/>
      <c r="U21" s="619"/>
      <c r="V21" s="619"/>
      <c r="W21" s="619"/>
      <c r="X21" s="619"/>
      <c r="Y21" s="620"/>
      <c r="Z21" s="671">
        <v>0</v>
      </c>
      <c r="AA21" s="671"/>
      <c r="AB21" s="671"/>
      <c r="AC21" s="671"/>
      <c r="AD21" s="672">
        <v>9204</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11</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364095</v>
      </c>
      <c r="S22" s="619"/>
      <c r="T22" s="619"/>
      <c r="U22" s="619"/>
      <c r="V22" s="619"/>
      <c r="W22" s="619"/>
      <c r="X22" s="619"/>
      <c r="Y22" s="620"/>
      <c r="Z22" s="671">
        <v>1.9</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405998</v>
      </c>
      <c r="S23" s="619"/>
      <c r="T23" s="619"/>
      <c r="U23" s="619"/>
      <c r="V23" s="619"/>
      <c r="W23" s="619"/>
      <c r="X23" s="619"/>
      <c r="Y23" s="620"/>
      <c r="Z23" s="671">
        <v>2.1</v>
      </c>
      <c r="AA23" s="671"/>
      <c r="AB23" s="671"/>
      <c r="AC23" s="671"/>
      <c r="AD23" s="672">
        <v>45390</v>
      </c>
      <c r="AE23" s="672"/>
      <c r="AF23" s="672"/>
      <c r="AG23" s="672"/>
      <c r="AH23" s="672"/>
      <c r="AI23" s="672"/>
      <c r="AJ23" s="672"/>
      <c r="AK23" s="672"/>
      <c r="AL23" s="641">
        <v>0.4</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257406</v>
      </c>
      <c r="BH23" s="619"/>
      <c r="BI23" s="619"/>
      <c r="BJ23" s="619"/>
      <c r="BK23" s="619"/>
      <c r="BL23" s="619"/>
      <c r="BM23" s="619"/>
      <c r="BN23" s="620"/>
      <c r="BO23" s="671">
        <v>3.7</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43469</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8744749</v>
      </c>
      <c r="CS24" s="669"/>
      <c r="CT24" s="669"/>
      <c r="CU24" s="669"/>
      <c r="CV24" s="669"/>
      <c r="CW24" s="669"/>
      <c r="CX24" s="669"/>
      <c r="CY24" s="716"/>
      <c r="CZ24" s="720">
        <v>46.9</v>
      </c>
      <c r="DA24" s="721"/>
      <c r="DB24" s="721"/>
      <c r="DC24" s="722"/>
      <c r="DD24" s="715">
        <v>5572692</v>
      </c>
      <c r="DE24" s="669"/>
      <c r="DF24" s="669"/>
      <c r="DG24" s="669"/>
      <c r="DH24" s="669"/>
      <c r="DI24" s="669"/>
      <c r="DJ24" s="669"/>
      <c r="DK24" s="716"/>
      <c r="DL24" s="715">
        <v>5367028</v>
      </c>
      <c r="DM24" s="669"/>
      <c r="DN24" s="669"/>
      <c r="DO24" s="669"/>
      <c r="DP24" s="669"/>
      <c r="DQ24" s="669"/>
      <c r="DR24" s="669"/>
      <c r="DS24" s="669"/>
      <c r="DT24" s="669"/>
      <c r="DU24" s="669"/>
      <c r="DV24" s="716"/>
      <c r="DW24" s="717">
        <v>44.9</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2442709</v>
      </c>
      <c r="S25" s="619"/>
      <c r="T25" s="619"/>
      <c r="U25" s="619"/>
      <c r="V25" s="619"/>
      <c r="W25" s="619"/>
      <c r="X25" s="619"/>
      <c r="Y25" s="620"/>
      <c r="Z25" s="671">
        <v>12.7</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2913410</v>
      </c>
      <c r="CS25" s="637"/>
      <c r="CT25" s="637"/>
      <c r="CU25" s="637"/>
      <c r="CV25" s="637"/>
      <c r="CW25" s="637"/>
      <c r="CX25" s="637"/>
      <c r="CY25" s="638"/>
      <c r="CZ25" s="621">
        <v>15.6</v>
      </c>
      <c r="DA25" s="639"/>
      <c r="DB25" s="639"/>
      <c r="DC25" s="640"/>
      <c r="DD25" s="624">
        <v>2570731</v>
      </c>
      <c r="DE25" s="637"/>
      <c r="DF25" s="637"/>
      <c r="DG25" s="637"/>
      <c r="DH25" s="637"/>
      <c r="DI25" s="637"/>
      <c r="DJ25" s="637"/>
      <c r="DK25" s="638"/>
      <c r="DL25" s="624">
        <v>2545694</v>
      </c>
      <c r="DM25" s="637"/>
      <c r="DN25" s="637"/>
      <c r="DO25" s="637"/>
      <c r="DP25" s="637"/>
      <c r="DQ25" s="637"/>
      <c r="DR25" s="637"/>
      <c r="DS25" s="637"/>
      <c r="DT25" s="637"/>
      <c r="DU25" s="637"/>
      <c r="DV25" s="638"/>
      <c r="DW25" s="641">
        <v>21.3</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v>42849</v>
      </c>
      <c r="S26" s="619"/>
      <c r="T26" s="619"/>
      <c r="U26" s="619"/>
      <c r="V26" s="619"/>
      <c r="W26" s="619"/>
      <c r="X26" s="619"/>
      <c r="Y26" s="620"/>
      <c r="Z26" s="671">
        <v>0.2</v>
      </c>
      <c r="AA26" s="671"/>
      <c r="AB26" s="671"/>
      <c r="AC26" s="671"/>
      <c r="AD26" s="672">
        <v>42849</v>
      </c>
      <c r="AE26" s="672"/>
      <c r="AF26" s="672"/>
      <c r="AG26" s="672"/>
      <c r="AH26" s="672"/>
      <c r="AI26" s="672"/>
      <c r="AJ26" s="672"/>
      <c r="AK26" s="672"/>
      <c r="AL26" s="641">
        <v>0.4</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1842410</v>
      </c>
      <c r="CS26" s="619"/>
      <c r="CT26" s="619"/>
      <c r="CU26" s="619"/>
      <c r="CV26" s="619"/>
      <c r="CW26" s="619"/>
      <c r="CX26" s="619"/>
      <c r="CY26" s="620"/>
      <c r="CZ26" s="621">
        <v>9.9</v>
      </c>
      <c r="DA26" s="639"/>
      <c r="DB26" s="639"/>
      <c r="DC26" s="640"/>
      <c r="DD26" s="624">
        <v>1603453</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1551060</v>
      </c>
      <c r="S27" s="619"/>
      <c r="T27" s="619"/>
      <c r="U27" s="619"/>
      <c r="V27" s="619"/>
      <c r="W27" s="619"/>
      <c r="X27" s="619"/>
      <c r="Y27" s="620"/>
      <c r="Z27" s="671">
        <v>8.1</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6879136</v>
      </c>
      <c r="BH27" s="619"/>
      <c r="BI27" s="619"/>
      <c r="BJ27" s="619"/>
      <c r="BK27" s="619"/>
      <c r="BL27" s="619"/>
      <c r="BM27" s="619"/>
      <c r="BN27" s="620"/>
      <c r="BO27" s="671">
        <v>100</v>
      </c>
      <c r="BP27" s="671"/>
      <c r="BQ27" s="671"/>
      <c r="BR27" s="671"/>
      <c r="BS27" s="624">
        <v>92491</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4059079</v>
      </c>
      <c r="CS27" s="637"/>
      <c r="CT27" s="637"/>
      <c r="CU27" s="637"/>
      <c r="CV27" s="637"/>
      <c r="CW27" s="637"/>
      <c r="CX27" s="637"/>
      <c r="CY27" s="638"/>
      <c r="CZ27" s="621">
        <v>21.8</v>
      </c>
      <c r="DA27" s="639"/>
      <c r="DB27" s="639"/>
      <c r="DC27" s="640"/>
      <c r="DD27" s="624">
        <v>1284461</v>
      </c>
      <c r="DE27" s="637"/>
      <c r="DF27" s="637"/>
      <c r="DG27" s="637"/>
      <c r="DH27" s="637"/>
      <c r="DI27" s="637"/>
      <c r="DJ27" s="637"/>
      <c r="DK27" s="638"/>
      <c r="DL27" s="624">
        <v>1103834</v>
      </c>
      <c r="DM27" s="637"/>
      <c r="DN27" s="637"/>
      <c r="DO27" s="637"/>
      <c r="DP27" s="637"/>
      <c r="DQ27" s="637"/>
      <c r="DR27" s="637"/>
      <c r="DS27" s="637"/>
      <c r="DT27" s="637"/>
      <c r="DU27" s="637"/>
      <c r="DV27" s="638"/>
      <c r="DW27" s="641">
        <v>9.1999999999999993</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55390</v>
      </c>
      <c r="S28" s="619"/>
      <c r="T28" s="619"/>
      <c r="U28" s="619"/>
      <c r="V28" s="619"/>
      <c r="W28" s="619"/>
      <c r="X28" s="619"/>
      <c r="Y28" s="620"/>
      <c r="Z28" s="671">
        <v>0.3</v>
      </c>
      <c r="AA28" s="671"/>
      <c r="AB28" s="671"/>
      <c r="AC28" s="671"/>
      <c r="AD28" s="672">
        <v>602</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1772260</v>
      </c>
      <c r="CS28" s="619"/>
      <c r="CT28" s="619"/>
      <c r="CU28" s="619"/>
      <c r="CV28" s="619"/>
      <c r="CW28" s="619"/>
      <c r="CX28" s="619"/>
      <c r="CY28" s="620"/>
      <c r="CZ28" s="621">
        <v>9.5</v>
      </c>
      <c r="DA28" s="639"/>
      <c r="DB28" s="639"/>
      <c r="DC28" s="640"/>
      <c r="DD28" s="624">
        <v>1717500</v>
      </c>
      <c r="DE28" s="619"/>
      <c r="DF28" s="619"/>
      <c r="DG28" s="619"/>
      <c r="DH28" s="619"/>
      <c r="DI28" s="619"/>
      <c r="DJ28" s="619"/>
      <c r="DK28" s="620"/>
      <c r="DL28" s="624">
        <v>1717500</v>
      </c>
      <c r="DM28" s="619"/>
      <c r="DN28" s="619"/>
      <c r="DO28" s="619"/>
      <c r="DP28" s="619"/>
      <c r="DQ28" s="619"/>
      <c r="DR28" s="619"/>
      <c r="DS28" s="619"/>
      <c r="DT28" s="619"/>
      <c r="DU28" s="619"/>
      <c r="DV28" s="620"/>
      <c r="DW28" s="641">
        <v>14.4</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28280</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1772256</v>
      </c>
      <c r="CS29" s="637"/>
      <c r="CT29" s="637"/>
      <c r="CU29" s="637"/>
      <c r="CV29" s="637"/>
      <c r="CW29" s="637"/>
      <c r="CX29" s="637"/>
      <c r="CY29" s="638"/>
      <c r="CZ29" s="621">
        <v>9.5</v>
      </c>
      <c r="DA29" s="639"/>
      <c r="DB29" s="639"/>
      <c r="DC29" s="640"/>
      <c r="DD29" s="624">
        <v>1717496</v>
      </c>
      <c r="DE29" s="637"/>
      <c r="DF29" s="637"/>
      <c r="DG29" s="637"/>
      <c r="DH29" s="637"/>
      <c r="DI29" s="637"/>
      <c r="DJ29" s="637"/>
      <c r="DK29" s="638"/>
      <c r="DL29" s="624">
        <v>1717496</v>
      </c>
      <c r="DM29" s="637"/>
      <c r="DN29" s="637"/>
      <c r="DO29" s="637"/>
      <c r="DP29" s="637"/>
      <c r="DQ29" s="637"/>
      <c r="DR29" s="637"/>
      <c r="DS29" s="637"/>
      <c r="DT29" s="637"/>
      <c r="DU29" s="637"/>
      <c r="DV29" s="638"/>
      <c r="DW29" s="641">
        <v>14.4</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464221</v>
      </c>
      <c r="S30" s="619"/>
      <c r="T30" s="619"/>
      <c r="U30" s="619"/>
      <c r="V30" s="619"/>
      <c r="W30" s="619"/>
      <c r="X30" s="619"/>
      <c r="Y30" s="620"/>
      <c r="Z30" s="671">
        <v>2.4</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99.2</v>
      </c>
      <c r="BH30" s="685"/>
      <c r="BI30" s="685"/>
      <c r="BJ30" s="685"/>
      <c r="BK30" s="685"/>
      <c r="BL30" s="685"/>
      <c r="BM30" s="686">
        <v>95.9</v>
      </c>
      <c r="BN30" s="685"/>
      <c r="BO30" s="685"/>
      <c r="BP30" s="685"/>
      <c r="BQ30" s="687"/>
      <c r="BR30" s="684">
        <v>99</v>
      </c>
      <c r="BS30" s="685"/>
      <c r="BT30" s="685"/>
      <c r="BU30" s="685"/>
      <c r="BV30" s="685"/>
      <c r="BW30" s="685"/>
      <c r="BX30" s="686">
        <v>95.8</v>
      </c>
      <c r="BY30" s="685"/>
      <c r="BZ30" s="685"/>
      <c r="CA30" s="685"/>
      <c r="CB30" s="687"/>
      <c r="CD30" s="690"/>
      <c r="CE30" s="691"/>
      <c r="CF30" s="655" t="s">
        <v>289</v>
      </c>
      <c r="CG30" s="652"/>
      <c r="CH30" s="652"/>
      <c r="CI30" s="652"/>
      <c r="CJ30" s="652"/>
      <c r="CK30" s="652"/>
      <c r="CL30" s="652"/>
      <c r="CM30" s="652"/>
      <c r="CN30" s="652"/>
      <c r="CO30" s="652"/>
      <c r="CP30" s="652"/>
      <c r="CQ30" s="653"/>
      <c r="CR30" s="618">
        <v>1590134</v>
      </c>
      <c r="CS30" s="619"/>
      <c r="CT30" s="619"/>
      <c r="CU30" s="619"/>
      <c r="CV30" s="619"/>
      <c r="CW30" s="619"/>
      <c r="CX30" s="619"/>
      <c r="CY30" s="620"/>
      <c r="CZ30" s="621">
        <v>8.5</v>
      </c>
      <c r="DA30" s="639"/>
      <c r="DB30" s="639"/>
      <c r="DC30" s="640"/>
      <c r="DD30" s="624">
        <v>1536075</v>
      </c>
      <c r="DE30" s="619"/>
      <c r="DF30" s="619"/>
      <c r="DG30" s="619"/>
      <c r="DH30" s="619"/>
      <c r="DI30" s="619"/>
      <c r="DJ30" s="619"/>
      <c r="DK30" s="620"/>
      <c r="DL30" s="624">
        <v>1536075</v>
      </c>
      <c r="DM30" s="619"/>
      <c r="DN30" s="619"/>
      <c r="DO30" s="619"/>
      <c r="DP30" s="619"/>
      <c r="DQ30" s="619"/>
      <c r="DR30" s="619"/>
      <c r="DS30" s="619"/>
      <c r="DT30" s="619"/>
      <c r="DU30" s="619"/>
      <c r="DV30" s="620"/>
      <c r="DW30" s="641">
        <v>12.9</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329881</v>
      </c>
      <c r="S31" s="619"/>
      <c r="T31" s="619"/>
      <c r="U31" s="619"/>
      <c r="V31" s="619"/>
      <c r="W31" s="619"/>
      <c r="X31" s="619"/>
      <c r="Y31" s="620"/>
      <c r="Z31" s="671">
        <v>1.7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95.7</v>
      </c>
      <c r="BN31" s="683"/>
      <c r="BO31" s="683"/>
      <c r="BP31" s="683"/>
      <c r="BQ31" s="647"/>
      <c r="BR31" s="682">
        <v>98.9</v>
      </c>
      <c r="BS31" s="637"/>
      <c r="BT31" s="637"/>
      <c r="BU31" s="637"/>
      <c r="BV31" s="637"/>
      <c r="BW31" s="637"/>
      <c r="BX31" s="673">
        <v>95.5</v>
      </c>
      <c r="BY31" s="683"/>
      <c r="BZ31" s="683"/>
      <c r="CA31" s="683"/>
      <c r="CB31" s="647"/>
      <c r="CD31" s="690"/>
      <c r="CE31" s="691"/>
      <c r="CF31" s="655" t="s">
        <v>293</v>
      </c>
      <c r="CG31" s="652"/>
      <c r="CH31" s="652"/>
      <c r="CI31" s="652"/>
      <c r="CJ31" s="652"/>
      <c r="CK31" s="652"/>
      <c r="CL31" s="652"/>
      <c r="CM31" s="652"/>
      <c r="CN31" s="652"/>
      <c r="CO31" s="652"/>
      <c r="CP31" s="652"/>
      <c r="CQ31" s="653"/>
      <c r="CR31" s="618">
        <v>182122</v>
      </c>
      <c r="CS31" s="637"/>
      <c r="CT31" s="637"/>
      <c r="CU31" s="637"/>
      <c r="CV31" s="637"/>
      <c r="CW31" s="637"/>
      <c r="CX31" s="637"/>
      <c r="CY31" s="638"/>
      <c r="CZ31" s="621">
        <v>1</v>
      </c>
      <c r="DA31" s="639"/>
      <c r="DB31" s="639"/>
      <c r="DC31" s="640"/>
      <c r="DD31" s="624">
        <v>181421</v>
      </c>
      <c r="DE31" s="637"/>
      <c r="DF31" s="637"/>
      <c r="DG31" s="637"/>
      <c r="DH31" s="637"/>
      <c r="DI31" s="637"/>
      <c r="DJ31" s="637"/>
      <c r="DK31" s="638"/>
      <c r="DL31" s="624">
        <v>181421</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729222</v>
      </c>
      <c r="S32" s="619"/>
      <c r="T32" s="619"/>
      <c r="U32" s="619"/>
      <c r="V32" s="619"/>
      <c r="W32" s="619"/>
      <c r="X32" s="619"/>
      <c r="Y32" s="620"/>
      <c r="Z32" s="671">
        <v>3.8</v>
      </c>
      <c r="AA32" s="671"/>
      <c r="AB32" s="671"/>
      <c r="AC32" s="671"/>
      <c r="AD32" s="672">
        <v>107</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99.2</v>
      </c>
      <c r="BH32" s="603"/>
      <c r="BI32" s="603"/>
      <c r="BJ32" s="603"/>
      <c r="BK32" s="603"/>
      <c r="BL32" s="603"/>
      <c r="BM32" s="666">
        <v>95.9</v>
      </c>
      <c r="BN32" s="603"/>
      <c r="BO32" s="603"/>
      <c r="BP32" s="603"/>
      <c r="BQ32" s="660"/>
      <c r="BR32" s="681">
        <v>99.1</v>
      </c>
      <c r="BS32" s="603"/>
      <c r="BT32" s="603"/>
      <c r="BU32" s="603"/>
      <c r="BV32" s="603"/>
      <c r="BW32" s="603"/>
      <c r="BX32" s="666">
        <v>95.7</v>
      </c>
      <c r="BY32" s="603"/>
      <c r="BZ32" s="603"/>
      <c r="CA32" s="603"/>
      <c r="CB32" s="660"/>
      <c r="CD32" s="692"/>
      <c r="CE32" s="693"/>
      <c r="CF32" s="655" t="s">
        <v>296</v>
      </c>
      <c r="CG32" s="652"/>
      <c r="CH32" s="652"/>
      <c r="CI32" s="652"/>
      <c r="CJ32" s="652"/>
      <c r="CK32" s="652"/>
      <c r="CL32" s="652"/>
      <c r="CM32" s="652"/>
      <c r="CN32" s="652"/>
      <c r="CO32" s="652"/>
      <c r="CP32" s="652"/>
      <c r="CQ32" s="653"/>
      <c r="CR32" s="618">
        <v>4</v>
      </c>
      <c r="CS32" s="619"/>
      <c r="CT32" s="619"/>
      <c r="CU32" s="619"/>
      <c r="CV32" s="619"/>
      <c r="CW32" s="619"/>
      <c r="CX32" s="619"/>
      <c r="CY32" s="620"/>
      <c r="CZ32" s="621">
        <v>0</v>
      </c>
      <c r="DA32" s="639"/>
      <c r="DB32" s="639"/>
      <c r="DC32" s="640"/>
      <c r="DD32" s="624">
        <v>4</v>
      </c>
      <c r="DE32" s="619"/>
      <c r="DF32" s="619"/>
      <c r="DG32" s="619"/>
      <c r="DH32" s="619"/>
      <c r="DI32" s="619"/>
      <c r="DJ32" s="619"/>
      <c r="DK32" s="620"/>
      <c r="DL32" s="624">
        <v>4</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1114488</v>
      </c>
      <c r="S33" s="619"/>
      <c r="T33" s="619"/>
      <c r="U33" s="619"/>
      <c r="V33" s="619"/>
      <c r="W33" s="619"/>
      <c r="X33" s="619"/>
      <c r="Y33" s="620"/>
      <c r="Z33" s="671">
        <v>5.8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7712949</v>
      </c>
      <c r="CS33" s="637"/>
      <c r="CT33" s="637"/>
      <c r="CU33" s="637"/>
      <c r="CV33" s="637"/>
      <c r="CW33" s="637"/>
      <c r="CX33" s="637"/>
      <c r="CY33" s="638"/>
      <c r="CZ33" s="621">
        <v>41.4</v>
      </c>
      <c r="DA33" s="639"/>
      <c r="DB33" s="639"/>
      <c r="DC33" s="640"/>
      <c r="DD33" s="624">
        <v>6269904</v>
      </c>
      <c r="DE33" s="637"/>
      <c r="DF33" s="637"/>
      <c r="DG33" s="637"/>
      <c r="DH33" s="637"/>
      <c r="DI33" s="637"/>
      <c r="DJ33" s="637"/>
      <c r="DK33" s="638"/>
      <c r="DL33" s="624">
        <v>4879616</v>
      </c>
      <c r="DM33" s="637"/>
      <c r="DN33" s="637"/>
      <c r="DO33" s="637"/>
      <c r="DP33" s="637"/>
      <c r="DQ33" s="637"/>
      <c r="DR33" s="637"/>
      <c r="DS33" s="637"/>
      <c r="DT33" s="637"/>
      <c r="DU33" s="637"/>
      <c r="DV33" s="638"/>
      <c r="DW33" s="641">
        <v>40.9</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2634609</v>
      </c>
      <c r="CS34" s="619"/>
      <c r="CT34" s="619"/>
      <c r="CU34" s="619"/>
      <c r="CV34" s="619"/>
      <c r="CW34" s="619"/>
      <c r="CX34" s="619"/>
      <c r="CY34" s="620"/>
      <c r="CZ34" s="621">
        <v>14.1</v>
      </c>
      <c r="DA34" s="639"/>
      <c r="DB34" s="639"/>
      <c r="DC34" s="640"/>
      <c r="DD34" s="624">
        <v>2107944</v>
      </c>
      <c r="DE34" s="619"/>
      <c r="DF34" s="619"/>
      <c r="DG34" s="619"/>
      <c r="DH34" s="619"/>
      <c r="DI34" s="619"/>
      <c r="DJ34" s="619"/>
      <c r="DK34" s="620"/>
      <c r="DL34" s="624">
        <v>1641387</v>
      </c>
      <c r="DM34" s="619"/>
      <c r="DN34" s="619"/>
      <c r="DO34" s="619"/>
      <c r="DP34" s="619"/>
      <c r="DQ34" s="619"/>
      <c r="DR34" s="619"/>
      <c r="DS34" s="619"/>
      <c r="DT34" s="619"/>
      <c r="DU34" s="619"/>
      <c r="DV34" s="620"/>
      <c r="DW34" s="641">
        <v>13.7</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930188</v>
      </c>
      <c r="S35" s="619"/>
      <c r="T35" s="619"/>
      <c r="U35" s="619"/>
      <c r="V35" s="619"/>
      <c r="W35" s="619"/>
      <c r="X35" s="619"/>
      <c r="Y35" s="620"/>
      <c r="Z35" s="671">
        <v>4.8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3372617</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34893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72561</v>
      </c>
      <c r="CS35" s="637"/>
      <c r="CT35" s="637"/>
      <c r="CU35" s="637"/>
      <c r="CV35" s="637"/>
      <c r="CW35" s="637"/>
      <c r="CX35" s="637"/>
      <c r="CY35" s="638"/>
      <c r="CZ35" s="621">
        <v>0.4</v>
      </c>
      <c r="DA35" s="639"/>
      <c r="DB35" s="639"/>
      <c r="DC35" s="640"/>
      <c r="DD35" s="624">
        <v>62041</v>
      </c>
      <c r="DE35" s="637"/>
      <c r="DF35" s="637"/>
      <c r="DG35" s="637"/>
      <c r="DH35" s="637"/>
      <c r="DI35" s="637"/>
      <c r="DJ35" s="637"/>
      <c r="DK35" s="638"/>
      <c r="DL35" s="624">
        <v>62041</v>
      </c>
      <c r="DM35" s="637"/>
      <c r="DN35" s="637"/>
      <c r="DO35" s="637"/>
      <c r="DP35" s="637"/>
      <c r="DQ35" s="637"/>
      <c r="DR35" s="637"/>
      <c r="DS35" s="637"/>
      <c r="DT35" s="637"/>
      <c r="DU35" s="637"/>
      <c r="DV35" s="638"/>
      <c r="DW35" s="641">
        <v>0.5</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19182748</v>
      </c>
      <c r="S36" s="659"/>
      <c r="T36" s="659"/>
      <c r="U36" s="659"/>
      <c r="V36" s="659"/>
      <c r="W36" s="659"/>
      <c r="X36" s="659"/>
      <c r="Y36" s="662"/>
      <c r="Z36" s="663">
        <v>100</v>
      </c>
      <c r="AA36" s="663"/>
      <c r="AB36" s="663"/>
      <c r="AC36" s="663"/>
      <c r="AD36" s="664">
        <v>11013075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944000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-5023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2925329</v>
      </c>
      <c r="CS36" s="619"/>
      <c r="CT36" s="619"/>
      <c r="CU36" s="619"/>
      <c r="CV36" s="619"/>
      <c r="CW36" s="619"/>
      <c r="CX36" s="619"/>
      <c r="CY36" s="620"/>
      <c r="CZ36" s="621">
        <v>15.7</v>
      </c>
      <c r="DA36" s="639"/>
      <c r="DB36" s="639"/>
      <c r="DC36" s="640"/>
      <c r="DD36" s="624">
        <v>2698535</v>
      </c>
      <c r="DE36" s="619"/>
      <c r="DF36" s="619"/>
      <c r="DG36" s="619"/>
      <c r="DH36" s="619"/>
      <c r="DI36" s="619"/>
      <c r="DJ36" s="619"/>
      <c r="DK36" s="620"/>
      <c r="DL36" s="624">
        <v>1944393</v>
      </c>
      <c r="DM36" s="619"/>
      <c r="DN36" s="619"/>
      <c r="DO36" s="619"/>
      <c r="DP36" s="619"/>
      <c r="DQ36" s="619"/>
      <c r="DR36" s="619"/>
      <c r="DS36" s="619"/>
      <c r="DT36" s="619"/>
      <c r="DU36" s="619"/>
      <c r="DV36" s="620"/>
      <c r="DW36" s="641">
        <v>16.3</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773964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6860</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286609</v>
      </c>
      <c r="CS37" s="637"/>
      <c r="CT37" s="637"/>
      <c r="CU37" s="637"/>
      <c r="CV37" s="637"/>
      <c r="CW37" s="637"/>
      <c r="CX37" s="637"/>
      <c r="CY37" s="638"/>
      <c r="CZ37" s="621">
        <v>1.5</v>
      </c>
      <c r="DA37" s="639"/>
      <c r="DB37" s="639"/>
      <c r="DC37" s="640"/>
      <c r="DD37" s="624">
        <v>286609</v>
      </c>
      <c r="DE37" s="637"/>
      <c r="DF37" s="637"/>
      <c r="DG37" s="637"/>
      <c r="DH37" s="637"/>
      <c r="DI37" s="637"/>
      <c r="DJ37" s="637"/>
      <c r="DK37" s="638"/>
      <c r="DL37" s="624">
        <v>284166</v>
      </c>
      <c r="DM37" s="637"/>
      <c r="DN37" s="637"/>
      <c r="DO37" s="637"/>
      <c r="DP37" s="637"/>
      <c r="DQ37" s="637"/>
      <c r="DR37" s="637"/>
      <c r="DS37" s="637"/>
      <c r="DT37" s="637"/>
      <c r="DU37" s="637"/>
      <c r="DV37" s="638"/>
      <c r="DW37" s="641">
        <v>2.4</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1308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11743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1629680</v>
      </c>
      <c r="CS38" s="619"/>
      <c r="CT38" s="619"/>
      <c r="CU38" s="619"/>
      <c r="CV38" s="619"/>
      <c r="CW38" s="619"/>
      <c r="CX38" s="619"/>
      <c r="CY38" s="620"/>
      <c r="CZ38" s="621">
        <v>8.6999999999999993</v>
      </c>
      <c r="DA38" s="639"/>
      <c r="DB38" s="639"/>
      <c r="DC38" s="640"/>
      <c r="DD38" s="624">
        <v>1316155</v>
      </c>
      <c r="DE38" s="619"/>
      <c r="DF38" s="619"/>
      <c r="DG38" s="619"/>
      <c r="DH38" s="619"/>
      <c r="DI38" s="619"/>
      <c r="DJ38" s="619"/>
      <c r="DK38" s="620"/>
      <c r="DL38" s="624">
        <v>1231795</v>
      </c>
      <c r="DM38" s="619"/>
      <c r="DN38" s="619"/>
      <c r="DO38" s="619"/>
      <c r="DP38" s="619"/>
      <c r="DQ38" s="619"/>
      <c r="DR38" s="619"/>
      <c r="DS38" s="619"/>
      <c r="DT38" s="619"/>
      <c r="DU38" s="619"/>
      <c r="DV38" s="620"/>
      <c r="DW38" s="641">
        <v>10.3</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125370</v>
      </c>
      <c r="CS39" s="637"/>
      <c r="CT39" s="637"/>
      <c r="CU39" s="637"/>
      <c r="CV39" s="637"/>
      <c r="CW39" s="637"/>
      <c r="CX39" s="637"/>
      <c r="CY39" s="638"/>
      <c r="CZ39" s="621">
        <v>0.7</v>
      </c>
      <c r="DA39" s="639"/>
      <c r="DB39" s="639"/>
      <c r="DC39" s="640"/>
      <c r="DD39" s="624">
        <v>85229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465323</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109</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325400</v>
      </c>
      <c r="CS40" s="619"/>
      <c r="CT40" s="619"/>
      <c r="CU40" s="619"/>
      <c r="CV40" s="619"/>
      <c r="CW40" s="619"/>
      <c r="CX40" s="619"/>
      <c r="CY40" s="620"/>
      <c r="CZ40" s="621">
        <v>1.7</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1188022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333</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2179702</v>
      </c>
      <c r="CS42" s="619"/>
      <c r="CT42" s="619"/>
      <c r="CU42" s="619"/>
      <c r="CV42" s="619"/>
      <c r="CW42" s="619"/>
      <c r="CX42" s="619"/>
      <c r="CY42" s="620"/>
      <c r="CZ42" s="621">
        <v>11.7</v>
      </c>
      <c r="DA42" s="622"/>
      <c r="DB42" s="622"/>
      <c r="DC42" s="623"/>
      <c r="DD42" s="624">
        <v>732282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72529</v>
      </c>
      <c r="CS43" s="637"/>
      <c r="CT43" s="637"/>
      <c r="CU43" s="637"/>
      <c r="CV43" s="637"/>
      <c r="CW43" s="637"/>
      <c r="CX43" s="637"/>
      <c r="CY43" s="638"/>
      <c r="CZ43" s="621">
        <v>0.4</v>
      </c>
      <c r="DA43" s="639"/>
      <c r="DB43" s="639"/>
      <c r="DC43" s="640"/>
      <c r="DD43" s="624">
        <v>67685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2156467</v>
      </c>
      <c r="CS44" s="619"/>
      <c r="CT44" s="619"/>
      <c r="CU44" s="619"/>
      <c r="CV44" s="619"/>
      <c r="CW44" s="619"/>
      <c r="CX44" s="619"/>
      <c r="CY44" s="620"/>
      <c r="CZ44" s="621">
        <v>11.6</v>
      </c>
      <c r="DA44" s="622"/>
      <c r="DB44" s="622"/>
      <c r="DC44" s="623"/>
      <c r="DD44" s="624">
        <v>731043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999086</v>
      </c>
      <c r="CS45" s="637"/>
      <c r="CT45" s="637"/>
      <c r="CU45" s="637"/>
      <c r="CV45" s="637"/>
      <c r="CW45" s="637"/>
      <c r="CX45" s="637"/>
      <c r="CY45" s="638"/>
      <c r="CZ45" s="621">
        <v>5.4</v>
      </c>
      <c r="DA45" s="639"/>
      <c r="DB45" s="639"/>
      <c r="DC45" s="640"/>
      <c r="DD45" s="624">
        <v>260634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1153789</v>
      </c>
      <c r="CS46" s="619"/>
      <c r="CT46" s="619"/>
      <c r="CU46" s="619"/>
      <c r="CV46" s="619"/>
      <c r="CW46" s="619"/>
      <c r="CX46" s="619"/>
      <c r="CY46" s="620"/>
      <c r="CZ46" s="621">
        <v>6.2</v>
      </c>
      <c r="DA46" s="622"/>
      <c r="DB46" s="622"/>
      <c r="DC46" s="623"/>
      <c r="DD46" s="624">
        <v>469881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23235</v>
      </c>
      <c r="CS47" s="637"/>
      <c r="CT47" s="637"/>
      <c r="CU47" s="637"/>
      <c r="CV47" s="637"/>
      <c r="CW47" s="637"/>
      <c r="CX47" s="637"/>
      <c r="CY47" s="638"/>
      <c r="CZ47" s="621">
        <v>0.1</v>
      </c>
      <c r="DA47" s="639"/>
      <c r="DB47" s="639"/>
      <c r="DC47" s="640"/>
      <c r="DD47" s="624">
        <v>1239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18637400</v>
      </c>
      <c r="CS49" s="603"/>
      <c r="CT49" s="603"/>
      <c r="CU49" s="603"/>
      <c r="CV49" s="603"/>
      <c r="CW49" s="603"/>
      <c r="CX49" s="603"/>
      <c r="CY49" s="604"/>
      <c r="CZ49" s="605">
        <v>100</v>
      </c>
      <c r="DA49" s="606"/>
      <c r="DB49" s="606"/>
      <c r="DC49" s="607"/>
      <c r="DD49" s="608">
        <v>12574878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2" t="s">
        <v>339</v>
      </c>
      <c r="DK2" s="1143"/>
      <c r="DL2" s="1143"/>
      <c r="DM2" s="1143"/>
      <c r="DN2" s="1143"/>
      <c r="DO2" s="1144"/>
      <c r="DP2" s="200"/>
      <c r="DQ2" s="1142" t="s">
        <v>340</v>
      </c>
      <c r="DR2" s="1143"/>
      <c r="DS2" s="1143"/>
      <c r="DT2" s="1143"/>
      <c r="DU2" s="1143"/>
      <c r="DV2" s="1143"/>
      <c r="DW2" s="1143"/>
      <c r="DX2" s="1143"/>
      <c r="DY2" s="1143"/>
      <c r="DZ2" s="114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5" t="s">
        <v>341</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4" t="s">
        <v>343</v>
      </c>
      <c r="B5" s="1025"/>
      <c r="C5" s="1025"/>
      <c r="D5" s="1025"/>
      <c r="E5" s="1025"/>
      <c r="F5" s="1025"/>
      <c r="G5" s="1025"/>
      <c r="H5" s="1025"/>
      <c r="I5" s="1025"/>
      <c r="J5" s="1025"/>
      <c r="K5" s="1025"/>
      <c r="L5" s="1025"/>
      <c r="M5" s="1025"/>
      <c r="N5" s="1025"/>
      <c r="O5" s="1025"/>
      <c r="P5" s="1026"/>
      <c r="Q5" s="1030" t="s">
        <v>344</v>
      </c>
      <c r="R5" s="1031"/>
      <c r="S5" s="1031"/>
      <c r="T5" s="1031"/>
      <c r="U5" s="1032"/>
      <c r="V5" s="1030" t="s">
        <v>345</v>
      </c>
      <c r="W5" s="1031"/>
      <c r="X5" s="1031"/>
      <c r="Y5" s="1031"/>
      <c r="Z5" s="1032"/>
      <c r="AA5" s="1030" t="s">
        <v>346</v>
      </c>
      <c r="AB5" s="1031"/>
      <c r="AC5" s="1031"/>
      <c r="AD5" s="1031"/>
      <c r="AE5" s="1031"/>
      <c r="AF5" s="1145" t="s">
        <v>347</v>
      </c>
      <c r="AG5" s="1031"/>
      <c r="AH5" s="1031"/>
      <c r="AI5" s="1031"/>
      <c r="AJ5" s="1046"/>
      <c r="AK5" s="1031" t="s">
        <v>348</v>
      </c>
      <c r="AL5" s="1031"/>
      <c r="AM5" s="1031"/>
      <c r="AN5" s="1031"/>
      <c r="AO5" s="1032"/>
      <c r="AP5" s="1030" t="s">
        <v>349</v>
      </c>
      <c r="AQ5" s="1031"/>
      <c r="AR5" s="1031"/>
      <c r="AS5" s="1031"/>
      <c r="AT5" s="1032"/>
      <c r="AU5" s="1030" t="s">
        <v>350</v>
      </c>
      <c r="AV5" s="1031"/>
      <c r="AW5" s="1031"/>
      <c r="AX5" s="1031"/>
      <c r="AY5" s="1046"/>
      <c r="AZ5" s="207"/>
      <c r="BA5" s="207"/>
      <c r="BB5" s="207"/>
      <c r="BC5" s="207"/>
      <c r="BD5" s="207"/>
      <c r="BE5" s="208"/>
      <c r="BF5" s="208"/>
      <c r="BG5" s="208"/>
      <c r="BH5" s="208"/>
      <c r="BI5" s="208"/>
      <c r="BJ5" s="208"/>
      <c r="BK5" s="208"/>
      <c r="BL5" s="208"/>
      <c r="BM5" s="208"/>
      <c r="BN5" s="208"/>
      <c r="BO5" s="208"/>
      <c r="BP5" s="208"/>
      <c r="BQ5" s="1024" t="s">
        <v>351</v>
      </c>
      <c r="BR5" s="1025"/>
      <c r="BS5" s="1025"/>
      <c r="BT5" s="1025"/>
      <c r="BU5" s="1025"/>
      <c r="BV5" s="1025"/>
      <c r="BW5" s="1025"/>
      <c r="BX5" s="1025"/>
      <c r="BY5" s="1025"/>
      <c r="BZ5" s="1025"/>
      <c r="CA5" s="1025"/>
      <c r="CB5" s="1025"/>
      <c r="CC5" s="1025"/>
      <c r="CD5" s="1025"/>
      <c r="CE5" s="1025"/>
      <c r="CF5" s="1025"/>
      <c r="CG5" s="1026"/>
      <c r="CH5" s="1030" t="s">
        <v>352</v>
      </c>
      <c r="CI5" s="1031"/>
      <c r="CJ5" s="1031"/>
      <c r="CK5" s="1031"/>
      <c r="CL5" s="1032"/>
      <c r="CM5" s="1030" t="s">
        <v>353</v>
      </c>
      <c r="CN5" s="1031"/>
      <c r="CO5" s="1031"/>
      <c r="CP5" s="1031"/>
      <c r="CQ5" s="1032"/>
      <c r="CR5" s="1030" t="s">
        <v>354</v>
      </c>
      <c r="CS5" s="1031"/>
      <c r="CT5" s="1031"/>
      <c r="CU5" s="1031"/>
      <c r="CV5" s="1032"/>
      <c r="CW5" s="1030" t="s">
        <v>355</v>
      </c>
      <c r="CX5" s="1031"/>
      <c r="CY5" s="1031"/>
      <c r="CZ5" s="1031"/>
      <c r="DA5" s="1032"/>
      <c r="DB5" s="1030" t="s">
        <v>356</v>
      </c>
      <c r="DC5" s="1031"/>
      <c r="DD5" s="1031"/>
      <c r="DE5" s="1031"/>
      <c r="DF5" s="1032"/>
      <c r="DG5" s="1130" t="s">
        <v>357</v>
      </c>
      <c r="DH5" s="1131"/>
      <c r="DI5" s="1131"/>
      <c r="DJ5" s="1131"/>
      <c r="DK5" s="1132"/>
      <c r="DL5" s="1130" t="s">
        <v>358</v>
      </c>
      <c r="DM5" s="1131"/>
      <c r="DN5" s="1131"/>
      <c r="DO5" s="1131"/>
      <c r="DP5" s="1132"/>
      <c r="DQ5" s="1030" t="s">
        <v>359</v>
      </c>
      <c r="DR5" s="1031"/>
      <c r="DS5" s="1031"/>
      <c r="DT5" s="1031"/>
      <c r="DU5" s="1032"/>
      <c r="DV5" s="1030" t="s">
        <v>350</v>
      </c>
      <c r="DW5" s="1031"/>
      <c r="DX5" s="1031"/>
      <c r="DY5" s="1031"/>
      <c r="DZ5" s="1046"/>
      <c r="EA5" s="205"/>
    </row>
    <row r="6" spans="1:131" s="206"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6"/>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3"/>
      <c r="DH6" s="1134"/>
      <c r="DI6" s="1134"/>
      <c r="DJ6" s="1134"/>
      <c r="DK6" s="1135"/>
      <c r="DL6" s="1133"/>
      <c r="DM6" s="1134"/>
      <c r="DN6" s="1134"/>
      <c r="DO6" s="1134"/>
      <c r="DP6" s="1135"/>
      <c r="DQ6" s="1033"/>
      <c r="DR6" s="1034"/>
      <c r="DS6" s="1034"/>
      <c r="DT6" s="1034"/>
      <c r="DU6" s="1035"/>
      <c r="DV6" s="1033"/>
      <c r="DW6" s="1034"/>
      <c r="DX6" s="1034"/>
      <c r="DY6" s="1034"/>
      <c r="DZ6" s="1047"/>
      <c r="EA6" s="205"/>
    </row>
    <row r="7" spans="1:131" s="206" customFormat="1" ht="26.25" customHeight="1" thickTop="1" x14ac:dyDescent="0.15">
      <c r="A7" s="209">
        <v>1</v>
      </c>
      <c r="B7" s="1082" t="s">
        <v>360</v>
      </c>
      <c r="C7" s="1083"/>
      <c r="D7" s="1083"/>
      <c r="E7" s="1083"/>
      <c r="F7" s="1083"/>
      <c r="G7" s="1083"/>
      <c r="H7" s="1083"/>
      <c r="I7" s="1083"/>
      <c r="J7" s="1083"/>
      <c r="K7" s="1083"/>
      <c r="L7" s="1083"/>
      <c r="M7" s="1083"/>
      <c r="N7" s="1083"/>
      <c r="O7" s="1083"/>
      <c r="P7" s="1084"/>
      <c r="Q7" s="1136">
        <v>19183</v>
      </c>
      <c r="R7" s="1137"/>
      <c r="S7" s="1137"/>
      <c r="T7" s="1137"/>
      <c r="U7" s="1137"/>
      <c r="V7" s="1137">
        <v>18637</v>
      </c>
      <c r="W7" s="1137"/>
      <c r="X7" s="1137"/>
      <c r="Y7" s="1137"/>
      <c r="Z7" s="1137"/>
      <c r="AA7" s="1137">
        <v>545</v>
      </c>
      <c r="AB7" s="1137"/>
      <c r="AC7" s="1137"/>
      <c r="AD7" s="1137"/>
      <c r="AE7" s="1138"/>
      <c r="AF7" s="1139">
        <v>351</v>
      </c>
      <c r="AG7" s="1140"/>
      <c r="AH7" s="1140"/>
      <c r="AI7" s="1140"/>
      <c r="AJ7" s="1141"/>
      <c r="AK7" s="1123">
        <v>464</v>
      </c>
      <c r="AL7" s="1124"/>
      <c r="AM7" s="1124"/>
      <c r="AN7" s="1124"/>
      <c r="AO7" s="1124"/>
      <c r="AP7" s="1124">
        <v>18420</v>
      </c>
      <c r="AQ7" s="1124"/>
      <c r="AR7" s="1124"/>
      <c r="AS7" s="1124"/>
      <c r="AT7" s="1124"/>
      <c r="AU7" s="1125"/>
      <c r="AV7" s="1125"/>
      <c r="AW7" s="1125"/>
      <c r="AX7" s="1125"/>
      <c r="AY7" s="1126"/>
      <c r="AZ7" s="203"/>
      <c r="BA7" s="203"/>
      <c r="BB7" s="203"/>
      <c r="BC7" s="203"/>
      <c r="BD7" s="203"/>
      <c r="BE7" s="204"/>
      <c r="BF7" s="204"/>
      <c r="BG7" s="204"/>
      <c r="BH7" s="204"/>
      <c r="BI7" s="204"/>
      <c r="BJ7" s="204"/>
      <c r="BK7" s="204"/>
      <c r="BL7" s="204"/>
      <c r="BM7" s="204"/>
      <c r="BN7" s="204"/>
      <c r="BO7" s="204"/>
      <c r="BP7" s="204"/>
      <c r="BQ7" s="210">
        <v>1</v>
      </c>
      <c r="BR7" s="211" t="s">
        <v>548</v>
      </c>
      <c r="BS7" s="1127" t="s">
        <v>551</v>
      </c>
      <c r="BT7" s="1128"/>
      <c r="BU7" s="1128"/>
      <c r="BV7" s="1128"/>
      <c r="BW7" s="1128"/>
      <c r="BX7" s="1128"/>
      <c r="BY7" s="1128"/>
      <c r="BZ7" s="1128"/>
      <c r="CA7" s="1128"/>
      <c r="CB7" s="1128"/>
      <c r="CC7" s="1128"/>
      <c r="CD7" s="1128"/>
      <c r="CE7" s="1128"/>
      <c r="CF7" s="1128"/>
      <c r="CG7" s="1129"/>
      <c r="CH7" s="1120">
        <v>1</v>
      </c>
      <c r="CI7" s="1121"/>
      <c r="CJ7" s="1121"/>
      <c r="CK7" s="1121"/>
      <c r="CL7" s="1122"/>
      <c r="CM7" s="1120">
        <v>439</v>
      </c>
      <c r="CN7" s="1121"/>
      <c r="CO7" s="1121"/>
      <c r="CP7" s="1121"/>
      <c r="CQ7" s="1122"/>
      <c r="CR7" s="1120">
        <v>5</v>
      </c>
      <c r="CS7" s="1121"/>
      <c r="CT7" s="1121"/>
      <c r="CU7" s="1121"/>
      <c r="CV7" s="1122"/>
      <c r="CW7" s="1120" t="s">
        <v>538</v>
      </c>
      <c r="CX7" s="1121"/>
      <c r="CY7" s="1121"/>
      <c r="CZ7" s="1121"/>
      <c r="DA7" s="1122"/>
      <c r="DB7" s="1120">
        <v>115</v>
      </c>
      <c r="DC7" s="1121"/>
      <c r="DD7" s="1121"/>
      <c r="DE7" s="1121"/>
      <c r="DF7" s="1122"/>
      <c r="DG7" s="1120" t="s">
        <v>538</v>
      </c>
      <c r="DH7" s="1121"/>
      <c r="DI7" s="1121"/>
      <c r="DJ7" s="1121"/>
      <c r="DK7" s="1122"/>
      <c r="DL7" s="1120" t="s">
        <v>538</v>
      </c>
      <c r="DM7" s="1121"/>
      <c r="DN7" s="1121"/>
      <c r="DO7" s="1121"/>
      <c r="DP7" s="1122"/>
      <c r="DQ7" s="1120" t="s">
        <v>538</v>
      </c>
      <c r="DR7" s="1121"/>
      <c r="DS7" s="1121"/>
      <c r="DT7" s="1121"/>
      <c r="DU7" s="1122"/>
      <c r="DV7" s="1147"/>
      <c r="DW7" s="1148"/>
      <c r="DX7" s="1148"/>
      <c r="DY7" s="1148"/>
      <c r="DZ7" s="1149"/>
      <c r="EA7" s="205"/>
    </row>
    <row r="8" spans="1:131" s="206" customFormat="1" ht="26.25" customHeight="1" x14ac:dyDescent="0.15">
      <c r="A8" s="212">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8"/>
      <c r="AL8" s="1119"/>
      <c r="AM8" s="1119"/>
      <c r="AN8" s="1119"/>
      <c r="AO8" s="1119"/>
      <c r="AP8" s="1119"/>
      <c r="AQ8" s="1119"/>
      <c r="AR8" s="1119"/>
      <c r="AS8" s="1119"/>
      <c r="AT8" s="1119"/>
      <c r="AU8" s="1116"/>
      <c r="AV8" s="1116"/>
      <c r="AW8" s="1116"/>
      <c r="AX8" s="1116"/>
      <c r="AY8" s="1117"/>
      <c r="AZ8" s="203"/>
      <c r="BA8" s="203"/>
      <c r="BB8" s="203"/>
      <c r="BC8" s="203"/>
      <c r="BD8" s="203"/>
      <c r="BE8" s="204"/>
      <c r="BF8" s="204"/>
      <c r="BG8" s="204"/>
      <c r="BH8" s="204"/>
      <c r="BI8" s="204"/>
      <c r="BJ8" s="204"/>
      <c r="BK8" s="204"/>
      <c r="BL8" s="204"/>
      <c r="BM8" s="204"/>
      <c r="BN8" s="204"/>
      <c r="BO8" s="204"/>
      <c r="BP8" s="204"/>
      <c r="BQ8" s="213">
        <v>2</v>
      </c>
      <c r="BR8" s="214"/>
      <c r="BS8" s="1043" t="s">
        <v>549</v>
      </c>
      <c r="BT8" s="1044"/>
      <c r="BU8" s="1044"/>
      <c r="BV8" s="1044"/>
      <c r="BW8" s="1044"/>
      <c r="BX8" s="1044"/>
      <c r="BY8" s="1044"/>
      <c r="BZ8" s="1044"/>
      <c r="CA8" s="1044"/>
      <c r="CB8" s="1044"/>
      <c r="CC8" s="1044"/>
      <c r="CD8" s="1044"/>
      <c r="CE8" s="1044"/>
      <c r="CF8" s="1044"/>
      <c r="CG8" s="1045"/>
      <c r="CH8" s="1018">
        <v>0</v>
      </c>
      <c r="CI8" s="1019"/>
      <c r="CJ8" s="1019"/>
      <c r="CK8" s="1019"/>
      <c r="CL8" s="1020"/>
      <c r="CM8" s="1018">
        <v>215</v>
      </c>
      <c r="CN8" s="1019"/>
      <c r="CO8" s="1019"/>
      <c r="CP8" s="1019"/>
      <c r="CQ8" s="1020"/>
      <c r="CR8" s="1018">
        <v>105</v>
      </c>
      <c r="CS8" s="1019"/>
      <c r="CT8" s="1019"/>
      <c r="CU8" s="1019"/>
      <c r="CV8" s="1020"/>
      <c r="CW8" s="1018" t="s">
        <v>538</v>
      </c>
      <c r="CX8" s="1019"/>
      <c r="CY8" s="1019"/>
      <c r="CZ8" s="1019"/>
      <c r="DA8" s="1020"/>
      <c r="DB8" s="1018" t="s">
        <v>538</v>
      </c>
      <c r="DC8" s="1019"/>
      <c r="DD8" s="1019"/>
      <c r="DE8" s="1019"/>
      <c r="DF8" s="1020"/>
      <c r="DG8" s="1018" t="s">
        <v>538</v>
      </c>
      <c r="DH8" s="1019"/>
      <c r="DI8" s="1019"/>
      <c r="DJ8" s="1019"/>
      <c r="DK8" s="1020"/>
      <c r="DL8" s="1018" t="s">
        <v>538</v>
      </c>
      <c r="DM8" s="1019"/>
      <c r="DN8" s="1019"/>
      <c r="DO8" s="1019"/>
      <c r="DP8" s="1020"/>
      <c r="DQ8" s="1018" t="s">
        <v>538</v>
      </c>
      <c r="DR8" s="1019"/>
      <c r="DS8" s="1019"/>
      <c r="DT8" s="1019"/>
      <c r="DU8" s="1020"/>
      <c r="DV8" s="1021"/>
      <c r="DW8" s="1022"/>
      <c r="DX8" s="1022"/>
      <c r="DY8" s="1022"/>
      <c r="DZ8" s="1023"/>
      <c r="EA8" s="205"/>
    </row>
    <row r="9" spans="1:131" s="206" customFormat="1" ht="26.25" customHeight="1" x14ac:dyDescent="0.15">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8"/>
      <c r="AL9" s="1119"/>
      <c r="AM9" s="1119"/>
      <c r="AN9" s="1119"/>
      <c r="AO9" s="1119"/>
      <c r="AP9" s="1119"/>
      <c r="AQ9" s="1119"/>
      <c r="AR9" s="1119"/>
      <c r="AS9" s="1119"/>
      <c r="AT9" s="1119"/>
      <c r="AU9" s="1116"/>
      <c r="AV9" s="1116"/>
      <c r="AW9" s="1116"/>
      <c r="AX9" s="1116"/>
      <c r="AY9" s="1117"/>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x14ac:dyDescent="0.15">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8"/>
      <c r="AL10" s="1119"/>
      <c r="AM10" s="1119"/>
      <c r="AN10" s="1119"/>
      <c r="AO10" s="1119"/>
      <c r="AP10" s="1119"/>
      <c r="AQ10" s="1119"/>
      <c r="AR10" s="1119"/>
      <c r="AS10" s="1119"/>
      <c r="AT10" s="1119"/>
      <c r="AU10" s="1116"/>
      <c r="AV10" s="1116"/>
      <c r="AW10" s="1116"/>
      <c r="AX10" s="1116"/>
      <c r="AY10" s="1117"/>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x14ac:dyDescent="0.15">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8"/>
      <c r="AL11" s="1119"/>
      <c r="AM11" s="1119"/>
      <c r="AN11" s="1119"/>
      <c r="AO11" s="1119"/>
      <c r="AP11" s="1119"/>
      <c r="AQ11" s="1119"/>
      <c r="AR11" s="1119"/>
      <c r="AS11" s="1119"/>
      <c r="AT11" s="1119"/>
      <c r="AU11" s="1116"/>
      <c r="AV11" s="1116"/>
      <c r="AW11" s="1116"/>
      <c r="AX11" s="1116"/>
      <c r="AY11" s="1117"/>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x14ac:dyDescent="0.15">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8"/>
      <c r="AL12" s="1119"/>
      <c r="AM12" s="1119"/>
      <c r="AN12" s="1119"/>
      <c r="AO12" s="1119"/>
      <c r="AP12" s="1119"/>
      <c r="AQ12" s="1119"/>
      <c r="AR12" s="1119"/>
      <c r="AS12" s="1119"/>
      <c r="AT12" s="1119"/>
      <c r="AU12" s="1116"/>
      <c r="AV12" s="1116"/>
      <c r="AW12" s="1116"/>
      <c r="AX12" s="1116"/>
      <c r="AY12" s="1117"/>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x14ac:dyDescent="0.15">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8"/>
      <c r="AL13" s="1119"/>
      <c r="AM13" s="1119"/>
      <c r="AN13" s="1119"/>
      <c r="AO13" s="1119"/>
      <c r="AP13" s="1119"/>
      <c r="AQ13" s="1119"/>
      <c r="AR13" s="1119"/>
      <c r="AS13" s="1119"/>
      <c r="AT13" s="1119"/>
      <c r="AU13" s="1116"/>
      <c r="AV13" s="1116"/>
      <c r="AW13" s="1116"/>
      <c r="AX13" s="1116"/>
      <c r="AY13" s="1117"/>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x14ac:dyDescent="0.15">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8"/>
      <c r="AL14" s="1119"/>
      <c r="AM14" s="1119"/>
      <c r="AN14" s="1119"/>
      <c r="AO14" s="1119"/>
      <c r="AP14" s="1119"/>
      <c r="AQ14" s="1119"/>
      <c r="AR14" s="1119"/>
      <c r="AS14" s="1119"/>
      <c r="AT14" s="1119"/>
      <c r="AU14" s="1116"/>
      <c r="AV14" s="1116"/>
      <c r="AW14" s="1116"/>
      <c r="AX14" s="1116"/>
      <c r="AY14" s="1117"/>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x14ac:dyDescent="0.15">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8"/>
      <c r="AL15" s="1119"/>
      <c r="AM15" s="1119"/>
      <c r="AN15" s="1119"/>
      <c r="AO15" s="1119"/>
      <c r="AP15" s="1119"/>
      <c r="AQ15" s="1119"/>
      <c r="AR15" s="1119"/>
      <c r="AS15" s="1119"/>
      <c r="AT15" s="1119"/>
      <c r="AU15" s="1116"/>
      <c r="AV15" s="1116"/>
      <c r="AW15" s="1116"/>
      <c r="AX15" s="1116"/>
      <c r="AY15" s="1117"/>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x14ac:dyDescent="0.15">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8"/>
      <c r="AL16" s="1119"/>
      <c r="AM16" s="1119"/>
      <c r="AN16" s="1119"/>
      <c r="AO16" s="1119"/>
      <c r="AP16" s="1119"/>
      <c r="AQ16" s="1119"/>
      <c r="AR16" s="1119"/>
      <c r="AS16" s="1119"/>
      <c r="AT16" s="1119"/>
      <c r="AU16" s="1116"/>
      <c r="AV16" s="1116"/>
      <c r="AW16" s="1116"/>
      <c r="AX16" s="1116"/>
      <c r="AY16" s="1117"/>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x14ac:dyDescent="0.15">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8"/>
      <c r="AL17" s="1119"/>
      <c r="AM17" s="1119"/>
      <c r="AN17" s="1119"/>
      <c r="AO17" s="1119"/>
      <c r="AP17" s="1119"/>
      <c r="AQ17" s="1119"/>
      <c r="AR17" s="1119"/>
      <c r="AS17" s="1119"/>
      <c r="AT17" s="1119"/>
      <c r="AU17" s="1116"/>
      <c r="AV17" s="1116"/>
      <c r="AW17" s="1116"/>
      <c r="AX17" s="1116"/>
      <c r="AY17" s="1117"/>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x14ac:dyDescent="0.15">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8"/>
      <c r="AL18" s="1119"/>
      <c r="AM18" s="1119"/>
      <c r="AN18" s="1119"/>
      <c r="AO18" s="1119"/>
      <c r="AP18" s="1119"/>
      <c r="AQ18" s="1119"/>
      <c r="AR18" s="1119"/>
      <c r="AS18" s="1119"/>
      <c r="AT18" s="1119"/>
      <c r="AU18" s="1116"/>
      <c r="AV18" s="1116"/>
      <c r="AW18" s="1116"/>
      <c r="AX18" s="1116"/>
      <c r="AY18" s="1117"/>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x14ac:dyDescent="0.15">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8"/>
      <c r="AL19" s="1119"/>
      <c r="AM19" s="1119"/>
      <c r="AN19" s="1119"/>
      <c r="AO19" s="1119"/>
      <c r="AP19" s="1119"/>
      <c r="AQ19" s="1119"/>
      <c r="AR19" s="1119"/>
      <c r="AS19" s="1119"/>
      <c r="AT19" s="1119"/>
      <c r="AU19" s="1116"/>
      <c r="AV19" s="1116"/>
      <c r="AW19" s="1116"/>
      <c r="AX19" s="1116"/>
      <c r="AY19" s="1117"/>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x14ac:dyDescent="0.15">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8"/>
      <c r="AL20" s="1119"/>
      <c r="AM20" s="1119"/>
      <c r="AN20" s="1119"/>
      <c r="AO20" s="1119"/>
      <c r="AP20" s="1119"/>
      <c r="AQ20" s="1119"/>
      <c r="AR20" s="1119"/>
      <c r="AS20" s="1119"/>
      <c r="AT20" s="1119"/>
      <c r="AU20" s="1116"/>
      <c r="AV20" s="1116"/>
      <c r="AW20" s="1116"/>
      <c r="AX20" s="1116"/>
      <c r="AY20" s="1117"/>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x14ac:dyDescent="0.2">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8"/>
      <c r="AL21" s="1119"/>
      <c r="AM21" s="1119"/>
      <c r="AN21" s="1119"/>
      <c r="AO21" s="1119"/>
      <c r="AP21" s="1119"/>
      <c r="AQ21" s="1119"/>
      <c r="AR21" s="1119"/>
      <c r="AS21" s="1119"/>
      <c r="AT21" s="1119"/>
      <c r="AU21" s="1116"/>
      <c r="AV21" s="1116"/>
      <c r="AW21" s="1116"/>
      <c r="AX21" s="1116"/>
      <c r="AY21" s="1117"/>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x14ac:dyDescent="0.15">
      <c r="A22" s="212">
        <v>16</v>
      </c>
      <c r="B22" s="1066"/>
      <c r="C22" s="1067"/>
      <c r="D22" s="1067"/>
      <c r="E22" s="1067"/>
      <c r="F22" s="1067"/>
      <c r="G22" s="1067"/>
      <c r="H22" s="1067"/>
      <c r="I22" s="1067"/>
      <c r="J22" s="1067"/>
      <c r="K22" s="1067"/>
      <c r="L22" s="1067"/>
      <c r="M22" s="1067"/>
      <c r="N22" s="1067"/>
      <c r="O22" s="1067"/>
      <c r="P22" s="1068"/>
      <c r="Q22" s="1113"/>
      <c r="R22" s="1114"/>
      <c r="S22" s="1114"/>
      <c r="T22" s="1114"/>
      <c r="U22" s="1114"/>
      <c r="V22" s="1114"/>
      <c r="W22" s="1114"/>
      <c r="X22" s="1114"/>
      <c r="Y22" s="1114"/>
      <c r="Z22" s="1114"/>
      <c r="AA22" s="1114"/>
      <c r="AB22" s="1114"/>
      <c r="AC22" s="1114"/>
      <c r="AD22" s="1114"/>
      <c r="AE22" s="1115"/>
      <c r="AF22" s="1048"/>
      <c r="AG22" s="1049"/>
      <c r="AH22" s="1049"/>
      <c r="AI22" s="1049"/>
      <c r="AJ22" s="1050"/>
      <c r="AK22" s="1109"/>
      <c r="AL22" s="1110"/>
      <c r="AM22" s="1110"/>
      <c r="AN22" s="1110"/>
      <c r="AO22" s="1110"/>
      <c r="AP22" s="1110"/>
      <c r="AQ22" s="1110"/>
      <c r="AR22" s="1110"/>
      <c r="AS22" s="1110"/>
      <c r="AT22" s="1110"/>
      <c r="AU22" s="1111"/>
      <c r="AV22" s="1111"/>
      <c r="AW22" s="1111"/>
      <c r="AX22" s="1111"/>
      <c r="AY22" s="1112"/>
      <c r="AZ22" s="1064" t="s">
        <v>361</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100"/>
      <c r="R23" s="1101"/>
      <c r="S23" s="1101"/>
      <c r="T23" s="1101"/>
      <c r="U23" s="1101"/>
      <c r="V23" s="1101"/>
      <c r="W23" s="1101"/>
      <c r="X23" s="1101"/>
      <c r="Y23" s="1101"/>
      <c r="Z23" s="1101"/>
      <c r="AA23" s="1101"/>
      <c r="AB23" s="1101"/>
      <c r="AC23" s="1101"/>
      <c r="AD23" s="1101"/>
      <c r="AE23" s="1102"/>
      <c r="AF23" s="1103">
        <v>351</v>
      </c>
      <c r="AG23" s="1101"/>
      <c r="AH23" s="1101"/>
      <c r="AI23" s="1101"/>
      <c r="AJ23" s="1104"/>
      <c r="AK23" s="1105"/>
      <c r="AL23" s="1106"/>
      <c r="AM23" s="1106"/>
      <c r="AN23" s="1106"/>
      <c r="AO23" s="1106"/>
      <c r="AP23" s="1101"/>
      <c r="AQ23" s="1101"/>
      <c r="AR23" s="1101"/>
      <c r="AS23" s="1101"/>
      <c r="AT23" s="1101"/>
      <c r="AU23" s="1107"/>
      <c r="AV23" s="1107"/>
      <c r="AW23" s="1107"/>
      <c r="AX23" s="1107"/>
      <c r="AY23" s="1108"/>
      <c r="AZ23" s="1097" t="s">
        <v>364</v>
      </c>
      <c r="BA23" s="1098"/>
      <c r="BB23" s="1098"/>
      <c r="BC23" s="1098"/>
      <c r="BD23" s="1099"/>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x14ac:dyDescent="0.15">
      <c r="A24" s="1096" t="s">
        <v>365</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x14ac:dyDescent="0.2">
      <c r="A25" s="1095" t="s">
        <v>366</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x14ac:dyDescent="0.15">
      <c r="A26" s="1024" t="s">
        <v>343</v>
      </c>
      <c r="B26" s="1025"/>
      <c r="C26" s="1025"/>
      <c r="D26" s="1025"/>
      <c r="E26" s="1025"/>
      <c r="F26" s="1025"/>
      <c r="G26" s="1025"/>
      <c r="H26" s="1025"/>
      <c r="I26" s="1025"/>
      <c r="J26" s="1025"/>
      <c r="K26" s="1025"/>
      <c r="L26" s="1025"/>
      <c r="M26" s="1025"/>
      <c r="N26" s="1025"/>
      <c r="O26" s="1025"/>
      <c r="P26" s="1026"/>
      <c r="Q26" s="1030" t="s">
        <v>367</v>
      </c>
      <c r="R26" s="1031"/>
      <c r="S26" s="1031"/>
      <c r="T26" s="1031"/>
      <c r="U26" s="1032"/>
      <c r="V26" s="1030" t="s">
        <v>368</v>
      </c>
      <c r="W26" s="1031"/>
      <c r="X26" s="1031"/>
      <c r="Y26" s="1031"/>
      <c r="Z26" s="1032"/>
      <c r="AA26" s="1030" t="s">
        <v>369</v>
      </c>
      <c r="AB26" s="1031"/>
      <c r="AC26" s="1031"/>
      <c r="AD26" s="1031"/>
      <c r="AE26" s="1031"/>
      <c r="AF26" s="1091" t="s">
        <v>370</v>
      </c>
      <c r="AG26" s="1037"/>
      <c r="AH26" s="1037"/>
      <c r="AI26" s="1037"/>
      <c r="AJ26" s="1092"/>
      <c r="AK26" s="1031" t="s">
        <v>371</v>
      </c>
      <c r="AL26" s="1031"/>
      <c r="AM26" s="1031"/>
      <c r="AN26" s="1031"/>
      <c r="AO26" s="1032"/>
      <c r="AP26" s="1030" t="s">
        <v>372</v>
      </c>
      <c r="AQ26" s="1031"/>
      <c r="AR26" s="1031"/>
      <c r="AS26" s="1031"/>
      <c r="AT26" s="1032"/>
      <c r="AU26" s="1030" t="s">
        <v>373</v>
      </c>
      <c r="AV26" s="1031"/>
      <c r="AW26" s="1031"/>
      <c r="AX26" s="1031"/>
      <c r="AY26" s="1032"/>
      <c r="AZ26" s="1030" t="s">
        <v>374</v>
      </c>
      <c r="BA26" s="1031"/>
      <c r="BB26" s="1031"/>
      <c r="BC26" s="1031"/>
      <c r="BD26" s="1032"/>
      <c r="BE26" s="1030" t="s">
        <v>350</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3"/>
      <c r="AG27" s="1040"/>
      <c r="AH27" s="1040"/>
      <c r="AI27" s="1040"/>
      <c r="AJ27" s="1094"/>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x14ac:dyDescent="0.15">
      <c r="A28" s="217">
        <v>1</v>
      </c>
      <c r="B28" s="1082" t="s">
        <v>375</v>
      </c>
      <c r="C28" s="1083"/>
      <c r="D28" s="1083"/>
      <c r="E28" s="1083"/>
      <c r="F28" s="1083"/>
      <c r="G28" s="1083"/>
      <c r="H28" s="1083"/>
      <c r="I28" s="1083"/>
      <c r="J28" s="1083"/>
      <c r="K28" s="1083"/>
      <c r="L28" s="1083"/>
      <c r="M28" s="1083"/>
      <c r="N28" s="1083"/>
      <c r="O28" s="1083"/>
      <c r="P28" s="1084"/>
      <c r="Q28" s="1085">
        <v>6463</v>
      </c>
      <c r="R28" s="1086"/>
      <c r="S28" s="1086"/>
      <c r="T28" s="1086"/>
      <c r="U28" s="1086"/>
      <c r="V28" s="1086">
        <v>6428</v>
      </c>
      <c r="W28" s="1086"/>
      <c r="X28" s="1086"/>
      <c r="Y28" s="1086"/>
      <c r="Z28" s="1086"/>
      <c r="AA28" s="1086">
        <v>35</v>
      </c>
      <c r="AB28" s="1086"/>
      <c r="AC28" s="1086"/>
      <c r="AD28" s="1086"/>
      <c r="AE28" s="1087"/>
      <c r="AF28" s="1088">
        <v>35</v>
      </c>
      <c r="AG28" s="1086"/>
      <c r="AH28" s="1086"/>
      <c r="AI28" s="1086"/>
      <c r="AJ28" s="1089"/>
      <c r="AK28" s="1090">
        <v>465</v>
      </c>
      <c r="AL28" s="1078"/>
      <c r="AM28" s="1078"/>
      <c r="AN28" s="1078"/>
      <c r="AO28" s="1078"/>
      <c r="AP28" s="1078" t="s">
        <v>536</v>
      </c>
      <c r="AQ28" s="1078"/>
      <c r="AR28" s="1078"/>
      <c r="AS28" s="1078"/>
      <c r="AT28" s="1078"/>
      <c r="AU28" s="1078" t="s">
        <v>536</v>
      </c>
      <c r="AV28" s="1078"/>
      <c r="AW28" s="1078"/>
      <c r="AX28" s="1078"/>
      <c r="AY28" s="1078"/>
      <c r="AZ28" s="1079" t="s">
        <v>536</v>
      </c>
      <c r="BA28" s="1079"/>
      <c r="BB28" s="1079"/>
      <c r="BC28" s="1079"/>
      <c r="BD28" s="1079"/>
      <c r="BE28" s="1080"/>
      <c r="BF28" s="1080"/>
      <c r="BG28" s="1080"/>
      <c r="BH28" s="1080"/>
      <c r="BI28" s="1081"/>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x14ac:dyDescent="0.15">
      <c r="A29" s="217">
        <v>2</v>
      </c>
      <c r="B29" s="1066" t="s">
        <v>376</v>
      </c>
      <c r="C29" s="1067"/>
      <c r="D29" s="1067"/>
      <c r="E29" s="1067"/>
      <c r="F29" s="1067"/>
      <c r="G29" s="1067"/>
      <c r="H29" s="1067"/>
      <c r="I29" s="1067"/>
      <c r="J29" s="1067"/>
      <c r="K29" s="1067"/>
      <c r="L29" s="1067"/>
      <c r="M29" s="1067"/>
      <c r="N29" s="1067"/>
      <c r="O29" s="1067"/>
      <c r="P29" s="1068"/>
      <c r="Q29" s="1072">
        <v>3650</v>
      </c>
      <c r="R29" s="1073"/>
      <c r="S29" s="1073"/>
      <c r="T29" s="1073"/>
      <c r="U29" s="1073"/>
      <c r="V29" s="1073">
        <v>3576</v>
      </c>
      <c r="W29" s="1073"/>
      <c r="X29" s="1073"/>
      <c r="Y29" s="1073"/>
      <c r="Z29" s="1073"/>
      <c r="AA29" s="1073">
        <v>74</v>
      </c>
      <c r="AB29" s="1073"/>
      <c r="AC29" s="1073"/>
      <c r="AD29" s="1073"/>
      <c r="AE29" s="1074"/>
      <c r="AF29" s="1048">
        <v>74</v>
      </c>
      <c r="AG29" s="1049"/>
      <c r="AH29" s="1049"/>
      <c r="AI29" s="1049"/>
      <c r="AJ29" s="1050"/>
      <c r="AK29" s="1006">
        <v>538</v>
      </c>
      <c r="AL29" s="997"/>
      <c r="AM29" s="997"/>
      <c r="AN29" s="997"/>
      <c r="AO29" s="997"/>
      <c r="AP29" s="1004" t="s">
        <v>536</v>
      </c>
      <c r="AQ29" s="1005"/>
      <c r="AR29" s="1005"/>
      <c r="AS29" s="1005"/>
      <c r="AT29" s="1006"/>
      <c r="AU29" s="1004" t="s">
        <v>536</v>
      </c>
      <c r="AV29" s="1005"/>
      <c r="AW29" s="1005"/>
      <c r="AX29" s="1005"/>
      <c r="AY29" s="1006"/>
      <c r="AZ29" s="1075" t="s">
        <v>536</v>
      </c>
      <c r="BA29" s="1076"/>
      <c r="BB29" s="1076"/>
      <c r="BC29" s="1076"/>
      <c r="BD29" s="1077"/>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x14ac:dyDescent="0.15">
      <c r="A30" s="217">
        <v>3</v>
      </c>
      <c r="B30" s="1066" t="s">
        <v>377</v>
      </c>
      <c r="C30" s="1067"/>
      <c r="D30" s="1067"/>
      <c r="E30" s="1067"/>
      <c r="F30" s="1067"/>
      <c r="G30" s="1067"/>
      <c r="H30" s="1067"/>
      <c r="I30" s="1067"/>
      <c r="J30" s="1067"/>
      <c r="K30" s="1067"/>
      <c r="L30" s="1067"/>
      <c r="M30" s="1067"/>
      <c r="N30" s="1067"/>
      <c r="O30" s="1067"/>
      <c r="P30" s="1068"/>
      <c r="Q30" s="1072">
        <v>484</v>
      </c>
      <c r="R30" s="1073"/>
      <c r="S30" s="1073"/>
      <c r="T30" s="1073"/>
      <c r="U30" s="1073"/>
      <c r="V30" s="1073">
        <v>472</v>
      </c>
      <c r="W30" s="1073"/>
      <c r="X30" s="1073"/>
      <c r="Y30" s="1073"/>
      <c r="Z30" s="1073"/>
      <c r="AA30" s="1073">
        <v>12</v>
      </c>
      <c r="AB30" s="1073"/>
      <c r="AC30" s="1073"/>
      <c r="AD30" s="1073"/>
      <c r="AE30" s="1074"/>
      <c r="AF30" s="1048">
        <v>12</v>
      </c>
      <c r="AG30" s="1049"/>
      <c r="AH30" s="1049"/>
      <c r="AI30" s="1049"/>
      <c r="AJ30" s="1050"/>
      <c r="AK30" s="1006">
        <v>151</v>
      </c>
      <c r="AL30" s="997"/>
      <c r="AM30" s="997"/>
      <c r="AN30" s="997"/>
      <c r="AO30" s="997"/>
      <c r="AP30" s="1004" t="s">
        <v>536</v>
      </c>
      <c r="AQ30" s="1005"/>
      <c r="AR30" s="1005"/>
      <c r="AS30" s="1005"/>
      <c r="AT30" s="1006"/>
      <c r="AU30" s="1004" t="s">
        <v>536</v>
      </c>
      <c r="AV30" s="1005"/>
      <c r="AW30" s="1005"/>
      <c r="AX30" s="1005"/>
      <c r="AY30" s="1006"/>
      <c r="AZ30" s="1075" t="s">
        <v>536</v>
      </c>
      <c r="BA30" s="1076"/>
      <c r="BB30" s="1076"/>
      <c r="BC30" s="1076"/>
      <c r="BD30" s="1077"/>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x14ac:dyDescent="0.15">
      <c r="A31" s="217">
        <v>4</v>
      </c>
      <c r="B31" s="1066" t="s">
        <v>378</v>
      </c>
      <c r="C31" s="1067"/>
      <c r="D31" s="1067"/>
      <c r="E31" s="1067"/>
      <c r="F31" s="1067"/>
      <c r="G31" s="1067"/>
      <c r="H31" s="1067"/>
      <c r="I31" s="1067"/>
      <c r="J31" s="1067"/>
      <c r="K31" s="1067"/>
      <c r="L31" s="1067"/>
      <c r="M31" s="1067"/>
      <c r="N31" s="1067"/>
      <c r="O31" s="1067"/>
      <c r="P31" s="1068"/>
      <c r="Q31" s="1072">
        <v>1307</v>
      </c>
      <c r="R31" s="1073"/>
      <c r="S31" s="1073"/>
      <c r="T31" s="1073"/>
      <c r="U31" s="1073"/>
      <c r="V31" s="1073">
        <v>1055</v>
      </c>
      <c r="W31" s="1073"/>
      <c r="X31" s="1073"/>
      <c r="Y31" s="1073"/>
      <c r="Z31" s="1073"/>
      <c r="AA31" s="1073">
        <v>252</v>
      </c>
      <c r="AB31" s="1073"/>
      <c r="AC31" s="1073"/>
      <c r="AD31" s="1073"/>
      <c r="AE31" s="1074"/>
      <c r="AF31" s="1048">
        <v>3316</v>
      </c>
      <c r="AG31" s="1049"/>
      <c r="AH31" s="1049"/>
      <c r="AI31" s="1049"/>
      <c r="AJ31" s="1050"/>
      <c r="AK31" s="1006">
        <v>1</v>
      </c>
      <c r="AL31" s="997"/>
      <c r="AM31" s="997"/>
      <c r="AN31" s="997"/>
      <c r="AO31" s="997"/>
      <c r="AP31" s="997">
        <v>384</v>
      </c>
      <c r="AQ31" s="997"/>
      <c r="AR31" s="997"/>
      <c r="AS31" s="997"/>
      <c r="AT31" s="997"/>
      <c r="AU31" s="997" t="s">
        <v>536</v>
      </c>
      <c r="AV31" s="997"/>
      <c r="AW31" s="997"/>
      <c r="AX31" s="997"/>
      <c r="AY31" s="997"/>
      <c r="AZ31" s="1071" t="s">
        <v>536</v>
      </c>
      <c r="BA31" s="1071"/>
      <c r="BB31" s="1071"/>
      <c r="BC31" s="1071"/>
      <c r="BD31" s="1071"/>
      <c r="BE31" s="1061" t="s">
        <v>379</v>
      </c>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x14ac:dyDescent="0.15">
      <c r="A32" s="217">
        <v>5</v>
      </c>
      <c r="B32" s="1066" t="s">
        <v>380</v>
      </c>
      <c r="C32" s="1067"/>
      <c r="D32" s="1067"/>
      <c r="E32" s="1067"/>
      <c r="F32" s="1067"/>
      <c r="G32" s="1067"/>
      <c r="H32" s="1067"/>
      <c r="I32" s="1067"/>
      <c r="J32" s="1067"/>
      <c r="K32" s="1067"/>
      <c r="L32" s="1067"/>
      <c r="M32" s="1067"/>
      <c r="N32" s="1067"/>
      <c r="O32" s="1067"/>
      <c r="P32" s="1068"/>
      <c r="Q32" s="1072">
        <v>1529</v>
      </c>
      <c r="R32" s="1073"/>
      <c r="S32" s="1073"/>
      <c r="T32" s="1073"/>
      <c r="U32" s="1073"/>
      <c r="V32" s="1073">
        <v>1602</v>
      </c>
      <c r="W32" s="1073"/>
      <c r="X32" s="1073"/>
      <c r="Y32" s="1073"/>
      <c r="Z32" s="1073"/>
      <c r="AA32" s="1073">
        <v>-73</v>
      </c>
      <c r="AB32" s="1073"/>
      <c r="AC32" s="1073"/>
      <c r="AD32" s="1073"/>
      <c r="AE32" s="1074"/>
      <c r="AF32" s="1048">
        <v>112</v>
      </c>
      <c r="AG32" s="1049"/>
      <c r="AH32" s="1049"/>
      <c r="AI32" s="1049"/>
      <c r="AJ32" s="1050"/>
      <c r="AK32" s="1006">
        <v>1184</v>
      </c>
      <c r="AL32" s="997"/>
      <c r="AM32" s="997"/>
      <c r="AN32" s="997"/>
      <c r="AO32" s="997"/>
      <c r="AP32" s="997">
        <v>14313</v>
      </c>
      <c r="AQ32" s="997"/>
      <c r="AR32" s="997"/>
      <c r="AS32" s="997"/>
      <c r="AT32" s="997"/>
      <c r="AU32" s="997" t="s">
        <v>536</v>
      </c>
      <c r="AV32" s="997"/>
      <c r="AW32" s="997"/>
      <c r="AX32" s="997"/>
      <c r="AY32" s="997"/>
      <c r="AZ32" s="1071" t="s">
        <v>536</v>
      </c>
      <c r="BA32" s="1071"/>
      <c r="BB32" s="1071"/>
      <c r="BC32" s="1071"/>
      <c r="BD32" s="1071"/>
      <c r="BE32" s="1061" t="s">
        <v>379</v>
      </c>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x14ac:dyDescent="0.15">
      <c r="A33" s="217">
        <v>6</v>
      </c>
      <c r="B33" s="1066" t="s">
        <v>381</v>
      </c>
      <c r="C33" s="1067"/>
      <c r="D33" s="1067"/>
      <c r="E33" s="1067"/>
      <c r="F33" s="1067"/>
      <c r="G33" s="1067"/>
      <c r="H33" s="1067"/>
      <c r="I33" s="1067"/>
      <c r="J33" s="1067"/>
      <c r="K33" s="1067"/>
      <c r="L33" s="1067"/>
      <c r="M33" s="1067"/>
      <c r="N33" s="1067"/>
      <c r="O33" s="1067"/>
      <c r="P33" s="1068"/>
      <c r="Q33" s="1072">
        <v>10</v>
      </c>
      <c r="R33" s="1073"/>
      <c r="S33" s="1073"/>
      <c r="T33" s="1073"/>
      <c r="U33" s="1073"/>
      <c r="V33" s="1073">
        <v>14</v>
      </c>
      <c r="W33" s="1073"/>
      <c r="X33" s="1073"/>
      <c r="Y33" s="1073"/>
      <c r="Z33" s="1073"/>
      <c r="AA33" s="1073">
        <v>-4</v>
      </c>
      <c r="AB33" s="1073"/>
      <c r="AC33" s="1073"/>
      <c r="AD33" s="1073"/>
      <c r="AE33" s="1074"/>
      <c r="AF33" s="1048">
        <v>858</v>
      </c>
      <c r="AG33" s="1049"/>
      <c r="AH33" s="1049"/>
      <c r="AI33" s="1049"/>
      <c r="AJ33" s="1050"/>
      <c r="AK33" s="1006" t="s">
        <v>536</v>
      </c>
      <c r="AL33" s="997"/>
      <c r="AM33" s="997"/>
      <c r="AN33" s="997"/>
      <c r="AO33" s="997"/>
      <c r="AP33" s="997" t="s">
        <v>536</v>
      </c>
      <c r="AQ33" s="997"/>
      <c r="AR33" s="997"/>
      <c r="AS33" s="997"/>
      <c r="AT33" s="997"/>
      <c r="AU33" s="997" t="s">
        <v>536</v>
      </c>
      <c r="AV33" s="997"/>
      <c r="AW33" s="997"/>
      <c r="AX33" s="997"/>
      <c r="AY33" s="997"/>
      <c r="AZ33" s="1071" t="s">
        <v>536</v>
      </c>
      <c r="BA33" s="1071"/>
      <c r="BB33" s="1071"/>
      <c r="BC33" s="1071"/>
      <c r="BD33" s="1071"/>
      <c r="BE33" s="1061" t="s">
        <v>379</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x14ac:dyDescent="0.15">
      <c r="A34" s="217">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6"/>
      <c r="AL34" s="997"/>
      <c r="AM34" s="997"/>
      <c r="AN34" s="997"/>
      <c r="AO34" s="997"/>
      <c r="AP34" s="997"/>
      <c r="AQ34" s="997"/>
      <c r="AR34" s="997"/>
      <c r="AS34" s="997"/>
      <c r="AT34" s="997"/>
      <c r="AU34" s="997"/>
      <c r="AV34" s="997"/>
      <c r="AW34" s="997"/>
      <c r="AX34" s="997"/>
      <c r="AY34" s="997"/>
      <c r="AZ34" s="1071"/>
      <c r="BA34" s="1071"/>
      <c r="BB34" s="1071"/>
      <c r="BC34" s="1071"/>
      <c r="BD34" s="1071"/>
      <c r="BE34" s="1061"/>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x14ac:dyDescent="0.15">
      <c r="A35" s="217">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6"/>
      <c r="AL35" s="997"/>
      <c r="AM35" s="997"/>
      <c r="AN35" s="997"/>
      <c r="AO35" s="997"/>
      <c r="AP35" s="997"/>
      <c r="AQ35" s="997"/>
      <c r="AR35" s="997"/>
      <c r="AS35" s="997"/>
      <c r="AT35" s="997"/>
      <c r="AU35" s="997"/>
      <c r="AV35" s="997"/>
      <c r="AW35" s="997"/>
      <c r="AX35" s="997"/>
      <c r="AY35" s="997"/>
      <c r="AZ35" s="1071"/>
      <c r="BA35" s="1071"/>
      <c r="BB35" s="1071"/>
      <c r="BC35" s="1071"/>
      <c r="BD35" s="1071"/>
      <c r="BE35" s="1061"/>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x14ac:dyDescent="0.15">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6"/>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x14ac:dyDescent="0.15">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6"/>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x14ac:dyDescent="0.15">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6"/>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x14ac:dyDescent="0.15">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6"/>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x14ac:dyDescent="0.15">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6"/>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x14ac:dyDescent="0.15">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6"/>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x14ac:dyDescent="0.15">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6"/>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x14ac:dyDescent="0.15">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6"/>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x14ac:dyDescent="0.15">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6"/>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x14ac:dyDescent="0.15">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6"/>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x14ac:dyDescent="0.15">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6"/>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x14ac:dyDescent="0.15">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6"/>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x14ac:dyDescent="0.15">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6"/>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x14ac:dyDescent="0.15">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6"/>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x14ac:dyDescent="0.15">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x14ac:dyDescent="0.15">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x14ac:dyDescent="0.15">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x14ac:dyDescent="0.15">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x14ac:dyDescent="0.15">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x14ac:dyDescent="0.15">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x14ac:dyDescent="0.15">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x14ac:dyDescent="0.15">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x14ac:dyDescent="0.15">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x14ac:dyDescent="0.15">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x14ac:dyDescent="0.15">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x14ac:dyDescent="0.2">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x14ac:dyDescent="0.15">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382</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x14ac:dyDescent="0.2">
      <c r="A63" s="215" t="s">
        <v>362</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4475</v>
      </c>
      <c r="AG63" s="985"/>
      <c r="AH63" s="985"/>
      <c r="AI63" s="985"/>
      <c r="AJ63" s="1059"/>
      <c r="AK63" s="1060"/>
      <c r="AL63" s="989"/>
      <c r="AM63" s="989"/>
      <c r="AN63" s="989"/>
      <c r="AO63" s="989"/>
      <c r="AP63" s="985"/>
      <c r="AQ63" s="985"/>
      <c r="AR63" s="985"/>
      <c r="AS63" s="985"/>
      <c r="AT63" s="985"/>
      <c r="AU63" s="985"/>
      <c r="AV63" s="985"/>
      <c r="AW63" s="985"/>
      <c r="AX63" s="985"/>
      <c r="AY63" s="985"/>
      <c r="AZ63" s="1054"/>
      <c r="BA63" s="1054"/>
      <c r="BB63" s="1054"/>
      <c r="BC63" s="1054"/>
      <c r="BD63" s="1054"/>
      <c r="BE63" s="986"/>
      <c r="BF63" s="986"/>
      <c r="BG63" s="986"/>
      <c r="BH63" s="986"/>
      <c r="BI63" s="987"/>
      <c r="BJ63" s="1055" t="s">
        <v>108</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x14ac:dyDescent="0.15">
      <c r="A66" s="1024" t="s">
        <v>385</v>
      </c>
      <c r="B66" s="1025"/>
      <c r="C66" s="1025"/>
      <c r="D66" s="1025"/>
      <c r="E66" s="1025"/>
      <c r="F66" s="1025"/>
      <c r="G66" s="1025"/>
      <c r="H66" s="1025"/>
      <c r="I66" s="1025"/>
      <c r="J66" s="1025"/>
      <c r="K66" s="1025"/>
      <c r="L66" s="1025"/>
      <c r="M66" s="1025"/>
      <c r="N66" s="1025"/>
      <c r="O66" s="1025"/>
      <c r="P66" s="1026"/>
      <c r="Q66" s="1030" t="s">
        <v>386</v>
      </c>
      <c r="R66" s="1031"/>
      <c r="S66" s="1031"/>
      <c r="T66" s="1031"/>
      <c r="U66" s="1032"/>
      <c r="V66" s="1030" t="s">
        <v>387</v>
      </c>
      <c r="W66" s="1031"/>
      <c r="X66" s="1031"/>
      <c r="Y66" s="1031"/>
      <c r="Z66" s="1032"/>
      <c r="AA66" s="1030" t="s">
        <v>388</v>
      </c>
      <c r="AB66" s="1031"/>
      <c r="AC66" s="1031"/>
      <c r="AD66" s="1031"/>
      <c r="AE66" s="1032"/>
      <c r="AF66" s="1036" t="s">
        <v>389</v>
      </c>
      <c r="AG66" s="1037"/>
      <c r="AH66" s="1037"/>
      <c r="AI66" s="1037"/>
      <c r="AJ66" s="1038"/>
      <c r="AK66" s="1030" t="s">
        <v>390</v>
      </c>
      <c r="AL66" s="1025"/>
      <c r="AM66" s="1025"/>
      <c r="AN66" s="1025"/>
      <c r="AO66" s="1026"/>
      <c r="AP66" s="1030" t="s">
        <v>391</v>
      </c>
      <c r="AQ66" s="1031"/>
      <c r="AR66" s="1031"/>
      <c r="AS66" s="1031"/>
      <c r="AT66" s="1032"/>
      <c r="AU66" s="1030" t="s">
        <v>392</v>
      </c>
      <c r="AV66" s="1031"/>
      <c r="AW66" s="1031"/>
      <c r="AX66" s="1031"/>
      <c r="AY66" s="1032"/>
      <c r="AZ66" s="1030" t="s">
        <v>350</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4" t="s">
        <v>537</v>
      </c>
      <c r="C68" s="1015"/>
      <c r="D68" s="1015"/>
      <c r="E68" s="1015"/>
      <c r="F68" s="1015"/>
      <c r="G68" s="1015"/>
      <c r="H68" s="1015"/>
      <c r="I68" s="1015"/>
      <c r="J68" s="1015"/>
      <c r="K68" s="1015"/>
      <c r="L68" s="1015"/>
      <c r="M68" s="1015"/>
      <c r="N68" s="1015"/>
      <c r="O68" s="1015"/>
      <c r="P68" s="1016"/>
      <c r="Q68" s="1017">
        <v>14244</v>
      </c>
      <c r="R68" s="1011"/>
      <c r="S68" s="1011"/>
      <c r="T68" s="1011"/>
      <c r="U68" s="1011"/>
      <c r="V68" s="1011">
        <v>14349</v>
      </c>
      <c r="W68" s="1011"/>
      <c r="X68" s="1011"/>
      <c r="Y68" s="1011"/>
      <c r="Z68" s="1011"/>
      <c r="AA68" s="1011">
        <v>-105</v>
      </c>
      <c r="AB68" s="1011"/>
      <c r="AC68" s="1011"/>
      <c r="AD68" s="1011"/>
      <c r="AE68" s="1011"/>
      <c r="AF68" s="1011">
        <v>1537</v>
      </c>
      <c r="AG68" s="1011"/>
      <c r="AH68" s="1011"/>
      <c r="AI68" s="1011"/>
      <c r="AJ68" s="1011"/>
      <c r="AK68" s="1011">
        <v>1700</v>
      </c>
      <c r="AL68" s="1011"/>
      <c r="AM68" s="1011"/>
      <c r="AN68" s="1011"/>
      <c r="AO68" s="1011"/>
      <c r="AP68" s="1011">
        <v>10558</v>
      </c>
      <c r="AQ68" s="1011"/>
      <c r="AR68" s="1011"/>
      <c r="AS68" s="1011"/>
      <c r="AT68" s="1011"/>
      <c r="AU68" s="1011">
        <v>2823</v>
      </c>
      <c r="AV68" s="1011"/>
      <c r="AW68" s="1011"/>
      <c r="AX68" s="1011"/>
      <c r="AY68" s="1011"/>
      <c r="AZ68" s="1012" t="s">
        <v>539</v>
      </c>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218</v>
      </c>
      <c r="R69" s="997"/>
      <c r="S69" s="997"/>
      <c r="T69" s="997"/>
      <c r="U69" s="997"/>
      <c r="V69" s="997">
        <v>204</v>
      </c>
      <c r="W69" s="997"/>
      <c r="X69" s="997"/>
      <c r="Y69" s="997"/>
      <c r="Z69" s="997"/>
      <c r="AA69" s="997">
        <v>14</v>
      </c>
      <c r="AB69" s="997"/>
      <c r="AC69" s="997"/>
      <c r="AD69" s="997"/>
      <c r="AE69" s="997"/>
      <c r="AF69" s="997">
        <v>14</v>
      </c>
      <c r="AG69" s="997"/>
      <c r="AH69" s="997"/>
      <c r="AI69" s="997"/>
      <c r="AJ69" s="997"/>
      <c r="AK69" s="997" t="s">
        <v>550</v>
      </c>
      <c r="AL69" s="997"/>
      <c r="AM69" s="997"/>
      <c r="AN69" s="997"/>
      <c r="AO69" s="997"/>
      <c r="AP69" s="997" t="s">
        <v>550</v>
      </c>
      <c r="AQ69" s="997"/>
      <c r="AR69" s="997"/>
      <c r="AS69" s="997"/>
      <c r="AT69" s="997"/>
      <c r="AU69" s="997" t="s">
        <v>550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574</v>
      </c>
      <c r="R70" s="997"/>
      <c r="S70" s="997"/>
      <c r="T70" s="997"/>
      <c r="U70" s="997"/>
      <c r="V70" s="997">
        <v>552</v>
      </c>
      <c r="W70" s="997"/>
      <c r="X70" s="997"/>
      <c r="Y70" s="997"/>
      <c r="Z70" s="997"/>
      <c r="AA70" s="997">
        <v>22</v>
      </c>
      <c r="AB70" s="997"/>
      <c r="AC70" s="997"/>
      <c r="AD70" s="997"/>
      <c r="AE70" s="997"/>
      <c r="AF70" s="997">
        <v>22</v>
      </c>
      <c r="AG70" s="997"/>
      <c r="AH70" s="997"/>
      <c r="AI70" s="997"/>
      <c r="AJ70" s="997"/>
      <c r="AK70" s="997">
        <v>0</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113</v>
      </c>
      <c r="R71" s="997"/>
      <c r="S71" s="997"/>
      <c r="T71" s="997"/>
      <c r="U71" s="997"/>
      <c r="V71" s="997">
        <v>99</v>
      </c>
      <c r="W71" s="997"/>
      <c r="X71" s="997"/>
      <c r="Y71" s="997"/>
      <c r="Z71" s="997"/>
      <c r="AA71" s="997">
        <v>14</v>
      </c>
      <c r="AB71" s="997"/>
      <c r="AC71" s="997"/>
      <c r="AD71" s="997"/>
      <c r="AE71" s="997"/>
      <c r="AF71" s="997">
        <v>14</v>
      </c>
      <c r="AG71" s="997"/>
      <c r="AH71" s="997"/>
      <c r="AI71" s="997"/>
      <c r="AJ71" s="997"/>
      <c r="AK71" s="997">
        <v>18</v>
      </c>
      <c r="AL71" s="997"/>
      <c r="AM71" s="997"/>
      <c r="AN71" s="997"/>
      <c r="AO71" s="997"/>
      <c r="AP71" s="997">
        <v>47</v>
      </c>
      <c r="AQ71" s="997"/>
      <c r="AR71" s="997"/>
      <c r="AS71" s="997"/>
      <c r="AT71" s="997"/>
      <c r="AU71" s="997">
        <v>26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199</v>
      </c>
      <c r="R72" s="997"/>
      <c r="S72" s="997"/>
      <c r="T72" s="997"/>
      <c r="U72" s="997"/>
      <c r="V72" s="997">
        <v>199</v>
      </c>
      <c r="W72" s="997"/>
      <c r="X72" s="997"/>
      <c r="Y72" s="997"/>
      <c r="Z72" s="997"/>
      <c r="AA72" s="997">
        <v>199</v>
      </c>
      <c r="AB72" s="997"/>
      <c r="AC72" s="997"/>
      <c r="AD72" s="997"/>
      <c r="AE72" s="997"/>
      <c r="AF72" s="997">
        <v>309</v>
      </c>
      <c r="AG72" s="997"/>
      <c r="AH72" s="997"/>
      <c r="AI72" s="997"/>
      <c r="AJ72" s="997"/>
      <c r="AK72" s="997" t="s">
        <v>538</v>
      </c>
      <c r="AL72" s="997"/>
      <c r="AM72" s="997"/>
      <c r="AN72" s="997"/>
      <c r="AO72" s="997"/>
      <c r="AP72" s="997" t="s">
        <v>538</v>
      </c>
      <c r="AQ72" s="997"/>
      <c r="AR72" s="997"/>
      <c r="AS72" s="997"/>
      <c r="AT72" s="997"/>
      <c r="AU72" s="997" t="s">
        <v>538</v>
      </c>
      <c r="AV72" s="997"/>
      <c r="AW72" s="997"/>
      <c r="AX72" s="997"/>
      <c r="AY72" s="997"/>
      <c r="AZ72" s="1008" t="s">
        <v>539</v>
      </c>
      <c r="BA72" s="1009"/>
      <c r="BB72" s="1009"/>
      <c r="BC72" s="1009"/>
      <c r="BD72" s="1010"/>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544</v>
      </c>
      <c r="C73" s="1001"/>
      <c r="D73" s="1001"/>
      <c r="E73" s="1001"/>
      <c r="F73" s="1001"/>
      <c r="G73" s="1001"/>
      <c r="H73" s="1001"/>
      <c r="I73" s="1001"/>
      <c r="J73" s="1001"/>
      <c r="K73" s="1001"/>
      <c r="L73" s="1001"/>
      <c r="M73" s="1001"/>
      <c r="N73" s="1001"/>
      <c r="O73" s="1001"/>
      <c r="P73" s="1002"/>
      <c r="Q73" s="1007">
        <v>78</v>
      </c>
      <c r="R73" s="1005"/>
      <c r="S73" s="1005"/>
      <c r="T73" s="1005"/>
      <c r="U73" s="1006"/>
      <c r="V73" s="1004">
        <v>71</v>
      </c>
      <c r="W73" s="1005"/>
      <c r="X73" s="1005"/>
      <c r="Y73" s="1005"/>
      <c r="Z73" s="1006"/>
      <c r="AA73" s="1004">
        <v>7</v>
      </c>
      <c r="AB73" s="1005"/>
      <c r="AC73" s="1005"/>
      <c r="AD73" s="1005"/>
      <c r="AE73" s="1006"/>
      <c r="AF73" s="1004">
        <v>7</v>
      </c>
      <c r="AG73" s="1005"/>
      <c r="AH73" s="1005"/>
      <c r="AI73" s="1005"/>
      <c r="AJ73" s="1006"/>
      <c r="AK73" s="1004" t="s">
        <v>550</v>
      </c>
      <c r="AL73" s="1005"/>
      <c r="AM73" s="1005"/>
      <c r="AN73" s="1005"/>
      <c r="AO73" s="1006"/>
      <c r="AP73" s="1004" t="s">
        <v>550</v>
      </c>
      <c r="AQ73" s="1005"/>
      <c r="AR73" s="1005"/>
      <c r="AS73" s="1005"/>
      <c r="AT73" s="1006"/>
      <c r="AU73" s="1004" t="s">
        <v>550</v>
      </c>
      <c r="AV73" s="1005"/>
      <c r="AW73" s="1005"/>
      <c r="AX73" s="1005"/>
      <c r="AY73" s="1006"/>
      <c r="AZ73" s="1008"/>
      <c r="BA73" s="1009"/>
      <c r="BB73" s="1009"/>
      <c r="BC73" s="1009"/>
      <c r="BD73" s="1010"/>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545</v>
      </c>
      <c r="C74" s="1001"/>
      <c r="D74" s="1001"/>
      <c r="E74" s="1001"/>
      <c r="F74" s="1001"/>
      <c r="G74" s="1001"/>
      <c r="H74" s="1001"/>
      <c r="I74" s="1001"/>
      <c r="J74" s="1001"/>
      <c r="K74" s="1001"/>
      <c r="L74" s="1001"/>
      <c r="M74" s="1001"/>
      <c r="N74" s="1001"/>
      <c r="O74" s="1001"/>
      <c r="P74" s="1002"/>
      <c r="Q74" s="1007">
        <v>15974</v>
      </c>
      <c r="R74" s="1005"/>
      <c r="S74" s="1005"/>
      <c r="T74" s="1005"/>
      <c r="U74" s="1006"/>
      <c r="V74" s="1004">
        <v>13504</v>
      </c>
      <c r="W74" s="1005"/>
      <c r="X74" s="1005"/>
      <c r="Y74" s="1005"/>
      <c r="Z74" s="1006"/>
      <c r="AA74" s="1004">
        <v>2470</v>
      </c>
      <c r="AB74" s="1005"/>
      <c r="AC74" s="1005"/>
      <c r="AD74" s="1005"/>
      <c r="AE74" s="1006"/>
      <c r="AF74" s="1004">
        <v>2470</v>
      </c>
      <c r="AG74" s="1005"/>
      <c r="AH74" s="1005"/>
      <c r="AI74" s="1005"/>
      <c r="AJ74" s="1006"/>
      <c r="AK74" s="1004" t="s">
        <v>536</v>
      </c>
      <c r="AL74" s="1005"/>
      <c r="AM74" s="1005"/>
      <c r="AN74" s="1005"/>
      <c r="AO74" s="1006"/>
      <c r="AP74" s="1004" t="s">
        <v>536</v>
      </c>
      <c r="AQ74" s="1005"/>
      <c r="AR74" s="1005"/>
      <c r="AS74" s="1005"/>
      <c r="AT74" s="1006"/>
      <c r="AU74" s="1004" t="s">
        <v>536</v>
      </c>
      <c r="AV74" s="1005"/>
      <c r="AW74" s="1005"/>
      <c r="AX74" s="1005"/>
      <c r="AY74" s="1006"/>
      <c r="AZ74" s="1008"/>
      <c r="BA74" s="1009"/>
      <c r="BB74" s="1009"/>
      <c r="BC74" s="1009"/>
      <c r="BD74" s="1010"/>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546</v>
      </c>
      <c r="C75" s="1001"/>
      <c r="D75" s="1001"/>
      <c r="E75" s="1001"/>
      <c r="F75" s="1001"/>
      <c r="G75" s="1001"/>
      <c r="H75" s="1001"/>
      <c r="I75" s="1001"/>
      <c r="J75" s="1001"/>
      <c r="K75" s="1001"/>
      <c r="L75" s="1001"/>
      <c r="M75" s="1001"/>
      <c r="N75" s="1001"/>
      <c r="O75" s="1001"/>
      <c r="P75" s="1002"/>
      <c r="Q75" s="1007">
        <v>3919</v>
      </c>
      <c r="R75" s="1005"/>
      <c r="S75" s="1005"/>
      <c r="T75" s="1005"/>
      <c r="U75" s="1006"/>
      <c r="V75" s="1004">
        <v>3828</v>
      </c>
      <c r="W75" s="1005"/>
      <c r="X75" s="1005"/>
      <c r="Y75" s="1005"/>
      <c r="Z75" s="1006"/>
      <c r="AA75" s="1004">
        <v>91</v>
      </c>
      <c r="AB75" s="1005"/>
      <c r="AC75" s="1005"/>
      <c r="AD75" s="1005"/>
      <c r="AE75" s="1006"/>
      <c r="AF75" s="1004">
        <v>91</v>
      </c>
      <c r="AG75" s="1005"/>
      <c r="AH75" s="1005"/>
      <c r="AI75" s="1005"/>
      <c r="AJ75" s="1006"/>
      <c r="AK75" s="1004">
        <v>168</v>
      </c>
      <c r="AL75" s="1005"/>
      <c r="AM75" s="1005"/>
      <c r="AN75" s="1005"/>
      <c r="AO75" s="1006"/>
      <c r="AP75" s="1004" t="s">
        <v>536</v>
      </c>
      <c r="AQ75" s="1005"/>
      <c r="AR75" s="1005"/>
      <c r="AS75" s="1005"/>
      <c r="AT75" s="1006"/>
      <c r="AU75" s="1004" t="s">
        <v>536</v>
      </c>
      <c r="AV75" s="1005"/>
      <c r="AW75" s="1005"/>
      <c r="AX75" s="1005"/>
      <c r="AY75" s="1006"/>
      <c r="AZ75" s="1008"/>
      <c r="BA75" s="1009"/>
      <c r="BB75" s="1009"/>
      <c r="BC75" s="1009"/>
      <c r="BD75" s="1010"/>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547</v>
      </c>
      <c r="C76" s="1001"/>
      <c r="D76" s="1001"/>
      <c r="E76" s="1001"/>
      <c r="F76" s="1001"/>
      <c r="G76" s="1001"/>
      <c r="H76" s="1001"/>
      <c r="I76" s="1001"/>
      <c r="J76" s="1001"/>
      <c r="K76" s="1001"/>
      <c r="L76" s="1001"/>
      <c r="M76" s="1001"/>
      <c r="N76" s="1001"/>
      <c r="O76" s="1001"/>
      <c r="P76" s="1002"/>
      <c r="Q76" s="1007">
        <v>690103</v>
      </c>
      <c r="R76" s="1005"/>
      <c r="S76" s="1005"/>
      <c r="T76" s="1005"/>
      <c r="U76" s="1006"/>
      <c r="V76" s="1004">
        <v>676249</v>
      </c>
      <c r="W76" s="1005"/>
      <c r="X76" s="1005"/>
      <c r="Y76" s="1005"/>
      <c r="Z76" s="1006"/>
      <c r="AA76" s="1004">
        <v>13854</v>
      </c>
      <c r="AB76" s="1005"/>
      <c r="AC76" s="1005"/>
      <c r="AD76" s="1005"/>
      <c r="AE76" s="1006"/>
      <c r="AF76" s="1004">
        <v>13854</v>
      </c>
      <c r="AG76" s="1005"/>
      <c r="AH76" s="1005"/>
      <c r="AI76" s="1005"/>
      <c r="AJ76" s="1006"/>
      <c r="AK76" s="1004">
        <v>7102</v>
      </c>
      <c r="AL76" s="1005"/>
      <c r="AM76" s="1005"/>
      <c r="AN76" s="1005"/>
      <c r="AO76" s="1006"/>
      <c r="AP76" s="1004" t="s">
        <v>536</v>
      </c>
      <c r="AQ76" s="1005"/>
      <c r="AR76" s="1005"/>
      <c r="AS76" s="1005"/>
      <c r="AT76" s="1006"/>
      <c r="AU76" s="1004" t="s">
        <v>536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7"/>
      <c r="R77" s="1005"/>
      <c r="S77" s="1005"/>
      <c r="T77" s="1005"/>
      <c r="U77" s="1006"/>
      <c r="V77" s="1004"/>
      <c r="W77" s="1005"/>
      <c r="X77" s="1005"/>
      <c r="Y77" s="1005"/>
      <c r="Z77" s="1006"/>
      <c r="AA77" s="1004"/>
      <c r="AB77" s="1005"/>
      <c r="AC77" s="1005"/>
      <c r="AD77" s="1005"/>
      <c r="AE77" s="1006"/>
      <c r="AF77" s="1004"/>
      <c r="AG77" s="1005"/>
      <c r="AH77" s="1005"/>
      <c r="AI77" s="1005"/>
      <c r="AJ77" s="1006"/>
      <c r="AK77" s="1004"/>
      <c r="AL77" s="1005"/>
      <c r="AM77" s="1005"/>
      <c r="AN77" s="1005"/>
      <c r="AO77" s="1006"/>
      <c r="AP77" s="1004"/>
      <c r="AQ77" s="1005"/>
      <c r="AR77" s="1005"/>
      <c r="AS77" s="1005"/>
      <c r="AT77" s="1006"/>
      <c r="AU77" s="1004"/>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283</v>
      </c>
      <c r="AG109" s="918"/>
      <c r="AH109" s="918"/>
      <c r="AI109" s="918"/>
      <c r="AJ109" s="919"/>
      <c r="AK109" s="920" t="s">
        <v>282</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283</v>
      </c>
      <c r="BW109" s="918"/>
      <c r="BX109" s="918"/>
      <c r="BY109" s="918"/>
      <c r="BZ109" s="919"/>
      <c r="CA109" s="920" t="s">
        <v>282</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283</v>
      </c>
      <c r="DM109" s="918"/>
      <c r="DN109" s="918"/>
      <c r="DO109" s="918"/>
      <c r="DP109" s="919"/>
      <c r="DQ109" s="920" t="s">
        <v>282</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1746835</v>
      </c>
      <c r="AB110" s="903"/>
      <c r="AC110" s="903"/>
      <c r="AD110" s="903"/>
      <c r="AE110" s="904"/>
      <c r="AF110" s="905">
        <v>1728708</v>
      </c>
      <c r="AG110" s="903"/>
      <c r="AH110" s="903"/>
      <c r="AI110" s="903"/>
      <c r="AJ110" s="904"/>
      <c r="AK110" s="905">
        <v>1772256</v>
      </c>
      <c r="AL110" s="903"/>
      <c r="AM110" s="903"/>
      <c r="AN110" s="903"/>
      <c r="AO110" s="904"/>
      <c r="AP110" s="906">
        <v>19.100000000000001</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18804796</v>
      </c>
      <c r="BR110" s="830"/>
      <c r="BS110" s="830"/>
      <c r="BT110" s="830"/>
      <c r="BU110" s="830"/>
      <c r="BV110" s="830">
        <v>18895551</v>
      </c>
      <c r="BW110" s="830"/>
      <c r="BX110" s="830"/>
      <c r="BY110" s="830"/>
      <c r="BZ110" s="830"/>
      <c r="CA110" s="830">
        <v>18419905</v>
      </c>
      <c r="CB110" s="830"/>
      <c r="CC110" s="830"/>
      <c r="CD110" s="830"/>
      <c r="CE110" s="830"/>
      <c r="CF110" s="891">
        <v>198.7</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28635</v>
      </c>
      <c r="BR111" s="801"/>
      <c r="BS111" s="801"/>
      <c r="BT111" s="801"/>
      <c r="BU111" s="801"/>
      <c r="BV111" s="801">
        <v>15252</v>
      </c>
      <c r="BW111" s="801"/>
      <c r="BX111" s="801"/>
      <c r="BY111" s="801"/>
      <c r="BZ111" s="801"/>
      <c r="CA111" s="801">
        <v>9666</v>
      </c>
      <c r="CB111" s="801"/>
      <c r="CC111" s="801"/>
      <c r="CD111" s="801"/>
      <c r="CE111" s="801"/>
      <c r="CF111" s="878">
        <v>0.1</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9340925</v>
      </c>
      <c r="BR112" s="801"/>
      <c r="BS112" s="801"/>
      <c r="BT112" s="801"/>
      <c r="BU112" s="801"/>
      <c r="BV112" s="801">
        <v>8671806</v>
      </c>
      <c r="BW112" s="801"/>
      <c r="BX112" s="801"/>
      <c r="BY112" s="801"/>
      <c r="BZ112" s="801"/>
      <c r="CA112" s="801">
        <v>7758524</v>
      </c>
      <c r="CB112" s="801"/>
      <c r="CC112" s="801"/>
      <c r="CD112" s="801"/>
      <c r="CE112" s="801"/>
      <c r="CF112" s="878">
        <v>83.7</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9103</v>
      </c>
      <c r="DH112" s="801"/>
      <c r="DI112" s="801"/>
      <c r="DJ112" s="801"/>
      <c r="DK112" s="801"/>
      <c r="DL112" s="801">
        <v>678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922112</v>
      </c>
      <c r="AB113" s="939"/>
      <c r="AC113" s="939"/>
      <c r="AD113" s="939"/>
      <c r="AE113" s="940"/>
      <c r="AF113" s="941">
        <v>835416</v>
      </c>
      <c r="AG113" s="939"/>
      <c r="AH113" s="939"/>
      <c r="AI113" s="939"/>
      <c r="AJ113" s="940"/>
      <c r="AK113" s="941">
        <v>836171</v>
      </c>
      <c r="AL113" s="939"/>
      <c r="AM113" s="939"/>
      <c r="AN113" s="939"/>
      <c r="AO113" s="940"/>
      <c r="AP113" s="942">
        <v>9</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2933172</v>
      </c>
      <c r="BR113" s="801"/>
      <c r="BS113" s="801"/>
      <c r="BT113" s="801"/>
      <c r="BU113" s="801"/>
      <c r="BV113" s="801">
        <v>3030007</v>
      </c>
      <c r="BW113" s="801"/>
      <c r="BX113" s="801"/>
      <c r="BY113" s="801"/>
      <c r="BZ113" s="801"/>
      <c r="CA113" s="801">
        <v>2848547</v>
      </c>
      <c r="CB113" s="801"/>
      <c r="CC113" s="801"/>
      <c r="CD113" s="801"/>
      <c r="CE113" s="801"/>
      <c r="CF113" s="878">
        <v>30.7</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86730</v>
      </c>
      <c r="AB114" s="814"/>
      <c r="AC114" s="814"/>
      <c r="AD114" s="814"/>
      <c r="AE114" s="815"/>
      <c r="AF114" s="816">
        <v>177750</v>
      </c>
      <c r="AG114" s="814"/>
      <c r="AH114" s="814"/>
      <c r="AI114" s="814"/>
      <c r="AJ114" s="815"/>
      <c r="AK114" s="816">
        <v>75518</v>
      </c>
      <c r="AL114" s="814"/>
      <c r="AM114" s="814"/>
      <c r="AN114" s="814"/>
      <c r="AO114" s="815"/>
      <c r="AP114" s="784">
        <v>0.8</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3487335</v>
      </c>
      <c r="BR114" s="801"/>
      <c r="BS114" s="801"/>
      <c r="BT114" s="801"/>
      <c r="BU114" s="801"/>
      <c r="BV114" s="801">
        <v>3389595</v>
      </c>
      <c r="BW114" s="801"/>
      <c r="BX114" s="801"/>
      <c r="BY114" s="801"/>
      <c r="BZ114" s="801"/>
      <c r="CA114" s="801">
        <v>3111605</v>
      </c>
      <c r="CB114" s="801"/>
      <c r="CC114" s="801"/>
      <c r="CD114" s="801"/>
      <c r="CE114" s="801"/>
      <c r="CF114" s="878">
        <v>33.6</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16397</v>
      </c>
      <c r="AB115" s="939"/>
      <c r="AC115" s="939"/>
      <c r="AD115" s="939"/>
      <c r="AE115" s="940"/>
      <c r="AF115" s="941">
        <v>13000</v>
      </c>
      <c r="AG115" s="939"/>
      <c r="AH115" s="939"/>
      <c r="AI115" s="939"/>
      <c r="AJ115" s="940"/>
      <c r="AK115" s="941">
        <v>5555</v>
      </c>
      <c r="AL115" s="939"/>
      <c r="AM115" s="939"/>
      <c r="AN115" s="939"/>
      <c r="AO115" s="940"/>
      <c r="AP115" s="942">
        <v>0.1</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v>87000</v>
      </c>
      <c r="BR115" s="801"/>
      <c r="BS115" s="801"/>
      <c r="BT115" s="801"/>
      <c r="BU115" s="801"/>
      <c r="BV115" s="801">
        <v>87000</v>
      </c>
      <c r="BW115" s="801"/>
      <c r="BX115" s="801"/>
      <c r="BY115" s="801"/>
      <c r="BZ115" s="801"/>
      <c r="CA115" s="801">
        <v>87000</v>
      </c>
      <c r="CB115" s="801"/>
      <c r="CC115" s="801"/>
      <c r="CD115" s="801"/>
      <c r="CE115" s="801"/>
      <c r="CF115" s="878">
        <v>0.9</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v>30</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19532</v>
      </c>
      <c r="DH116" s="814"/>
      <c r="DI116" s="814"/>
      <c r="DJ116" s="814"/>
      <c r="DK116" s="815"/>
      <c r="DL116" s="816">
        <v>14574</v>
      </c>
      <c r="DM116" s="814"/>
      <c r="DN116" s="814"/>
      <c r="DO116" s="814"/>
      <c r="DP116" s="815"/>
      <c r="DQ116" s="816">
        <v>9666</v>
      </c>
      <c r="DR116" s="814"/>
      <c r="DS116" s="814"/>
      <c r="DT116" s="814"/>
      <c r="DU116" s="815"/>
      <c r="DV116" s="784">
        <v>0.1</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2772074</v>
      </c>
      <c r="AB117" s="925"/>
      <c r="AC117" s="925"/>
      <c r="AD117" s="925"/>
      <c r="AE117" s="926"/>
      <c r="AF117" s="928">
        <v>2754904</v>
      </c>
      <c r="AG117" s="925"/>
      <c r="AH117" s="925"/>
      <c r="AI117" s="925"/>
      <c r="AJ117" s="926"/>
      <c r="AK117" s="928">
        <v>2689500</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283</v>
      </c>
      <c r="AG118" s="918"/>
      <c r="AH118" s="918"/>
      <c r="AI118" s="918"/>
      <c r="AJ118" s="919"/>
      <c r="AK118" s="920" t="s">
        <v>282</v>
      </c>
      <c r="AL118" s="918"/>
      <c r="AM118" s="918"/>
      <c r="AN118" s="918"/>
      <c r="AO118" s="919"/>
      <c r="AP118" s="921" t="s">
        <v>403</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432</v>
      </c>
      <c r="BP118" s="868"/>
      <c r="BQ118" s="887">
        <v>34681863</v>
      </c>
      <c r="BR118" s="888"/>
      <c r="BS118" s="888"/>
      <c r="BT118" s="888"/>
      <c r="BU118" s="888"/>
      <c r="BV118" s="888">
        <v>34089211</v>
      </c>
      <c r="BW118" s="888"/>
      <c r="BX118" s="888"/>
      <c r="BY118" s="888"/>
      <c r="BZ118" s="888"/>
      <c r="CA118" s="888">
        <v>32235247</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9911448</v>
      </c>
      <c r="BR119" s="830"/>
      <c r="BS119" s="830"/>
      <c r="BT119" s="830"/>
      <c r="BU119" s="830"/>
      <c r="BV119" s="830">
        <v>10020843</v>
      </c>
      <c r="BW119" s="830"/>
      <c r="BX119" s="830"/>
      <c r="BY119" s="830"/>
      <c r="BZ119" s="830"/>
      <c r="CA119" s="830">
        <v>9922424</v>
      </c>
      <c r="CB119" s="830"/>
      <c r="CC119" s="830"/>
      <c r="CD119" s="830"/>
      <c r="CE119" s="830"/>
      <c r="CF119" s="891">
        <v>107</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2544366</v>
      </c>
      <c r="BR120" s="801"/>
      <c r="BS120" s="801"/>
      <c r="BT120" s="801"/>
      <c r="BU120" s="801"/>
      <c r="BV120" s="801">
        <v>2236950</v>
      </c>
      <c r="BW120" s="801"/>
      <c r="BX120" s="801"/>
      <c r="BY120" s="801"/>
      <c r="BZ120" s="801"/>
      <c r="CA120" s="801">
        <v>1818511</v>
      </c>
      <c r="CB120" s="801"/>
      <c r="CC120" s="801"/>
      <c r="CD120" s="801"/>
      <c r="CE120" s="801"/>
      <c r="CF120" s="878">
        <v>19.600000000000001</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9336384</v>
      </c>
      <c r="DH120" s="830"/>
      <c r="DI120" s="830"/>
      <c r="DJ120" s="830"/>
      <c r="DK120" s="830"/>
      <c r="DL120" s="830">
        <v>8669581</v>
      </c>
      <c r="DM120" s="830"/>
      <c r="DN120" s="830"/>
      <c r="DO120" s="830"/>
      <c r="DP120" s="830"/>
      <c r="DQ120" s="830">
        <v>7757756</v>
      </c>
      <c r="DR120" s="830"/>
      <c r="DS120" s="830"/>
      <c r="DT120" s="830"/>
      <c r="DU120" s="830"/>
      <c r="DV120" s="831">
        <v>83.7</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11389</v>
      </c>
      <c r="AB121" s="814"/>
      <c r="AC121" s="814"/>
      <c r="AD121" s="814"/>
      <c r="AE121" s="815"/>
      <c r="AF121" s="816">
        <v>8042</v>
      </c>
      <c r="AG121" s="814"/>
      <c r="AH121" s="814"/>
      <c r="AI121" s="814"/>
      <c r="AJ121" s="815"/>
      <c r="AK121" s="816">
        <v>647</v>
      </c>
      <c r="AL121" s="814"/>
      <c r="AM121" s="814"/>
      <c r="AN121" s="814"/>
      <c r="AO121" s="815"/>
      <c r="AP121" s="784">
        <v>0</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24090164</v>
      </c>
      <c r="BR121" s="888"/>
      <c r="BS121" s="888"/>
      <c r="BT121" s="888"/>
      <c r="BU121" s="888"/>
      <c r="BV121" s="888">
        <v>24076478</v>
      </c>
      <c r="BW121" s="888"/>
      <c r="BX121" s="888"/>
      <c r="BY121" s="888"/>
      <c r="BZ121" s="888"/>
      <c r="CA121" s="888">
        <v>23127031</v>
      </c>
      <c r="CB121" s="888"/>
      <c r="CC121" s="888"/>
      <c r="CD121" s="888"/>
      <c r="CE121" s="888"/>
      <c r="CF121" s="889">
        <v>249.5</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4541</v>
      </c>
      <c r="DH121" s="801"/>
      <c r="DI121" s="801"/>
      <c r="DJ121" s="801"/>
      <c r="DK121" s="801"/>
      <c r="DL121" s="801">
        <v>2225</v>
      </c>
      <c r="DM121" s="801"/>
      <c r="DN121" s="801"/>
      <c r="DO121" s="801"/>
      <c r="DP121" s="801"/>
      <c r="DQ121" s="801">
        <v>768</v>
      </c>
      <c r="DR121" s="801"/>
      <c r="DS121" s="801"/>
      <c r="DT121" s="801"/>
      <c r="DU121" s="801"/>
      <c r="DV121" s="853">
        <v>0</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443</v>
      </c>
      <c r="BP122" s="868"/>
      <c r="BQ122" s="869">
        <v>36545978</v>
      </c>
      <c r="BR122" s="870"/>
      <c r="BS122" s="870"/>
      <c r="BT122" s="870"/>
      <c r="BU122" s="870"/>
      <c r="BV122" s="870">
        <v>36334271</v>
      </c>
      <c r="BW122" s="870"/>
      <c r="BX122" s="870"/>
      <c r="BY122" s="870"/>
      <c r="BZ122" s="870"/>
      <c r="CA122" s="870">
        <v>34867966</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5008</v>
      </c>
      <c r="AB123" s="814"/>
      <c r="AC123" s="814"/>
      <c r="AD123" s="814"/>
      <c r="AE123" s="815"/>
      <c r="AF123" s="816">
        <v>4958</v>
      </c>
      <c r="AG123" s="814"/>
      <c r="AH123" s="814"/>
      <c r="AI123" s="814"/>
      <c r="AJ123" s="815"/>
      <c r="AK123" s="816">
        <v>4908</v>
      </c>
      <c r="AL123" s="814"/>
      <c r="AM123" s="814"/>
      <c r="AN123" s="814"/>
      <c r="AO123" s="815"/>
      <c r="AP123" s="784">
        <v>0.1</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446</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446</v>
      </c>
      <c r="AB126" s="814"/>
      <c r="AC126" s="814"/>
      <c r="AD126" s="814"/>
      <c r="AE126" s="815"/>
      <c r="AF126" s="816" t="s">
        <v>446</v>
      </c>
      <c r="AG126" s="814"/>
      <c r="AH126" s="814"/>
      <c r="AI126" s="814"/>
      <c r="AJ126" s="815"/>
      <c r="AK126" s="816" t="s">
        <v>446</v>
      </c>
      <c r="AL126" s="814"/>
      <c r="AM126" s="814"/>
      <c r="AN126" s="814"/>
      <c r="AO126" s="815"/>
      <c r="AP126" s="784" t="s">
        <v>446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x14ac:dyDescent="0.2">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13.12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87000</v>
      </c>
      <c r="DH127" s="850"/>
      <c r="DI127" s="850"/>
      <c r="DJ127" s="850"/>
      <c r="DK127" s="850"/>
      <c r="DL127" s="850">
        <v>87000</v>
      </c>
      <c r="DM127" s="850"/>
      <c r="DN127" s="850"/>
      <c r="DO127" s="850"/>
      <c r="DP127" s="850"/>
      <c r="DQ127" s="850">
        <v>87000</v>
      </c>
      <c r="DR127" s="850"/>
      <c r="DS127" s="850"/>
      <c r="DT127" s="850"/>
      <c r="DU127" s="850"/>
      <c r="DV127" s="851">
        <v>0.9</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244461</v>
      </c>
      <c r="AB128" s="754"/>
      <c r="AC128" s="754"/>
      <c r="AD128" s="754"/>
      <c r="AE128" s="755"/>
      <c r="AF128" s="756">
        <v>236699</v>
      </c>
      <c r="AG128" s="754"/>
      <c r="AH128" s="754"/>
      <c r="AI128" s="754"/>
      <c r="AJ128" s="755"/>
      <c r="AK128" s="756">
        <v>231396</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446</v>
      </c>
      <c r="BG128" s="821"/>
      <c r="BH128" s="821"/>
      <c r="BI128" s="821"/>
      <c r="BJ128" s="821"/>
      <c r="BK128" s="821"/>
      <c r="BL128" s="822"/>
      <c r="BM128" s="820">
        <v>18.12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10985290</v>
      </c>
      <c r="AB129" s="814"/>
      <c r="AC129" s="814"/>
      <c r="AD129" s="814"/>
      <c r="AE129" s="815"/>
      <c r="AF129" s="816">
        <v>10998503</v>
      </c>
      <c r="AG129" s="814"/>
      <c r="AH129" s="814"/>
      <c r="AI129" s="814"/>
      <c r="AJ129" s="815"/>
      <c r="AK129" s="816">
        <v>11496802</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5.2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1881390</v>
      </c>
      <c r="AB130" s="814"/>
      <c r="AC130" s="814"/>
      <c r="AD130" s="814"/>
      <c r="AE130" s="815"/>
      <c r="AF130" s="816">
        <v>1962742</v>
      </c>
      <c r="AG130" s="814"/>
      <c r="AH130" s="814"/>
      <c r="AI130" s="814"/>
      <c r="AJ130" s="815"/>
      <c r="AK130" s="816">
        <v>2226884</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t="s">
        <v>466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9103900</v>
      </c>
      <c r="AB131" s="747"/>
      <c r="AC131" s="747"/>
      <c r="AD131" s="747"/>
      <c r="AE131" s="748"/>
      <c r="AF131" s="749">
        <v>9035761</v>
      </c>
      <c r="AG131" s="747"/>
      <c r="AH131" s="747"/>
      <c r="AI131" s="747"/>
      <c r="AJ131" s="748"/>
      <c r="AK131" s="749">
        <v>9269918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7.0983095159999996</v>
      </c>
      <c r="AB132" s="770"/>
      <c r="AC132" s="770"/>
      <c r="AD132" s="770"/>
      <c r="AE132" s="771"/>
      <c r="AF132" s="772">
        <v>6.147384819</v>
      </c>
      <c r="AG132" s="770"/>
      <c r="AH132" s="770"/>
      <c r="AI132" s="770"/>
      <c r="AJ132" s="771"/>
      <c r="AK132" s="772">
        <v>2.4943046959999999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9.1</v>
      </c>
      <c r="AB133" s="779"/>
      <c r="AC133" s="779"/>
      <c r="AD133" s="779"/>
      <c r="AE133" s="780"/>
      <c r="AF133" s="778">
        <v>7.6</v>
      </c>
      <c r="AG133" s="779"/>
      <c r="AH133" s="779"/>
      <c r="AI133" s="779"/>
      <c r="AJ133" s="780"/>
      <c r="AK133" s="778">
        <v>5.2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K75:AO75"/>
    <mergeCell ref="AF75:AJ75"/>
    <mergeCell ref="AA75:AE75"/>
    <mergeCell ref="V75:Z75"/>
    <mergeCell ref="Q75:U75"/>
    <mergeCell ref="B75:P75"/>
    <mergeCell ref="AZ73:BD73"/>
    <mergeCell ref="AU73:AY73"/>
    <mergeCell ref="AP73:AT73"/>
    <mergeCell ref="AK73:AO73"/>
    <mergeCell ref="AF73:AJ73"/>
    <mergeCell ref="AA73:AE73"/>
    <mergeCell ref="V73:Z73"/>
    <mergeCell ref="Q73:U73"/>
    <mergeCell ref="B73:P73"/>
    <mergeCell ref="AK74:AO74"/>
    <mergeCell ref="AF74:AJ74"/>
    <mergeCell ref="AA74:AE74"/>
    <mergeCell ref="V74:Z74"/>
    <mergeCell ref="Q74:U74"/>
    <mergeCell ref="B74:P7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4:DZ74"/>
    <mergeCell ref="CR74:CV74"/>
    <mergeCell ref="CW74:DA74"/>
    <mergeCell ref="DB74:DF74"/>
    <mergeCell ref="DG74:DK74"/>
    <mergeCell ref="DL74:DP74"/>
    <mergeCell ref="DQ74:DU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AZ74:BD74"/>
    <mergeCell ref="AU74:AY74"/>
    <mergeCell ref="AP74:AT74"/>
    <mergeCell ref="AZ75:BD75"/>
    <mergeCell ref="AU75:AY75"/>
    <mergeCell ref="AP75:AT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55" t="s">
        <v>473</v>
      </c>
      <c r="L7" s="254"/>
      <c r="M7" s="255" t="s">
        <v>474</v>
      </c>
      <c r="N7" s="256"/>
    </row>
    <row r="8" spans="1:16" x14ac:dyDescent="0.15">
      <c r="A8" s="248"/>
      <c r="B8" s="244"/>
      <c r="C8" s="244"/>
      <c r="D8" s="244"/>
      <c r="E8" s="244"/>
      <c r="F8" s="244"/>
      <c r="G8" s="257"/>
      <c r="H8" s="258"/>
      <c r="I8" s="258"/>
      <c r="J8" s="259"/>
      <c r="K8" s="1156"/>
      <c r="L8" s="260" t="s">
        <v>475</v>
      </c>
      <c r="M8" s="261" t="s">
        <v>476</v>
      </c>
      <c r="N8" s="262" t="s">
        <v>477</v>
      </c>
    </row>
    <row r="9" spans="1:16" x14ac:dyDescent="0.15">
      <c r="A9" s="248"/>
      <c r="B9" s="244"/>
      <c r="C9" s="244"/>
      <c r="D9" s="244"/>
      <c r="E9" s="244"/>
      <c r="F9" s="244"/>
      <c r="G9" s="1169" t="s">
        <v>478</v>
      </c>
      <c r="H9" s="1170"/>
      <c r="I9" s="1170"/>
      <c r="J9" s="1171"/>
      <c r="K9" s="263">
        <v>2913410</v>
      </c>
      <c r="L9" s="264">
        <v>59073</v>
      </c>
      <c r="M9" s="265">
        <v>71916</v>
      </c>
      <c r="N9" s="266">
        <v>-17.899999999999999</v>
      </c>
    </row>
    <row r="10" spans="1:16" x14ac:dyDescent="0.15">
      <c r="A10" s="248"/>
      <c r="B10" s="244"/>
      <c r="C10" s="244"/>
      <c r="D10" s="244"/>
      <c r="E10" s="244"/>
      <c r="F10" s="244"/>
      <c r="G10" s="1169" t="s">
        <v>479</v>
      </c>
      <c r="H10" s="1170"/>
      <c r="I10" s="1170"/>
      <c r="J10" s="1171"/>
      <c r="K10" s="267">
        <v>498063</v>
      </c>
      <c r="L10" s="268">
        <v>10099</v>
      </c>
      <c r="M10" s="269">
        <v>7911</v>
      </c>
      <c r="N10" s="270">
        <v>27.7</v>
      </c>
    </row>
    <row r="11" spans="1:16" ht="13.5" customHeight="1" x14ac:dyDescent="0.15">
      <c r="A11" s="248"/>
      <c r="B11" s="244"/>
      <c r="C11" s="244"/>
      <c r="D11" s="244"/>
      <c r="E11" s="244"/>
      <c r="F11" s="244"/>
      <c r="G11" s="1169" t="s">
        <v>480</v>
      </c>
      <c r="H11" s="1170"/>
      <c r="I11" s="1170"/>
      <c r="J11" s="1171"/>
      <c r="K11" s="267">
        <v>27669</v>
      </c>
      <c r="L11" s="268">
        <v>561</v>
      </c>
      <c r="M11" s="269">
        <v>7787</v>
      </c>
      <c r="N11" s="270">
        <v>-92.8</v>
      </c>
    </row>
    <row r="12" spans="1:16" ht="13.5" customHeight="1" x14ac:dyDescent="0.15">
      <c r="A12" s="248"/>
      <c r="B12" s="244"/>
      <c r="C12" s="244"/>
      <c r="D12" s="244"/>
      <c r="E12" s="244"/>
      <c r="F12" s="244"/>
      <c r="G12" s="1169" t="s">
        <v>481</v>
      </c>
      <c r="H12" s="1170"/>
      <c r="I12" s="1170"/>
      <c r="J12" s="1171"/>
      <c r="K12" s="267">
        <v>119780</v>
      </c>
      <c r="L12" s="268">
        <v>2429</v>
      </c>
      <c r="M12" s="269">
        <v>906</v>
      </c>
      <c r="N12" s="270">
        <v>168.1</v>
      </c>
    </row>
    <row r="13" spans="1:16" ht="13.5" customHeight="1" x14ac:dyDescent="0.15">
      <c r="A13" s="248"/>
      <c r="B13" s="244"/>
      <c r="C13" s="244"/>
      <c r="D13" s="244"/>
      <c r="E13" s="244"/>
      <c r="F13" s="244"/>
      <c r="G13" s="1169" t="s">
        <v>482</v>
      </c>
      <c r="H13" s="1170"/>
      <c r="I13" s="1170"/>
      <c r="J13" s="1171"/>
      <c r="K13" s="267" t="s">
        <v>483</v>
      </c>
      <c r="L13" s="268" t="s">
        <v>483</v>
      </c>
      <c r="M13" s="269">
        <v>13</v>
      </c>
      <c r="N13" s="270" t="s">
        <v>483</v>
      </c>
    </row>
    <row r="14" spans="1:16" ht="13.5" customHeight="1" x14ac:dyDescent="0.15">
      <c r="A14" s="248"/>
      <c r="B14" s="244"/>
      <c r="C14" s="244"/>
      <c r="D14" s="244"/>
      <c r="E14" s="244"/>
      <c r="F14" s="244"/>
      <c r="G14" s="1169" t="s">
        <v>484</v>
      </c>
      <c r="H14" s="1170"/>
      <c r="I14" s="1170"/>
      <c r="J14" s="1171"/>
      <c r="K14" s="267">
        <v>148781</v>
      </c>
      <c r="L14" s="268">
        <v>3017</v>
      </c>
      <c r="M14" s="269">
        <v>3077</v>
      </c>
      <c r="N14" s="270">
        <v>-1.9</v>
      </c>
    </row>
    <row r="15" spans="1:16" ht="13.5" customHeight="1" x14ac:dyDescent="0.15">
      <c r="A15" s="248"/>
      <c r="B15" s="244"/>
      <c r="C15" s="244"/>
      <c r="D15" s="244"/>
      <c r="E15" s="244"/>
      <c r="F15" s="244"/>
      <c r="G15" s="1169" t="s">
        <v>485</v>
      </c>
      <c r="H15" s="1170"/>
      <c r="I15" s="1170"/>
      <c r="J15" s="1171"/>
      <c r="K15" s="267">
        <v>72529</v>
      </c>
      <c r="L15" s="268">
        <v>1471</v>
      </c>
      <c r="M15" s="269">
        <v>1653</v>
      </c>
      <c r="N15" s="270">
        <v>-11</v>
      </c>
    </row>
    <row r="16" spans="1:16" x14ac:dyDescent="0.15">
      <c r="A16" s="248"/>
      <c r="B16" s="244"/>
      <c r="C16" s="244"/>
      <c r="D16" s="244"/>
      <c r="E16" s="244"/>
      <c r="F16" s="244"/>
      <c r="G16" s="1172" t="s">
        <v>486</v>
      </c>
      <c r="H16" s="1173"/>
      <c r="I16" s="1173"/>
      <c r="J16" s="1174"/>
      <c r="K16" s="268">
        <v>-292119</v>
      </c>
      <c r="L16" s="268">
        <v>-5923</v>
      </c>
      <c r="M16" s="269">
        <v>-7483</v>
      </c>
      <c r="N16" s="270">
        <v>-20.8</v>
      </c>
    </row>
    <row r="17" spans="1:16" x14ac:dyDescent="0.15">
      <c r="A17" s="248"/>
      <c r="B17" s="244"/>
      <c r="C17" s="244"/>
      <c r="D17" s="244"/>
      <c r="E17" s="244"/>
      <c r="F17" s="244"/>
      <c r="G17" s="1172" t="s">
        <v>166</v>
      </c>
      <c r="H17" s="1173"/>
      <c r="I17" s="1173"/>
      <c r="J17" s="1174"/>
      <c r="K17" s="268">
        <v>3488113</v>
      </c>
      <c r="L17" s="268">
        <v>70726</v>
      </c>
      <c r="M17" s="269">
        <v>85779</v>
      </c>
      <c r="N17" s="270">
        <v>-17.5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6" t="s">
        <v>491</v>
      </c>
      <c r="H21" s="1167"/>
      <c r="I21" s="1167"/>
      <c r="J21" s="1168"/>
      <c r="K21" s="280">
        <v>5.94</v>
      </c>
      <c r="L21" s="281">
        <v>8.2100000000000009</v>
      </c>
      <c r="M21" s="282">
        <v>-2.27</v>
      </c>
      <c r="N21" s="249"/>
      <c r="O21" s="283"/>
      <c r="P21" s="279"/>
    </row>
    <row r="22" spans="1:16" s="284" customFormat="1" x14ac:dyDescent="0.15">
      <c r="A22" s="279"/>
      <c r="B22" s="249"/>
      <c r="C22" s="249"/>
      <c r="D22" s="249"/>
      <c r="E22" s="249"/>
      <c r="F22" s="249"/>
      <c r="G22" s="1166" t="s">
        <v>492</v>
      </c>
      <c r="H22" s="1167"/>
      <c r="I22" s="1167"/>
      <c r="J22" s="1168"/>
      <c r="K22" s="285">
        <v>100.9</v>
      </c>
      <c r="L22" s="286">
        <v>97</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55" t="s">
        <v>473</v>
      </c>
      <c r="L30" s="254"/>
      <c r="M30" s="255" t="s">
        <v>474</v>
      </c>
      <c r="N30" s="256"/>
    </row>
    <row r="31" spans="1:16" x14ac:dyDescent="0.15">
      <c r="A31" s="248"/>
      <c r="B31" s="244"/>
      <c r="C31" s="244"/>
      <c r="D31" s="244"/>
      <c r="E31" s="244"/>
      <c r="F31" s="244"/>
      <c r="G31" s="257"/>
      <c r="H31" s="258"/>
      <c r="I31" s="258"/>
      <c r="J31" s="259"/>
      <c r="K31" s="1156"/>
      <c r="L31" s="260" t="s">
        <v>475</v>
      </c>
      <c r="M31" s="261" t="s">
        <v>476</v>
      </c>
      <c r="N31" s="262" t="s">
        <v>477</v>
      </c>
    </row>
    <row r="32" spans="1:16" ht="27" customHeight="1" x14ac:dyDescent="0.15">
      <c r="A32" s="248"/>
      <c r="B32" s="244"/>
      <c r="C32" s="244"/>
      <c r="D32" s="244"/>
      <c r="E32" s="244"/>
      <c r="F32" s="244"/>
      <c r="G32" s="1157" t="s">
        <v>496</v>
      </c>
      <c r="H32" s="1158"/>
      <c r="I32" s="1158"/>
      <c r="J32" s="1159"/>
      <c r="K32" s="294">
        <v>1772256</v>
      </c>
      <c r="L32" s="294">
        <v>35935</v>
      </c>
      <c r="M32" s="295">
        <v>51963</v>
      </c>
      <c r="N32" s="296">
        <v>-30.8</v>
      </c>
    </row>
    <row r="33" spans="1:16" ht="13.5" customHeight="1" x14ac:dyDescent="0.15">
      <c r="A33" s="248"/>
      <c r="B33" s="244"/>
      <c r="C33" s="244"/>
      <c r="D33" s="244"/>
      <c r="E33" s="244"/>
      <c r="F33" s="244"/>
      <c r="G33" s="1157" t="s">
        <v>497</v>
      </c>
      <c r="H33" s="1158"/>
      <c r="I33" s="1158"/>
      <c r="J33" s="1159"/>
      <c r="K33" s="294" t="s">
        <v>483</v>
      </c>
      <c r="L33" s="294" t="s">
        <v>483</v>
      </c>
      <c r="M33" s="295" t="s">
        <v>483</v>
      </c>
      <c r="N33" s="296" t="s">
        <v>483</v>
      </c>
    </row>
    <row r="34" spans="1:16" ht="27" customHeight="1" x14ac:dyDescent="0.15">
      <c r="A34" s="248"/>
      <c r="B34" s="244"/>
      <c r="C34" s="244"/>
      <c r="D34" s="244"/>
      <c r="E34" s="244"/>
      <c r="F34" s="244"/>
      <c r="G34" s="1157" t="s">
        <v>498</v>
      </c>
      <c r="H34" s="1158"/>
      <c r="I34" s="1158"/>
      <c r="J34" s="1159"/>
      <c r="K34" s="294" t="s">
        <v>483</v>
      </c>
      <c r="L34" s="294" t="s">
        <v>483</v>
      </c>
      <c r="M34" s="295">
        <v>71</v>
      </c>
      <c r="N34" s="296" t="s">
        <v>483</v>
      </c>
    </row>
    <row r="35" spans="1:16" ht="27" customHeight="1" x14ac:dyDescent="0.15">
      <c r="A35" s="248"/>
      <c r="B35" s="244"/>
      <c r="C35" s="244"/>
      <c r="D35" s="244"/>
      <c r="E35" s="244"/>
      <c r="F35" s="244"/>
      <c r="G35" s="1157" t="s">
        <v>499</v>
      </c>
      <c r="H35" s="1158"/>
      <c r="I35" s="1158"/>
      <c r="J35" s="1159"/>
      <c r="K35" s="294">
        <v>836171</v>
      </c>
      <c r="L35" s="294">
        <v>16954</v>
      </c>
      <c r="M35" s="295">
        <v>20847</v>
      </c>
      <c r="N35" s="296">
        <v>-18.7</v>
      </c>
    </row>
    <row r="36" spans="1:16" ht="27" customHeight="1" x14ac:dyDescent="0.15">
      <c r="A36" s="248"/>
      <c r="B36" s="244"/>
      <c r="C36" s="244"/>
      <c r="D36" s="244"/>
      <c r="E36" s="244"/>
      <c r="F36" s="244"/>
      <c r="G36" s="1157" t="s">
        <v>500</v>
      </c>
      <c r="H36" s="1158"/>
      <c r="I36" s="1158"/>
      <c r="J36" s="1159"/>
      <c r="K36" s="294">
        <v>75518</v>
      </c>
      <c r="L36" s="294">
        <v>1531</v>
      </c>
      <c r="M36" s="295">
        <v>3529</v>
      </c>
      <c r="N36" s="296">
        <v>-56.6</v>
      </c>
    </row>
    <row r="37" spans="1:16" ht="13.5" customHeight="1" x14ac:dyDescent="0.15">
      <c r="A37" s="248"/>
      <c r="B37" s="244"/>
      <c r="C37" s="244"/>
      <c r="D37" s="244"/>
      <c r="E37" s="244"/>
      <c r="F37" s="244"/>
      <c r="G37" s="1157" t="s">
        <v>501</v>
      </c>
      <c r="H37" s="1158"/>
      <c r="I37" s="1158"/>
      <c r="J37" s="1159"/>
      <c r="K37" s="294">
        <v>5555</v>
      </c>
      <c r="L37" s="294">
        <v>113</v>
      </c>
      <c r="M37" s="295">
        <v>828</v>
      </c>
      <c r="N37" s="296">
        <v>-86.4</v>
      </c>
    </row>
    <row r="38" spans="1:16" ht="27" customHeight="1" x14ac:dyDescent="0.15">
      <c r="A38" s="248"/>
      <c r="B38" s="244"/>
      <c r="C38" s="244"/>
      <c r="D38" s="244"/>
      <c r="E38" s="244"/>
      <c r="F38" s="244"/>
      <c r="G38" s="1160" t="s">
        <v>502</v>
      </c>
      <c r="H38" s="1161"/>
      <c r="I38" s="1161"/>
      <c r="J38" s="1162"/>
      <c r="K38" s="297" t="s">
        <v>483</v>
      </c>
      <c r="L38" s="297" t="s">
        <v>483</v>
      </c>
      <c r="M38" s="298">
        <v>6</v>
      </c>
      <c r="N38" s="299" t="s">
        <v>483</v>
      </c>
      <c r="O38" s="293"/>
    </row>
    <row r="39" spans="1:16" x14ac:dyDescent="0.15">
      <c r="A39" s="248"/>
      <c r="B39" s="244"/>
      <c r="C39" s="244"/>
      <c r="D39" s="244"/>
      <c r="E39" s="244"/>
      <c r="F39" s="244"/>
      <c r="G39" s="1160" t="s">
        <v>503</v>
      </c>
      <c r="H39" s="1161"/>
      <c r="I39" s="1161"/>
      <c r="J39" s="1162"/>
      <c r="K39" s="300">
        <v>-231396</v>
      </c>
      <c r="L39" s="300">
        <v>-4692</v>
      </c>
      <c r="M39" s="301">
        <v>-4386</v>
      </c>
      <c r="N39" s="302">
        <v>7</v>
      </c>
      <c r="O39" s="293"/>
    </row>
    <row r="40" spans="1:16" ht="27" customHeight="1" x14ac:dyDescent="0.15">
      <c r="A40" s="248"/>
      <c r="B40" s="244"/>
      <c r="C40" s="244"/>
      <c r="D40" s="244"/>
      <c r="E40" s="244"/>
      <c r="F40" s="244"/>
      <c r="G40" s="1157" t="s">
        <v>504</v>
      </c>
      <c r="H40" s="1158"/>
      <c r="I40" s="1158"/>
      <c r="J40" s="1159"/>
      <c r="K40" s="300">
        <v>-2226884</v>
      </c>
      <c r="L40" s="300">
        <v>-45153</v>
      </c>
      <c r="M40" s="301">
        <v>-50220</v>
      </c>
      <c r="N40" s="302">
        <v>-10.1</v>
      </c>
      <c r="O40" s="293"/>
    </row>
    <row r="41" spans="1:16" x14ac:dyDescent="0.15">
      <c r="A41" s="248"/>
      <c r="B41" s="244"/>
      <c r="C41" s="244"/>
      <c r="D41" s="244"/>
      <c r="E41" s="244"/>
      <c r="F41" s="244"/>
      <c r="G41" s="1163" t="s">
        <v>277</v>
      </c>
      <c r="H41" s="1164"/>
      <c r="I41" s="1164"/>
      <c r="J41" s="1165"/>
      <c r="K41" s="294">
        <v>231220</v>
      </c>
      <c r="L41" s="300">
        <v>4688</v>
      </c>
      <c r="M41" s="301">
        <v>22638</v>
      </c>
      <c r="N41" s="302">
        <v>-79.3</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0" t="s">
        <v>473</v>
      </c>
      <c r="J49" s="1152" t="s">
        <v>508</v>
      </c>
      <c r="K49" s="1153"/>
      <c r="L49" s="1153"/>
      <c r="M49" s="1153"/>
      <c r="N49" s="1154"/>
    </row>
    <row r="50" spans="1:14" x14ac:dyDescent="0.15">
      <c r="A50" s="248"/>
      <c r="B50" s="244"/>
      <c r="C50" s="244"/>
      <c r="D50" s="244"/>
      <c r="E50" s="244"/>
      <c r="F50" s="244"/>
      <c r="G50" s="312"/>
      <c r="H50" s="313"/>
      <c r="I50" s="1151"/>
      <c r="J50" s="314" t="s">
        <v>509</v>
      </c>
      <c r="K50" s="315" t="s">
        <v>510</v>
      </c>
      <c r="L50" s="316" t="s">
        <v>511</v>
      </c>
      <c r="M50" s="317" t="s">
        <v>512</v>
      </c>
      <c r="N50" s="318" t="s">
        <v>513</v>
      </c>
    </row>
    <row r="51" spans="1:14" x14ac:dyDescent="0.15">
      <c r="A51" s="248"/>
      <c r="B51" s="244"/>
      <c r="C51" s="244"/>
      <c r="D51" s="244"/>
      <c r="E51" s="244"/>
      <c r="F51" s="244"/>
      <c r="G51" s="310" t="s">
        <v>514</v>
      </c>
      <c r="H51" s="311"/>
      <c r="I51" s="319">
        <v>2732944</v>
      </c>
      <c r="J51" s="320">
        <v>54888</v>
      </c>
      <c r="K51" s="321">
        <v>21.1</v>
      </c>
      <c r="L51" s="322">
        <v>67088</v>
      </c>
      <c r="M51" s="323">
        <v>32.700000000000003</v>
      </c>
      <c r="N51" s="324">
        <v>-11.6</v>
      </c>
    </row>
    <row r="52" spans="1:14" x14ac:dyDescent="0.15">
      <c r="A52" s="248"/>
      <c r="B52" s="244"/>
      <c r="C52" s="244"/>
      <c r="D52" s="244"/>
      <c r="E52" s="244"/>
      <c r="F52" s="244"/>
      <c r="G52" s="325"/>
      <c r="H52" s="326" t="s">
        <v>515</v>
      </c>
      <c r="I52" s="327">
        <v>1399508</v>
      </c>
      <c r="J52" s="328">
        <v>28108</v>
      </c>
      <c r="K52" s="329">
        <v>55.7</v>
      </c>
      <c r="L52" s="330">
        <v>37146</v>
      </c>
      <c r="M52" s="331">
        <v>29.2</v>
      </c>
      <c r="N52" s="332">
        <v>26.5</v>
      </c>
    </row>
    <row r="53" spans="1:14" x14ac:dyDescent="0.15">
      <c r="A53" s="248"/>
      <c r="B53" s="244"/>
      <c r="C53" s="244"/>
      <c r="D53" s="244"/>
      <c r="E53" s="244"/>
      <c r="F53" s="244"/>
      <c r="G53" s="310" t="s">
        <v>516</v>
      </c>
      <c r="H53" s="311"/>
      <c r="I53" s="319">
        <v>2458243</v>
      </c>
      <c r="J53" s="320">
        <v>48939</v>
      </c>
      <c r="K53" s="321">
        <v>-10.8</v>
      </c>
      <c r="L53" s="322">
        <v>70489</v>
      </c>
      <c r="M53" s="323">
        <v>5.0999999999999996</v>
      </c>
      <c r="N53" s="324">
        <v>-15.9</v>
      </c>
    </row>
    <row r="54" spans="1:14" x14ac:dyDescent="0.15">
      <c r="A54" s="248"/>
      <c r="B54" s="244"/>
      <c r="C54" s="244"/>
      <c r="D54" s="244"/>
      <c r="E54" s="244"/>
      <c r="F54" s="244"/>
      <c r="G54" s="325"/>
      <c r="H54" s="326" t="s">
        <v>515</v>
      </c>
      <c r="I54" s="327">
        <v>1188191</v>
      </c>
      <c r="J54" s="328">
        <v>23655</v>
      </c>
      <c r="K54" s="329">
        <v>-15.8</v>
      </c>
      <c r="L54" s="330">
        <v>37817</v>
      </c>
      <c r="M54" s="331">
        <v>1.8</v>
      </c>
      <c r="N54" s="332">
        <v>-17.600000000000001</v>
      </c>
    </row>
    <row r="55" spans="1:14" x14ac:dyDescent="0.15">
      <c r="A55" s="248"/>
      <c r="B55" s="244"/>
      <c r="C55" s="244"/>
      <c r="D55" s="244"/>
      <c r="E55" s="244"/>
      <c r="F55" s="244"/>
      <c r="G55" s="310" t="s">
        <v>517</v>
      </c>
      <c r="H55" s="311"/>
      <c r="I55" s="319">
        <v>4416382</v>
      </c>
      <c r="J55" s="320">
        <v>88236</v>
      </c>
      <c r="K55" s="321">
        <v>80.3</v>
      </c>
      <c r="L55" s="322">
        <v>84389</v>
      </c>
      <c r="M55" s="323">
        <v>19.7</v>
      </c>
      <c r="N55" s="324">
        <v>60.6</v>
      </c>
    </row>
    <row r="56" spans="1:14" x14ac:dyDescent="0.15">
      <c r="A56" s="248"/>
      <c r="B56" s="244"/>
      <c r="C56" s="244"/>
      <c r="D56" s="244"/>
      <c r="E56" s="244"/>
      <c r="F56" s="244"/>
      <c r="G56" s="325"/>
      <c r="H56" s="326" t="s">
        <v>515</v>
      </c>
      <c r="I56" s="327">
        <v>2371804</v>
      </c>
      <c r="J56" s="328">
        <v>47387</v>
      </c>
      <c r="K56" s="329">
        <v>100.3</v>
      </c>
      <c r="L56" s="330">
        <v>44339</v>
      </c>
      <c r="M56" s="331">
        <v>17.2</v>
      </c>
      <c r="N56" s="332">
        <v>83.1</v>
      </c>
    </row>
    <row r="57" spans="1:14" x14ac:dyDescent="0.15">
      <c r="A57" s="248"/>
      <c r="B57" s="244"/>
      <c r="C57" s="244"/>
      <c r="D57" s="244"/>
      <c r="E57" s="244"/>
      <c r="F57" s="244"/>
      <c r="G57" s="310" t="s">
        <v>518</v>
      </c>
      <c r="H57" s="311"/>
      <c r="I57" s="319">
        <v>2249187</v>
      </c>
      <c r="J57" s="320">
        <v>45249</v>
      </c>
      <c r="K57" s="321">
        <v>-48.7</v>
      </c>
      <c r="L57" s="322">
        <v>83623</v>
      </c>
      <c r="M57" s="323">
        <v>-0.9</v>
      </c>
      <c r="N57" s="324">
        <v>-47.8</v>
      </c>
    </row>
    <row r="58" spans="1:14" x14ac:dyDescent="0.15">
      <c r="A58" s="248"/>
      <c r="B58" s="244"/>
      <c r="C58" s="244"/>
      <c r="D58" s="244"/>
      <c r="E58" s="244"/>
      <c r="F58" s="244"/>
      <c r="G58" s="325"/>
      <c r="H58" s="326" t="s">
        <v>515</v>
      </c>
      <c r="I58" s="327">
        <v>1329400</v>
      </c>
      <c r="J58" s="328">
        <v>26745</v>
      </c>
      <c r="K58" s="329">
        <v>-43.6</v>
      </c>
      <c r="L58" s="330">
        <v>48787</v>
      </c>
      <c r="M58" s="331">
        <v>10</v>
      </c>
      <c r="N58" s="332">
        <v>-53.6</v>
      </c>
    </row>
    <row r="59" spans="1:14" x14ac:dyDescent="0.15">
      <c r="A59" s="248"/>
      <c r="B59" s="244"/>
      <c r="C59" s="244"/>
      <c r="D59" s="244"/>
      <c r="E59" s="244"/>
      <c r="F59" s="244"/>
      <c r="G59" s="310" t="s">
        <v>519</v>
      </c>
      <c r="H59" s="311"/>
      <c r="I59" s="319">
        <v>2156467</v>
      </c>
      <c r="J59" s="320">
        <v>43725</v>
      </c>
      <c r="K59" s="321">
        <v>-3.4</v>
      </c>
      <c r="L59" s="322">
        <v>81768</v>
      </c>
      <c r="M59" s="323">
        <v>-2.2000000000000002</v>
      </c>
      <c r="N59" s="324">
        <v>-1.2</v>
      </c>
    </row>
    <row r="60" spans="1:14" x14ac:dyDescent="0.15">
      <c r="A60" s="248"/>
      <c r="B60" s="244"/>
      <c r="C60" s="244"/>
      <c r="D60" s="244"/>
      <c r="E60" s="244"/>
      <c r="F60" s="244"/>
      <c r="G60" s="325"/>
      <c r="H60" s="326" t="s">
        <v>515</v>
      </c>
      <c r="I60" s="333">
        <v>1153789</v>
      </c>
      <c r="J60" s="328">
        <v>23394</v>
      </c>
      <c r="K60" s="329">
        <v>-12.5</v>
      </c>
      <c r="L60" s="330">
        <v>37917</v>
      </c>
      <c r="M60" s="331">
        <v>-22.3</v>
      </c>
      <c r="N60" s="332">
        <v>9.8000000000000007</v>
      </c>
    </row>
    <row r="61" spans="1:14" x14ac:dyDescent="0.15">
      <c r="A61" s="248"/>
      <c r="B61" s="244"/>
      <c r="C61" s="244"/>
      <c r="D61" s="244"/>
      <c r="E61" s="244"/>
      <c r="F61" s="244"/>
      <c r="G61" s="310" t="s">
        <v>520</v>
      </c>
      <c r="H61" s="334"/>
      <c r="I61" s="335">
        <v>2802645</v>
      </c>
      <c r="J61" s="336">
        <v>56207</v>
      </c>
      <c r="K61" s="337">
        <v>7.7</v>
      </c>
      <c r="L61" s="338">
        <v>77471</v>
      </c>
      <c r="M61" s="339">
        <v>10.9</v>
      </c>
      <c r="N61" s="324">
        <v>-3.2</v>
      </c>
    </row>
    <row r="62" spans="1:14" x14ac:dyDescent="0.15">
      <c r="A62" s="248"/>
      <c r="B62" s="244"/>
      <c r="C62" s="244"/>
      <c r="D62" s="244"/>
      <c r="E62" s="244"/>
      <c r="F62" s="244"/>
      <c r="G62" s="325"/>
      <c r="H62" s="326" t="s">
        <v>515</v>
      </c>
      <c r="I62" s="327">
        <v>1488538</v>
      </c>
      <c r="J62" s="328">
        <v>29858</v>
      </c>
      <c r="K62" s="329">
        <v>16.8</v>
      </c>
      <c r="L62" s="330">
        <v>41201</v>
      </c>
      <c r="M62" s="331">
        <v>7.2</v>
      </c>
      <c r="N62" s="332">
        <v>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5" t="s">
        <v>3</v>
      </c>
      <c r="D47" s="1175"/>
      <c r="E47" s="1176"/>
      <c r="F47" s="11">
        <v>29.78</v>
      </c>
      <c r="G47" s="12">
        <v>33.94</v>
      </c>
      <c r="H47" s="12">
        <v>34.79</v>
      </c>
      <c r="I47" s="12">
        <v>35.880000000000003</v>
      </c>
      <c r="J47" s="13">
        <v>35.71</v>
      </c>
    </row>
    <row r="48" spans="2:10" ht="57.75" customHeight="1" x14ac:dyDescent="0.15">
      <c r="B48" s="14"/>
      <c r="C48" s="1177" t="s">
        <v>4</v>
      </c>
      <c r="D48" s="1177"/>
      <c r="E48" s="1178"/>
      <c r="F48" s="15">
        <v>3.18</v>
      </c>
      <c r="G48" s="16">
        <v>1.95</v>
      </c>
      <c r="H48" s="16">
        <v>1.82</v>
      </c>
      <c r="I48" s="16">
        <v>2.4900000000000002</v>
      </c>
      <c r="J48" s="17">
        <v>3.06</v>
      </c>
    </row>
    <row r="49" spans="2:10" ht="57.75" customHeight="1" thickBot="1" x14ac:dyDescent="0.2">
      <c r="B49" s="18"/>
      <c r="C49" s="1179" t="s">
        <v>5</v>
      </c>
      <c r="D49" s="1179"/>
      <c r="E49" s="1180"/>
      <c r="F49" s="19">
        <v>0.8</v>
      </c>
      <c r="G49" s="20">
        <v>0.69</v>
      </c>
      <c r="H49" s="20">
        <v>6.18</v>
      </c>
      <c r="I49" s="20">
        <v>1.85</v>
      </c>
      <c r="J49" s="21">
        <v>0.85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橘川 順一</cp:lastModifiedBy>
  <cp:lastPrinted>2017-03-03T05:44:59Z</cp:lastPrinted>
  <dcterms:created xsi:type="dcterms:W3CDTF">2017-02-15T20:43:52Z</dcterms:created>
  <dcterms:modified xsi:type="dcterms:W3CDTF">2017-05-19T01:06:40Z</dcterms:modified>
  <cp:category/>
</cp:coreProperties>
</file>