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tabRatio="633"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BE37" i="9"/>
  <c r="AM37" i="9"/>
  <c r="C37" i="9"/>
  <c r="BE36" i="9"/>
  <c r="AM36" i="9"/>
  <c r="C36" i="9"/>
  <c r="CO34" i="9"/>
  <c r="CO35" i="9" s="1"/>
  <c r="CO36" i="9" s="1"/>
  <c r="CO37" i="9" s="1"/>
  <c r="BW34" i="9"/>
  <c r="BW35" i="9" s="1"/>
  <c r="BW36" i="9" s="1"/>
  <c r="BW37" i="9" s="1"/>
  <c r="BW38"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BE34" i="9"/>
  <c r="BE35" i="9" s="1"/>
</calcChain>
</file>

<file path=xl/sharedStrings.xml><?xml version="1.0" encoding="utf-8"?>
<sst xmlns="http://schemas.openxmlformats.org/spreadsheetml/2006/main" count="1040" uniqueCount="567">
  <si>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</si>
  <si>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</si>
  <si>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</si>
  <si>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</si>
  <si>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</si>
  <si>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</si>
  <si>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</si>
  <si>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</si>
  <si>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</si>
  <si>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</si>
  <si>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</si>
  <si>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</si>
  <si>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</si>
  <si>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</si>
  <si>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</si>
  <si>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</si>
  <si>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</si>
  <si>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</si>
  <si>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</si>
  <si>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</si>
  <si>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</si>
  <si>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</si>
  <si>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</si>
  <si>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</si>
  <si>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</si>
  <si>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</si>
  <si>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</si>
  <si>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</si>
  <si>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</si>
  <si>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</si>
  <si>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</si>
  <si>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</si>
  <si>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</si>
  <si>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</si>
  <si>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</si>
  <si>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</si>
  <si>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</si>
  <si>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</si>
  <si>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</si>
  <si>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</si>
  <si>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</si>
  <si>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</si>
  <si>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</si>
  <si>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</si>
  <si>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</si>
  <si>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</si>
  <si>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</si>
  <si>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</si>
  <si>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</si>
  <si>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</si>
  <si>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</si>
  <si>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</si>
  <si>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</si>
  <si>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</si>
  <si>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</si>
  <si>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</si>
  <si>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</si>
  <si>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</si>
  <si>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</si>
  <si>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</si>
  <si>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</si>
  <si>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</si>
  <si>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</si>
  <si>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</si>
  <si>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</si>
  <si>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</si>
  <si>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</si>
  <si>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</si>
  <si>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</si>
  <si>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</si>
  <si>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</si>
  <si>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</si>
  <si>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</si>
  <si>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</si>
  <si>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</si>
  <si>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</si>
  <si>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</si>
  <si>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</si>
  <si>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</si>
  <si>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</si>
  <si>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</si>
  <si>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</si>
  <si>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篠山市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</si>
  <si>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</si>
  <si>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</si>
  <si>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</si>
  <si>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</si>
  <si>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</si>
  <si>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</si>
  <si>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</si>
  <si>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</si>
  <si>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</si>
  <si>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</si>
  <si>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</si>
  <si>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</si>
  <si>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</si>
  <si>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</si>
  <si>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</si>
  <si>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</si>
  <si>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</si>
  <si>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</si>
  <si>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</si>
  <si>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</si>
  <si>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</si>
  <si>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</si>
  <si>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</si>
  <si>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</si>
  <si>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</si>
  <si>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</si>
  <si>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</si>
  <si>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</si>
  <si>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</si>
  <si>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</si>
  <si>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</si>
  <si>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</si>
  <si>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</si>
  <si>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</si>
  <si>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</si>
  <si>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</si>
  <si>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</si>
  <si>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</si>
  <si>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</si>
  <si>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</si>
  <si>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</si>
  <si>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</si>
  <si>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</si>
  <si>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</si>
  <si>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</si>
  <si>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</si>
  <si>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</si>
  <si>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</si>
  <si>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</si>
  <si>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</si>
  <si>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</si>
  <si>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</si>
  <si>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</si>
  <si>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</si>
  <si>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</si>
  <si>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</si>
  <si>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</si>
  <si>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</si>
  <si>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</si>
  <si>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</si>
  <si>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</si>
  <si>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</si>
  <si>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</si>
  <si>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</si>
  <si>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</si>
  <si>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</si>
  <si>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</si>
  <si>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</si>
  <si>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</si>
  <si>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</si>
  <si>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</si>
  <si>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</si>
  <si>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</si>
  <si>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</si>
  <si>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</si>
  <si>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</si>
  <si>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</si>
  <si>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</si>
  <si>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</si>
  <si>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</si>
  <si>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</si>
  <si>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</si>
  <si>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</si>
  <si>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</si>
  <si>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</si>
  <si>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</si>
  <si>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</si>
  <si>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</si>
  <si>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</si>
  <si>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</si>
  <si>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</si>
  <si>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</si>
  <si>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</si>
  <si>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</si>
  <si>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</si>
  <si>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</si>
  <si>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</si>
  <si>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</si>
  <si>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</si>
  <si>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</si>
  <si>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</si>
  <si>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</si>
  <si>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</si>
  <si>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</si>
  <si>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</si>
  <si>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</si>
  <si>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</si>
  <si>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</si>
  <si>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</si>
  <si>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</si>
  <si>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兵庫県篠山市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</si>
  <si>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</si>
  <si>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</si>
  <si>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</si>
  <si>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</si>
  <si>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</si>
  <si>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</si>
  <si>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</si>
  <si>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</si>
  <si>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</si>
  <si>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</si>
  <si>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</si>
  <si>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</si>
  <si>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</si>
  <si>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</si>
  <si>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</si>
  <si>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</si>
  <si>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</si>
  <si>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</si>
  <si>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</si>
  <si>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</si>
  <si>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</si>
  <si>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</si>
  <si>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</si>
  <si>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</si>
  <si>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</si>
  <si>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</si>
  <si>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</si>
  <si>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</si>
  <si>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</si>
  <si>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</si>
  <si>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</si>
  <si>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</si>
  <si>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</si>
  <si>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</si>
  <si>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</si>
  <si>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</si>
  <si>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</si>
  <si>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</si>
  <si>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</si>
  <si>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</si>
  <si>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</si>
  <si>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</si>
  <si>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</si>
  <si>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</si>
  <si>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</si>
  <si>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</si>
  <si>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</si>
  <si>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</si>
  <si>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</si>
  <si>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</si>
  <si>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</si>
  <si>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</si>
  <si>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</si>
  <si>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</si>
  <si>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</si>
  <si>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</si>
  <si>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</si>
  <si>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</si>
  <si>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</si>
  <si>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</si>
  <si>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</si>
  <si>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</si>
  <si>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</si>
  <si>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</si>
  <si>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</si>
  <si>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</si>
  <si>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</si>
  <si>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</si>
  <si>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</si>
  <si>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</si>
  <si>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</si>
  <si>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</si>
  <si>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</si>
  <si>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</si>
  <si>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</si>
  <si>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</si>
  <si>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</si>
  <si>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</si>
  <si>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</si>
  <si>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</si>
  <si>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</si>
  <si>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</si>
  <si>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</si>
  <si>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</si>
  <si>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</si>
  <si>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</si>
  <si>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</si>
  <si>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</si>
  <si>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</si>
  <si>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</si>
  <si>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</si>
  <si>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</si>
  <si>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</si>
  <si>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</si>
  <si>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</si>
  <si>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</si>
  <si>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</si>
  <si>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</si>
  <si>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</si>
  <si>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</si>
  <si>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</si>
  <si>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</si>
  <si>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</si>
  <si>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</si>
  <si>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</si>
  <si>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</si>
  <si>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</si>
  <si>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</si>
  <si>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</si>
  <si>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</si>
  <si>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</si>
  <si>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</si>
  <si>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</si>
  <si>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</si>
  <si>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</si>
  <si>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</si>
  <si>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</si>
  <si>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</si>
  <si>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</si>
  <si>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</si>
  <si>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</si>
  <si>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</si>
  <si>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</si>
  <si>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</si>
  <si>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</si>
  <si>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</si>
  <si>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</si>
  <si>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</si>
  <si>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</si>
  <si>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</si>
  <si>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</si>
  <si>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</si>
  <si>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</si>
  <si>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</si>
  <si>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</si>
  <si>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</si>
  <si>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</si>
  <si>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</si>
  <si>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</si>
  <si>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</si>
  <si>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</si>
  <si>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</si>
  <si>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</si>
  <si>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</si>
  <si>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</si>
  <si>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</si>
  <si>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</si>
  <si>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兵庫県篠山市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</si>
  <si>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</si>
  <si>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</si>
  <si>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</si>
  <si>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</si>
  <si>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</si>
  <si>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</si>
  <si>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</si>
  <si>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</si>
  <si>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</si>
  <si>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</si>
  <si>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</si>
  <si>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</si>
  <si>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</si>
  <si>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</si>
  <si>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</si>
  <si>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</si>
  <si>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</si>
  <si>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</si>
  <si>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</si>
  <si>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</si>
  <si>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</si>
  <si>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</si>
  <si>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</si>
  <si>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</si>
  <si>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</si>
  <si>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</si>
  <si>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</si>
  <si>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</si>
  <si>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</si>
  <si>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</si>
  <si>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</si>
  <si>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</si>
  <si>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</si>
  <si>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</si>
  <si>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</si>
  <si>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</si>
  <si>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</si>
  <si>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公営駐車場事業特別会計</t>
    <phoneticPr fontId="5"/>
  </si>
  <si>
    <t>水道事業会計</t>
    <phoneticPr fontId="5"/>
  </si>
  <si>
    <t>法適用企業</t>
    <phoneticPr fontId="5"/>
  </si>
  <si>
    <t>農業共済事業会計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</si>
  <si>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</si>
  <si>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</si>
  <si>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</si>
  <si>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</si>
  <si>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</si>
  <si>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</si>
  <si>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</si>
  <si>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</si>
  <si>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</si>
  <si>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</si>
  <si>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</si>
  <si>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</si>
  <si>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</si>
  <si>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</si>
  <si>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</si>
  <si>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</si>
  <si>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</si>
  <si>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</si>
  <si>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</si>
  <si>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</si>
  <si>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</si>
  <si>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</si>
  <si>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</si>
  <si>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</si>
  <si>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</si>
  <si>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</si>
  <si>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</si>
  <si>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</si>
  <si>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</si>
  <si>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</si>
  <si>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</si>
  <si>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</si>
  <si>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</si>
  <si>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</si>
  <si>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</si>
  <si>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</si>
  <si>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</si>
  <si>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</si>
  <si>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</si>
  <si>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</si>
  <si>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</si>
  <si>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</si>
  <si>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</si>
  <si>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</si>
  <si>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</si>
  <si>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</si>
  <si>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</si>
  <si>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</si>
  <si>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</si>
  <si>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</si>
  <si>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</si>
  <si>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</si>
  <si>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</si>
  <si>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</si>
  <si>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</si>
  <si>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</si>
  <si>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</si>
  <si>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</si>
  <si>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</si>
  <si>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</si>
  <si>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農業共済事業会計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</si>
  <si>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</si>
  <si>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</si>
  <si>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</si>
  <si>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</si>
  <si>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</si>
  <si>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</si>
  <si>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</si>
  <si>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</si>
  <si>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</si>
  <si>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</si>
  <si>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</si>
  <si>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</si>
  <si>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</si>
  <si>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</si>
  <si>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</si>
  <si>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</si>
  <si>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</si>
  <si>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</si>
  <si>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</si>
  <si>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</si>
  <si>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</si>
  <si>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</si>
  <si>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</si>
  <si>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</si>
  <si>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</si>
  <si>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</si>
  <si>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</si>
  <si>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</si>
  <si>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</si>
  <si>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</si>
  <si>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</si>
  <si>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</si>
  <si>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</si>
  <si>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</si>
  <si>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</si>
  <si>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</si>
  <si>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</si>
  <si>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</si>
  <si>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</si>
  <si>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</si>
  <si>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</si>
  <si>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</si>
  <si>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</si>
  <si>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</si>
  <si>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</si>
  <si>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</si>
  <si>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</si>
  <si>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</si>
  <si>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</si>
  <si>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</si>
  <si>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</si>
  <si>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</si>
  <si>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</si>
  <si>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</si>
  <si>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</si>
  <si>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</si>
  <si>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</si>
  <si>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</si>
  <si>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</si>
  <si>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</si>
  <si>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</si>
  <si>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</si>
  <si>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</si>
  <si>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</si>
  <si>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</si>
  <si>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</si>
  <si>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</si>
  <si>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</si>
  <si>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</si>
  <si>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</si>
  <si>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</si>
  <si>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</si>
  <si>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</si>
  <si>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</si>
  <si>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</si>
  <si>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</si>
  <si>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</si>
  <si>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</si>
  <si>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</si>
  <si>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</si>
  <si>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</si>
  <si>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</si>
  <si>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</si>
  <si>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6.52</t>
  </si>
  <si>
    <t>▲ 5.65</t>
  </si>
  <si>
    <t>▲ 4.57</t>
  </si>
  <si>
    <t>住宅資金特別会計</t>
  </si>
  <si>
    <t>▲ 0.20</t>
  </si>
  <si>
    <t>▲ 0.21</t>
  </si>
  <si>
    <t>水道事業会計</t>
  </si>
  <si>
    <t>一般会計</t>
  </si>
  <si>
    <t>農業共済事業会計</t>
  </si>
  <si>
    <t>国民健康保険特別会計</t>
  </si>
  <si>
    <t>介護保険特別会計</t>
  </si>
  <si>
    <t>後期高齢者医療特別会計</t>
  </si>
  <si>
    <t>下水道事業特別会計</t>
  </si>
  <si>
    <t>その他会計（赤字）</t>
  </si>
  <si>
    <t>その他会計（黒字）</t>
  </si>
  <si>
    <t>-</t>
    <phoneticPr fontId="2"/>
  </si>
  <si>
    <t>兵庫県市町村職員退職手当組合</t>
    <rPh sb="0" eb="3">
      <t>ヒョウゴケン</t>
    </rPh>
    <rPh sb="3" eb="5">
      <t>シチョウ</t>
    </rPh>
    <rPh sb="5" eb="6">
      <t>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</si>
  <si>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</si>
  <si>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</si>
  <si>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</si>
  <si>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</si>
  <si>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</si>
  <si>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</si>
  <si>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アクト篠山</t>
    <rPh sb="3" eb="5">
      <t>ササヤマ</t>
    </rPh>
    <phoneticPr fontId="2"/>
  </si>
  <si>
    <t>グリーンファームささやま</t>
  </si>
  <si>
    <t>夢こんだ</t>
    <rPh sb="0" eb="1">
      <t>ユメ</t>
    </rPh>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</si>
  <si>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</si>
  <si>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</si>
  <si>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</si>
  <si>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</si>
  <si>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</si>
  <si>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</si>
  <si>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</si>
  <si>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</si>
  <si>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</si>
  <si>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</si>
  <si>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</si>
  <si>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</si>
  <si>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</si>
  <si>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実質公債費比率及び将来負担比率ともに類似団体内平均値に比べ高い水準にあり表内の右上に位置しているが、年々指数が改善がすすんでいる。
これは、合併後短期間のうちに実施した大規模な事業のための借り入れた市債の償還が順次終了してきていることによる。なお、公営企業債の元利償還に対する繰出金については、償還期間が長いことから今後は徐々に指数が減少する見込みである。</t>
    <rPh sb="0" eb="2">
      <t>ジッシツ</t>
    </rPh>
    <rPh sb="2" eb="5">
      <t>コウサイヒ</t>
    </rPh>
    <rPh sb="5" eb="7">
      <t>ヒリツ</t>
    </rPh>
    <rPh sb="7" eb="8">
      <t>オヨ</t>
    </rPh>
    <rPh sb="9" eb="11">
      <t>ショウライ</t>
    </rPh>
    <rPh sb="11" eb="13">
      <t>フタン</t>
    </rPh>
    <rPh sb="13" eb="15">
      <t>ヒリツ</t>
    </rPh>
    <rPh sb="18" eb="20">
      <t>ルイジ</t>
    </rPh>
    <rPh sb="20" eb="22">
      <t>ダンタイ</t>
    </rPh>
    <rPh sb="22" eb="23">
      <t>ナイ</t>
    </rPh>
    <rPh sb="23" eb="25">
      <t>ヘイキン</t>
    </rPh>
    <rPh sb="25" eb="26">
      <t>チ</t>
    </rPh>
    <rPh sb="27" eb="28">
      <t>クラ</t>
    </rPh>
    <rPh sb="29" eb="30">
      <t>タカ</t>
    </rPh>
    <rPh sb="31" eb="33">
      <t>スイジュン</t>
    </rPh>
    <rPh sb="36" eb="38">
      <t>ヒョウナイ</t>
    </rPh>
    <rPh sb="39" eb="41">
      <t>ミギウエ</t>
    </rPh>
    <rPh sb="42" eb="44">
      <t>イチ</t>
    </rPh>
    <rPh sb="50" eb="52">
      <t>ネンネン</t>
    </rPh>
    <rPh sb="52" eb="54">
      <t>シスウ</t>
    </rPh>
    <rPh sb="55" eb="57">
      <t>カイゼン</t>
    </rPh>
    <rPh sb="70" eb="72">
      <t>ガッペイ</t>
    </rPh>
    <rPh sb="72" eb="73">
      <t>ゴ</t>
    </rPh>
    <rPh sb="73" eb="76">
      <t>タンキカン</t>
    </rPh>
    <rPh sb="80" eb="82">
      <t>ジッシ</t>
    </rPh>
    <rPh sb="84" eb="87">
      <t>ダイキボ</t>
    </rPh>
    <rPh sb="88" eb="90">
      <t>ジギョウ</t>
    </rPh>
    <rPh sb="94" eb="95">
      <t>カ</t>
    </rPh>
    <rPh sb="96" eb="97">
      <t>イ</t>
    </rPh>
    <rPh sb="99" eb="101">
      <t>シサイ</t>
    </rPh>
    <rPh sb="102" eb="104">
      <t>ショウカン</t>
    </rPh>
    <rPh sb="105" eb="107">
      <t>ジュンジ</t>
    </rPh>
    <rPh sb="107" eb="109">
      <t>シュウリョウ</t>
    </rPh>
    <rPh sb="124" eb="126">
      <t>コウエイ</t>
    </rPh>
    <rPh sb="126" eb="128">
      <t>キギョウ</t>
    </rPh>
    <rPh sb="128" eb="129">
      <t>サイ</t>
    </rPh>
    <rPh sb="130" eb="132">
      <t>ガンリ</t>
    </rPh>
    <rPh sb="132" eb="134">
      <t>ショウカン</t>
    </rPh>
    <rPh sb="135" eb="136">
      <t>タイ</t>
    </rPh>
    <rPh sb="138" eb="141">
      <t>クリダシキン</t>
    </rPh>
    <rPh sb="147" eb="149">
      <t>ショウカン</t>
    </rPh>
    <rPh sb="149" eb="151">
      <t>キカン</t>
    </rPh>
    <rPh sb="152" eb="153">
      <t>ナガ</t>
    </rPh>
    <rPh sb="158" eb="160">
      <t>コンゴ</t>
    </rPh>
    <rPh sb="161" eb="163">
      <t>ジョジョ</t>
    </rPh>
    <rPh sb="164" eb="166">
      <t>シスウ</t>
    </rPh>
    <rPh sb="167" eb="169">
      <t>ゲンショウ</t>
    </rPh>
    <rPh sb="171" eb="173">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</si>
</sst>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24427</c:v>
                </c:pt>
                <c:pt idx="1">
                  <c:v>26084</c:v>
                </c:pt>
                <c:pt idx="2">
                  <c:v>28816</c:v>
                </c:pt>
                <c:pt idx="3">
                  <c:v>51809</c:v>
                </c:pt>
                <c:pt idx="4">
                  <c:v>32873</c:v>
                </c:pt>
              </c:numCache>
            </c:numRef>
          </c:val>
          <c:smooth val="0"/>
        </c:ser>
        <c:dLbls>
          <c:showLegendKey val="0"/>
          <c:showVal val="0"/>
          <c:showCatName val="0"/>
          <c:showSerName val="0"/>
          <c:showPercent val="0"/>
          <c:showBubbleSize val="0"/>
        </c:dLbls>
        <c:marker val="1"/>
        <c:smooth val="0"/>
        <c:axId val="97869824"/>
        <c:axId val="97871744"/>
      </c:lineChart>
      <c:catAx>
        <c:axId val="97869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871744"/>
        <c:crosses val="autoZero"/>
        <c:auto val="1"/>
        <c:lblAlgn val="ctr"/>
        <c:lblOffset val="100"/>
        <c:tickLblSkip val="1"/>
        <c:tickMarkSkip val="1"/>
        <c:noMultiLvlLbl val="0"/>
      </c:catAx>
      <c:valAx>
        <c:axId val="978717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869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2.46</c:v>
                </c:pt>
                <c:pt idx="1">
                  <c:v>2.5099999999999998</c:v>
                </c:pt>
                <c:pt idx="2">
                  <c:v>3</c:v>
                </c:pt>
                <c:pt idx="3">
                  <c:v>3.16</c:v>
                </c:pt>
                <c:pt idx="4">
                  <c:v>3.59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27.26</c:v>
                </c:pt>
                <c:pt idx="1">
                  <c:v>26.58</c:v>
                </c:pt>
                <c:pt idx="2">
                  <c:v>27.19</c:v>
                </c:pt>
                <c:pt idx="3">
                  <c:v>23.79</c:v>
                </c:pt>
                <c:pt idx="4">
                  <c:v>20.45</c:v>
                </c:pt>
              </c:numCache>
            </c:numRef>
          </c:val>
        </c:ser>
        <c:dLbls>
          <c:showLegendKey val="0"/>
          <c:showVal val="0"/>
          <c:showCatName val="0"/>
          <c:showSerName val="0"/>
          <c:showPercent val="0"/>
          <c:showBubbleSize val="0"/>
        </c:dLbls>
        <c:gapWidth val="250"/>
        <c:overlap val="100"/>
        <c:axId val="75415936"/>
        <c:axId val="75417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-6.52</c:v>
                </c:pt>
                <c:pt idx="1">
                  <c:v>1.67</c:v>
                </c:pt>
                <c:pt idx="2">
                  <c:v>4.8099999999999996</c:v>
                </c:pt>
                <c:pt idx="3">
                  <c:v>-5.65</c:v>
                </c:pt>
                <c:pt idx="4">
                  <c:v>-4.57</c:v>
                </c:pt>
              </c:numCache>
            </c:numRef>
          </c:val>
          <c:smooth val="0"/>
        </c:ser>
        <c:dLbls>
          <c:showLegendKey val="0"/>
          <c:showVal val="0"/>
          <c:showCatName val="0"/>
          <c:showSerName val="0"/>
          <c:showPercent val="0"/>
          <c:showBubbleSize val="0"/>
        </c:dLbls>
        <c:marker val="1"/>
        <c:smooth val="0"/>
        <c:axId val="75415936"/>
        <c:axId val="75417856"/>
      </c:lineChart>
      <c:catAx>
        <c:axId val="7541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5417856"/>
        <c:crosses val="autoZero"/>
        <c:auto val="1"/>
        <c:lblAlgn val="ctr"/>
        <c:lblOffset val="100"/>
        <c:tickLblSkip val="1"/>
        <c:tickMarkSkip val="1"/>
        <c:noMultiLvlLbl val="0"/>
      </c:catAx>
      <c:valAx>
        <c:axId val="75417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41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0.02</c:v>
                </c:pt>
                <c:pt idx="4">
                  <c:v>#N/A</c:v>
                </c:pt>
                <c:pt idx="5">
                  <c:v>0.01</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0.06</c:v>
                </c:pt>
                <c:pt idx="4">
                  <c:v>#N/A</c:v>
                </c:pt>
                <c:pt idx="5">
                  <c:v>0.05</c:v>
                </c:pt>
                <c:pt idx="6">
                  <c:v>#N/A</c:v>
                </c:pt>
                <c:pt idx="7">
                  <c:v>0.08</c:v>
                </c:pt>
                <c:pt idx="8">
                  <c:v>#N/A</c:v>
                </c:pt>
                <c:pt idx="9">
                  <c:v>0.08</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0.01</c:v>
                </c:pt>
                <c:pt idx="4">
                  <c:v>#N/A</c:v>
                </c:pt>
                <c:pt idx="5">
                  <c:v>0.16</c:v>
                </c:pt>
                <c:pt idx="6">
                  <c:v>#N/A</c:v>
                </c:pt>
                <c:pt idx="7">
                  <c:v>0.15</c:v>
                </c:pt>
                <c:pt idx="8">
                  <c:v>#N/A</c:v>
                </c:pt>
                <c:pt idx="9">
                  <c:v>0.17</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0.77</c:v>
                </c:pt>
                <c:pt idx="2">
                  <c:v>#N/A</c:v>
                </c:pt>
                <c:pt idx="3">
                  <c:v>1.07</c:v>
                </c:pt>
                <c:pt idx="4">
                  <c:v>#N/A</c:v>
                </c:pt>
                <c:pt idx="5">
                  <c:v>0.37</c:v>
                </c:pt>
                <c:pt idx="6">
                  <c:v>#N/A</c:v>
                </c:pt>
                <c:pt idx="7">
                  <c:v>0.38</c:v>
                </c:pt>
                <c:pt idx="8">
                  <c:v>#N/A</c:v>
                </c:pt>
                <c:pt idx="9">
                  <c:v>0.44</c:v>
                </c:pt>
              </c:numCache>
            </c:numRef>
          </c:val>
        </c:ser>
        <c:ser>
          <c:idx val="6"/>
          <c:order val="6"/>
          <c:tx>
            <c:strRef>
              <c:f>データシート!$A$33</c:f>
              <c:strCache>
                <c:ptCount val="1"/>
                <c:pt idx="0">
                  <c:v>農業共済事業会計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0.87</c:v>
                </c:pt>
                <c:pt idx="2">
                  <c:v>#N/A</c:v>
                </c:pt>
                <c:pt idx="3">
                  <c:v>0.9</c:v>
                </c:pt>
                <c:pt idx="4">
                  <c:v>#N/A</c:v>
                </c:pt>
                <c:pt idx="5">
                  <c:v>0.88</c:v>
                </c:pt>
                <c:pt idx="6">
                  <c:v>#N/A</c:v>
                </c:pt>
                <c:pt idx="7">
                  <c:v>0.86</c:v>
                </c:pt>
                <c:pt idx="8">
                  <c:v>#N/A</c:v>
                </c:pt>
                <c:pt idx="9">
                  <c:v>0.85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2.66</c:v>
                </c:pt>
                <c:pt idx="2">
                  <c:v>#N/A</c:v>
                </c:pt>
                <c:pt idx="3">
                  <c:v>2.71</c:v>
                </c:pt>
                <c:pt idx="4">
                  <c:v>#N/A</c:v>
                </c:pt>
                <c:pt idx="5">
                  <c:v>3.2</c:v>
                </c:pt>
                <c:pt idx="6">
                  <c:v>#N/A</c:v>
                </c:pt>
                <c:pt idx="7">
                  <c:v>3.37</c:v>
                </c:pt>
                <c:pt idx="8">
                  <c:v>#N/A</c:v>
                </c:pt>
                <c:pt idx="9">
                  <c:v>3.79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7.79</c:v>
                </c:pt>
                <c:pt idx="2">
                  <c:v>#N/A</c:v>
                </c:pt>
                <c:pt idx="3">
                  <c:v>9.24</c:v>
                </c:pt>
                <c:pt idx="4">
                  <c:v>#N/A</c:v>
                </c:pt>
                <c:pt idx="5">
                  <c:v>10.35</c:v>
                </c:pt>
                <c:pt idx="6">
                  <c:v>#N/A</c:v>
                </c:pt>
                <c:pt idx="7">
                  <c:v>10.38</c:v>
                </c:pt>
                <c:pt idx="8">
                  <c:v>#N/A</c:v>
                </c:pt>
                <c:pt idx="9">
                  <c:v>9.9499999999999993</c:v>
                </c:pt>
              </c:numCache>
            </c:numRef>
          </c:val>
        </c:ser>
        <c:ser>
          <c:idx val="9"/>
          <c:order val="9"/>
          <c:tx>
            <c:strRef>
              <c:f>データシート!$A$36</c:f>
              <c:strCache>
                <c:ptCount val="1"/>
                <c:pt idx="0">
                  <c:v>住宅資金特別会計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0.2</c:v>
                </c:pt>
                <c:pt idx="1">
                  <c:v>#N/A</c:v>
                </c:pt>
                <c:pt idx="2">
                  <c:v>0.2</c:v>
                </c:pt>
                <c:pt idx="3">
                  <c:v>#N/A</c:v>
                </c:pt>
                <c:pt idx="4">
                  <c:v>0.21</c:v>
                </c:pt>
                <c:pt idx="5">
                  <c:v>#N/A</c:v>
                </c:pt>
                <c:pt idx="6">
                  <c:v>0.21</c:v>
                </c:pt>
                <c:pt idx="7">
                  <c:v>#N/A</c:v>
                </c:pt>
                <c:pt idx="8">
                  <c:v>0.2</c:v>
                </c:pt>
                <c:pt idx="9">
                  <c:v>#N/A</c:v>
                </c:pt>
              </c:numCache>
            </c:numRef>
          </c:val>
        </c:ser>
        <c:dLbls>
          <c:showLegendKey val="0"/>
          <c:showVal val="0"/>
          <c:showCatName val="0"/>
          <c:showSerName val="0"/>
          <c:showPercent val="0"/>
          <c:showBubbleSize val="0"/>
        </c:dLbls>
        <c:gapWidth val="150"/>
        <c:overlap val="100"/>
        <c:axId val="75540352"/>
        <c:axId val="75541888"/>
      </c:barChart>
      <c:catAx>
        <c:axId val="7554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5541888"/>
        <c:crosses val="autoZero"/>
        <c:auto val="1"/>
        <c:lblAlgn val="ctr"/>
        <c:lblOffset val="100"/>
        <c:tickLblSkip val="1"/>
        <c:tickMarkSkip val="1"/>
        <c:noMultiLvlLbl val="0"/>
      </c:catAx>
      <c:valAx>
        <c:axId val="7554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540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4517</c:v>
                </c:pt>
                <c:pt idx="5">
                  <c:v>4418</c:v>
                </c:pt>
                <c:pt idx="8">
                  <c:v>4357</c:v>
                </c:pt>
                <c:pt idx="11">
                  <c:v>4436</c:v>
                </c:pt>
                <c:pt idx="14">
                  <c:v>4113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c:v>
                </c:pt>
                <c:pt idx="3">
                  <c:v>7</c:v>
                </c:pt>
                <c:pt idx="6">
                  <c:v>6</c:v>
                </c:pt>
                <c:pt idx="9">
                  <c:v>6</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2294</c:v>
                </c:pt>
                <c:pt idx="3">
                  <c:v>2228</c:v>
                </c:pt>
                <c:pt idx="6">
                  <c:v>2216</c:v>
                </c:pt>
                <c:pt idx="9">
                  <c:v>2220</c:v>
                </c:pt>
                <c:pt idx="12">
                  <c:v>2104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20</c:v>
                </c:pt>
                <c:pt idx="3">
                  <c:v>3</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4957</c:v>
                </c:pt>
                <c:pt idx="3">
                  <c:v>4656</c:v>
                </c:pt>
                <c:pt idx="6">
                  <c:v>4422</c:v>
                </c:pt>
                <c:pt idx="9">
                  <c:v>4160</c:v>
                </c:pt>
                <c:pt idx="12">
                  <c:v>3950</c:v>
                </c:pt>
              </c:numCache>
            </c:numRef>
          </c:val>
        </c:ser>
        <c:dLbls>
          <c:showLegendKey val="0"/>
          <c:showVal val="0"/>
          <c:showCatName val="0"/>
          <c:showSerName val="0"/>
          <c:showPercent val="0"/>
          <c:showBubbleSize val="0"/>
        </c:dLbls>
        <c:gapWidth val="100"/>
        <c:overlap val="100"/>
        <c:axId val="71779840"/>
        <c:axId val="71781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2765</c:v>
                </c:pt>
                <c:pt idx="2">
                  <c:v>#N/A</c:v>
                </c:pt>
                <c:pt idx="3">
                  <c:v>#N/A</c:v>
                </c:pt>
                <c:pt idx="4">
                  <c:v>2476</c:v>
                </c:pt>
                <c:pt idx="5">
                  <c:v>#N/A</c:v>
                </c:pt>
                <c:pt idx="6">
                  <c:v>#N/A</c:v>
                </c:pt>
                <c:pt idx="7">
                  <c:v>2287</c:v>
                </c:pt>
                <c:pt idx="8">
                  <c:v>#N/A</c:v>
                </c:pt>
                <c:pt idx="9">
                  <c:v>#N/A</c:v>
                </c:pt>
                <c:pt idx="10">
                  <c:v>1950</c:v>
                </c:pt>
                <c:pt idx="11">
                  <c:v>#N/A</c:v>
                </c:pt>
                <c:pt idx="12">
                  <c:v>#N/A</c:v>
                </c:pt>
                <c:pt idx="13">
                  <c:v>1947</c:v>
                </c:pt>
                <c:pt idx="14">
                  <c:v>#N/A</c:v>
                </c:pt>
              </c:numCache>
            </c:numRef>
          </c:val>
          <c:smooth val="0"/>
        </c:ser>
        <c:dLbls>
          <c:showLegendKey val="0"/>
          <c:showVal val="0"/>
          <c:showCatName val="0"/>
          <c:showSerName val="0"/>
          <c:showPercent val="0"/>
          <c:showBubbleSize val="0"/>
        </c:dLbls>
        <c:marker val="1"/>
        <c:smooth val="0"/>
        <c:axId val="71779840"/>
        <c:axId val="71781760"/>
      </c:lineChart>
      <c:catAx>
        <c:axId val="7177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781760"/>
        <c:crosses val="autoZero"/>
        <c:auto val="1"/>
        <c:lblAlgn val="ctr"/>
        <c:lblOffset val="100"/>
        <c:tickLblSkip val="1"/>
        <c:tickMarkSkip val="1"/>
        <c:noMultiLvlLbl val="0"/>
      </c:catAx>
      <c:valAx>
        <c:axId val="7178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77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42238</c:v>
                </c:pt>
                <c:pt idx="5">
                  <c:v>40010</c:v>
                </c:pt>
                <c:pt idx="8">
                  <c:v>38136</c:v>
                </c:pt>
                <c:pt idx="11">
                  <c:v>35819</c:v>
                </c:pt>
                <c:pt idx="14">
                  <c:v>33740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1378</c:v>
                </c:pt>
                <c:pt idx="5">
                  <c:v>1199</c:v>
                </c:pt>
                <c:pt idx="8">
                  <c:v>977</c:v>
                </c:pt>
                <c:pt idx="11">
                  <c:v>915</c:v>
                </c:pt>
                <c:pt idx="14">
                  <c:v>783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7007</c:v>
                </c:pt>
                <c:pt idx="5">
                  <c:v>6942</c:v>
                </c:pt>
                <c:pt idx="8">
                  <c:v>6923</c:v>
                </c:pt>
                <c:pt idx="11">
                  <c:v>5965</c:v>
                </c:pt>
                <c:pt idx="14">
                  <c:v>5981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6064</c:v>
                </c:pt>
                <c:pt idx="3">
                  <c:v>5836</c:v>
                </c:pt>
                <c:pt idx="6">
                  <c:v>5619</c:v>
                </c:pt>
                <c:pt idx="9">
                  <c:v>5133</c:v>
                </c:pt>
                <c:pt idx="12">
                  <c:v>4777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39563</c:v>
                </c:pt>
                <c:pt idx="3">
                  <c:v>38188</c:v>
                </c:pt>
                <c:pt idx="6">
                  <c:v>36797</c:v>
                </c:pt>
                <c:pt idx="9">
                  <c:v>34864</c:v>
                </c:pt>
                <c:pt idx="12">
                  <c:v>33194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46</c:v>
                </c:pt>
                <c:pt idx="3">
                  <c:v>36</c:v>
                </c:pt>
                <c:pt idx="6">
                  <c:v>31</c:v>
                </c:pt>
                <c:pt idx="9">
                  <c:v>26</c:v>
                </c:pt>
                <c:pt idx="12">
                  <c:v>21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33921</c:v>
                </c:pt>
                <c:pt idx="3">
                  <c:v>30232</c:v>
                </c:pt>
                <c:pt idx="6">
                  <c:v>26706</c:v>
                </c:pt>
                <c:pt idx="9">
                  <c:v>24792</c:v>
                </c:pt>
                <c:pt idx="12">
                  <c:v>22475</c:v>
                </c:pt>
              </c:numCache>
            </c:numRef>
          </c:val>
        </c:ser>
        <c:dLbls>
          <c:showLegendKey val="0"/>
          <c:showVal val="0"/>
          <c:showCatName val="0"/>
          <c:showSerName val="0"/>
          <c:showPercent val="0"/>
          <c:showBubbleSize val="0"/>
        </c:dLbls>
        <c:gapWidth val="100"/>
        <c:overlap val="100"/>
        <c:axId val="75461760"/>
        <c:axId val="75463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28971</c:v>
                </c:pt>
                <c:pt idx="2">
                  <c:v>#N/A</c:v>
                </c:pt>
                <c:pt idx="3">
                  <c:v>#N/A</c:v>
                </c:pt>
                <c:pt idx="4">
                  <c:v>26141</c:v>
                </c:pt>
                <c:pt idx="5">
                  <c:v>#N/A</c:v>
                </c:pt>
                <c:pt idx="6">
                  <c:v>#N/A</c:v>
                </c:pt>
                <c:pt idx="7">
                  <c:v>23118</c:v>
                </c:pt>
                <c:pt idx="8">
                  <c:v>#N/A</c:v>
                </c:pt>
                <c:pt idx="9">
                  <c:v>#N/A</c:v>
                </c:pt>
                <c:pt idx="10">
                  <c:v>22116</c:v>
                </c:pt>
                <c:pt idx="11">
                  <c:v>#N/A</c:v>
                </c:pt>
                <c:pt idx="12">
                  <c:v>#N/A</c:v>
                </c:pt>
                <c:pt idx="13">
                  <c:v>19963</c:v>
                </c:pt>
                <c:pt idx="14">
                  <c:v>#N/A</c:v>
                </c:pt>
              </c:numCache>
            </c:numRef>
          </c:val>
          <c:smooth val="0"/>
        </c:ser>
        <c:dLbls>
          <c:showLegendKey val="0"/>
          <c:showVal val="0"/>
          <c:showCatName val="0"/>
          <c:showSerName val="0"/>
          <c:showPercent val="0"/>
          <c:showBubbleSize val="0"/>
        </c:dLbls>
        <c:marker val="1"/>
        <c:smooth val="0"/>
        <c:axId val="75461760"/>
        <c:axId val="75463680"/>
      </c:lineChart>
      <c:catAx>
        <c:axId val="7546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5463680"/>
        <c:crosses val="autoZero"/>
        <c:auto val="1"/>
        <c:lblAlgn val="ctr"/>
        <c:lblOffset val="100"/>
        <c:tickLblSkip val="1"/>
        <c:tickMarkSkip val="1"/>
        <c:noMultiLvlLbl val="0"/>
      </c:catAx>
      <c:valAx>
        <c:axId val="75463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46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5737728"/>
        <c:axId val="115739648"/>
      </c:scatterChart>
      <c:valAx>
        <c:axId val="1157377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739648"/>
        <c:crosses val="autoZero"/>
        <c:crossBetween val="midCat"/>
      </c:valAx>
      <c:valAx>
        <c:axId val="1157396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737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7315330453734323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manualLayout>
                  <c:x val="-3.6095594069893107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22.7</c:v>
                </c:pt>
                <c:pt idx="1">
                  <c:v>22.4</c:v>
                </c:pt>
                <c:pt idx="2">
                  <c:v>22.6</c:v>
                </c:pt>
                <c:pt idx="3">
                  <c:v>21.2</c:v>
                </c:pt>
                <c:pt idx="4">
                  <c:v>19.8</c:v>
                </c:pt>
              </c:numCache>
            </c:numRef>
          </c:xVal>
          <c:yVal>
            <c:numRef>
              <c:f>公会計指標分析・財政指標組合せ分析表!$K$73:$O$73</c:f>
              <c:numCache>
                <c:formatCode>#,##0.0;"▲ "#,##0.0</c:formatCode>
                <c:ptCount val="5"/>
                <c:pt idx="0">
                  <c:v>247.1</c:v>
                </c:pt>
                <c:pt idx="1">
                  <c:v>239.2</c:v>
                </c:pt>
                <c:pt idx="2">
                  <c:v>219.1</c:v>
                </c:pt>
                <c:pt idx="3">
                  <c:v>219</c:v>
                </c:pt>
                <c:pt idx="4">
                  <c:v>191.7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3.0340489244589982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3.3070435279037434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16066944"/>
        <c:axId val="116081408"/>
      </c:scatterChart>
      <c:valAx>
        <c:axId val="116066944"/>
        <c:scaling>
          <c:orientation val="minMax"/>
          <c:max val="24"/>
          <c:min val="10"/>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081408"/>
        <c:crosses val="autoZero"/>
        <c:crossBetween val="midCat"/>
      </c:valAx>
      <c:valAx>
        <c:axId val="116081408"/>
        <c:scaling>
          <c:orientation val="minMax"/>
          <c:max val="2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0669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元利償還金等（Ａ）のうち一般会計等に係る元利償還金については、合併後借り入れた市債の償還が進み順次終了してきているため公債費が減少しているが、高料金対策等による水道会計への繰出金や下水道事業への繰出金が依然として多額であり、公営企業債の元利償還金に対する繰入金が</a:t>
          </a:r>
          <a:r>
            <a:rPr lang="ja-JP" altLang="en-US" sz="1100">
              <a:solidFill>
                <a:schemeClr val="dk1"/>
              </a:solidFill>
              <a:effectLst/>
              <a:latin typeface="+mn-lt"/>
              <a:ea typeface="+mn-ea"/>
              <a:cs typeface="+mn-cs"/>
            </a:rPr>
            <a:t>償還期間が長いため</a:t>
          </a:r>
          <a:r>
            <a:rPr lang="ja-JP" altLang="ja-JP" sz="1100">
              <a:solidFill>
                <a:schemeClr val="dk1"/>
              </a:solidFill>
              <a:effectLst/>
              <a:latin typeface="+mn-lt"/>
              <a:ea typeface="+mn-ea"/>
              <a:cs typeface="+mn-cs"/>
            </a:rPr>
            <a:t>横ばいで推移しており指数が大きく改善していない。算入公債費等（Ｂ）については先の元利償還金が減少するため連動して減少している。</a:t>
          </a:r>
        </a:p>
        <a:p>
          <a:r>
            <a:rPr lang="ja-JP" altLang="ja-JP" sz="1100">
              <a:solidFill>
                <a:schemeClr val="dk1"/>
              </a:solidFill>
              <a:effectLst/>
              <a:latin typeface="+mn-lt"/>
              <a:ea typeface="+mn-ea"/>
              <a:cs typeface="+mn-cs"/>
            </a:rPr>
            <a:t>平成２２年度から続いていた普通交付税の段階的縮減が終了し、これに伴う標準財政規模の減少が一段落したため今後改善が見込まれる。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将来負担額（Ａ）のうち一般会計等に係る地方債の残高については、合併後</a:t>
          </a:r>
          <a:r>
            <a:rPr lang="ja-JP" altLang="en-US" sz="1100">
              <a:solidFill>
                <a:schemeClr val="dk1"/>
              </a:solidFill>
              <a:effectLst/>
              <a:latin typeface="+mn-lt"/>
              <a:ea typeface="+mn-ea"/>
              <a:cs typeface="+mn-cs"/>
            </a:rPr>
            <a:t>短期間のうちに実施した大規模な事業のため</a:t>
          </a:r>
          <a:r>
            <a:rPr lang="ja-JP" altLang="ja-JP" sz="1100">
              <a:solidFill>
                <a:schemeClr val="dk1"/>
              </a:solidFill>
              <a:effectLst/>
              <a:latin typeface="+mn-lt"/>
              <a:ea typeface="+mn-ea"/>
              <a:cs typeface="+mn-cs"/>
            </a:rPr>
            <a:t>借り入れた市債の償還が順次終了してきているため</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平成２３年度に比べ約３４％の残高の減となっている。また、</a:t>
          </a:r>
          <a:r>
            <a:rPr lang="ja-JP" altLang="en-US" sz="1100">
              <a:solidFill>
                <a:schemeClr val="dk1"/>
              </a:solidFill>
              <a:effectLst/>
              <a:latin typeface="+mn-lt"/>
              <a:ea typeface="+mn-ea"/>
              <a:cs typeface="+mn-cs"/>
            </a:rPr>
            <a:t>公営企業債の元利償還に対する繰出金については、償還が進んでおり徐々に減少しているが、償還期間が長く今後も同様の状況が続く見込みである。</a:t>
          </a:r>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一方充当可能財源等（Ｂ）のうち基準財政需要額算入見込額については、公債費の償還がすすんだことで減少して</a:t>
          </a:r>
          <a:r>
            <a:rPr lang="ja-JP" altLang="en-US" sz="1100">
              <a:solidFill>
                <a:schemeClr val="dk1"/>
              </a:solidFill>
              <a:effectLst/>
              <a:latin typeface="+mn-lt"/>
              <a:ea typeface="+mn-ea"/>
              <a:cs typeface="+mn-cs"/>
            </a:rPr>
            <a:t>いる。また</a:t>
          </a:r>
          <a:r>
            <a:rPr lang="ja-JP" altLang="ja-JP" sz="1100">
              <a:solidFill>
                <a:schemeClr val="dk1"/>
              </a:solidFill>
              <a:effectLst/>
              <a:latin typeface="+mn-lt"/>
              <a:ea typeface="+mn-ea"/>
              <a:cs typeface="+mn-cs"/>
            </a:rPr>
            <a:t>事業実施による基金の取崩しをおこなったことから充当可能基金についても減少</a:t>
          </a:r>
          <a:r>
            <a:rPr lang="ja-JP" altLang="en-US" sz="1100">
              <a:solidFill>
                <a:schemeClr val="dk1"/>
              </a:solidFill>
              <a:effectLst/>
              <a:latin typeface="+mn-lt"/>
              <a:ea typeface="+mn-ea"/>
              <a:cs typeface="+mn-cs"/>
            </a:rPr>
            <a:t>して</a:t>
          </a:r>
          <a:r>
            <a:rPr lang="ja-JP" altLang="ja-JP" sz="1100">
              <a:solidFill>
                <a:schemeClr val="dk1"/>
              </a:solidFill>
              <a:effectLst/>
              <a:latin typeface="+mn-lt"/>
              <a:ea typeface="+mn-ea"/>
              <a:cs typeface="+mn-cs"/>
            </a:rPr>
            <a:t>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兵庫県篠山市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42,948
42,464
377.59
23,684,479
23,063,240
514,745
14,349,271
22,474,607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19.8
191.7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兵庫県篠山市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42,948
42,464
377.59
23,684,479
23,063,240
514,745
14,349,271
22,474,607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19.8
191.7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兵庫県篠山市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42,948
42,464
377.59
23,684,479
23,063,240
514,745
14,349,271
22,474,607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19.8
191.7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兵庫県篠山市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42,948
42,464
377.59
23,684,479
23,063,240
514,745
14,349,271
22,474,607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19.8
191.7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合併時の発行していた償還がすすんだことから基準財政需要額が減少するものの市税等の基準財政収入額も減少しているため、</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とほぼ同水準で平成２６年度数値と同じになった</a:t>
          </a:r>
          <a:r>
            <a:rPr lang="ja-JP" altLang="ja-JP" sz="1100" b="0" i="0" baseline="0">
              <a:solidFill>
                <a:schemeClr val="dk1"/>
              </a:solidFill>
              <a:effectLst/>
              <a:latin typeface="+mn-lt"/>
              <a:ea typeface="+mn-ea"/>
              <a:cs typeface="+mn-cs"/>
            </a:rPr>
            <a:t>。引き続き篠山再生計画の実施（市税等の徴収率向上、事務事業の見直し等）により財政基盤の強化に努める。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43</xdr:row>
      <xdr:rowOff>14817</xdr:rowOff>
    </xdr:to>
    <xdr:cxnSp macro="">
      <xdr:nvCxnSpPr>
        <xdr:cNvPr id="71" name="直線コネクタ 70"/>
        <xdr:cNvCxnSpPr/>
      </xdr:nvCxnSpPr>
      <xdr:spPr>
        <a:xfrm>
          <a:off x="3225800" y="73268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125942</xdr:rowOff>
    </xdr:to>
    <xdr:cxnSp macro="">
      <xdr:nvCxnSpPr>
        <xdr:cNvPr id="74" name="直線コネクタ 73"/>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105833</xdr:rowOff>
    </xdr:to>
    <xdr:cxnSp macro="">
      <xdr:nvCxnSpPr>
        <xdr:cNvPr id="77" name="直線コネクタ 76"/>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151994</xdr:rowOff>
    </xdr:from>
    <xdr:ext cx="762000" cy="259045"/>
    <xdr:sp macro="" textlink="">
      <xdr:nvSpPr>
        <xdr:cNvPr id="88"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92" name="テキスト ボックス 91"/>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6" name="テキスト ボックス 95"/>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２７年度は前年度に比べ４．５ポイント低下した９６．７％となったが、平成２６年度については法人市民税の増減及びそれに伴う普通交付税の増減よる影響が大きく平年ベースからかい離した比率となっており、平成２５年度との比較では２．０ポイント上昇となった。 </a:t>
          </a:r>
        </a:p>
        <a:p>
          <a:r>
            <a:rPr lang="ja-JP" altLang="ja-JP" sz="1100">
              <a:solidFill>
                <a:schemeClr val="dk1"/>
              </a:solidFill>
              <a:effectLst/>
              <a:latin typeface="+mn-lt"/>
              <a:ea typeface="+mn-ea"/>
              <a:cs typeface="+mn-cs"/>
            </a:rPr>
            <a:t>合併後借り入れていた市債の償還が進み公債費が減となったものの、合併算定替えによる普通交付税の段階的縮減が</a:t>
          </a:r>
          <a:r>
            <a:rPr lang="ja-JP" altLang="en-US" sz="1100">
              <a:solidFill>
                <a:schemeClr val="dk1"/>
              </a:solidFill>
              <a:effectLst/>
              <a:latin typeface="+mn-lt"/>
              <a:ea typeface="+mn-ea"/>
              <a:cs typeface="+mn-cs"/>
            </a:rPr>
            <a:t>終了したこと</a:t>
          </a:r>
          <a:r>
            <a:rPr lang="ja-JP" altLang="ja-JP" sz="1100">
              <a:solidFill>
                <a:schemeClr val="dk1"/>
              </a:solidFill>
              <a:effectLst/>
              <a:latin typeface="+mn-lt"/>
              <a:ea typeface="+mn-ea"/>
              <a:cs typeface="+mn-cs"/>
            </a:rPr>
            <a:t>、扶助費や維持補修費が増となったことによる。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32385</xdr:rowOff>
    </xdr:from>
    <xdr:to>
      <xdr:col>7</xdr:col>
      <xdr:colOff>152400</xdr:colOff>
      <xdr:row>63</xdr:row>
      <xdr:rowOff>41910</xdr:rowOff>
    </xdr:to>
    <xdr:cxnSp macro="">
      <xdr:nvCxnSpPr>
        <xdr:cNvPr id="131" name="直線コネクタ 130"/>
        <xdr:cNvCxnSpPr/>
      </xdr:nvCxnSpPr>
      <xdr:spPr>
        <a:xfrm flipV="1">
          <a:off x="4114800" y="1066228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123402</xdr:rowOff>
    </xdr:from>
    <xdr:to>
      <xdr:col>6</xdr:col>
      <xdr:colOff>0</xdr:colOff>
      <xdr:row>63</xdr:row>
      <xdr:rowOff>41910</xdr:rowOff>
    </xdr:to>
    <xdr:cxnSp macro="">
      <xdr:nvCxnSpPr>
        <xdr:cNvPr id="134" name="直線コネクタ 133"/>
        <xdr:cNvCxnSpPr/>
      </xdr:nvCxnSpPr>
      <xdr:spPr>
        <a:xfrm>
          <a:off x="3225800" y="10581852"/>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123402</xdr:rowOff>
    </xdr:from>
    <xdr:to>
      <xdr:col>4</xdr:col>
      <xdr:colOff>482600</xdr:colOff>
      <xdr:row>61</xdr:row>
      <xdr:rowOff>127423</xdr:rowOff>
    </xdr:to>
    <xdr:cxnSp macro="">
      <xdr:nvCxnSpPr>
        <xdr:cNvPr id="137" name="直線コネクタ 136"/>
        <xdr:cNvCxnSpPr/>
      </xdr:nvCxnSpPr>
      <xdr:spPr>
        <a:xfrm flipV="1">
          <a:off x="2336800" y="1058185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127423</xdr:rowOff>
    </xdr:from>
    <xdr:to>
      <xdr:col>3</xdr:col>
      <xdr:colOff>279400</xdr:colOff>
      <xdr:row>63</xdr:row>
      <xdr:rowOff>21802</xdr:rowOff>
    </xdr:to>
    <xdr:cxnSp macro="">
      <xdr:nvCxnSpPr>
        <xdr:cNvPr id="140" name="直線コネクタ 139"/>
        <xdr:cNvCxnSpPr/>
      </xdr:nvCxnSpPr>
      <xdr:spPr>
        <a:xfrm flipV="1">
          <a:off x="1447800" y="10585873"/>
          <a:ext cx="889000" cy="2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153035</xdr:rowOff>
    </xdr:from>
    <xdr:to>
      <xdr:col>7</xdr:col>
      <xdr:colOff>203200</xdr:colOff>
      <xdr:row>62</xdr:row>
      <xdr:rowOff>83185</xdr:rowOff>
    </xdr:to>
    <xdr:sp macro="" textlink="">
      <xdr:nvSpPr>
        <xdr:cNvPr id="150" name="円/楕円 149"/>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125112</xdr:rowOff>
    </xdr:from>
    <xdr:ext cx="762000" cy="259045"/>
    <xdr:sp macro="" textlink="">
      <xdr:nvSpPr>
        <xdr:cNvPr id="151" name="財政構造の弾力性該当値テキスト"/>
        <xdr:cNvSpPr txBox="1"/>
      </xdr:nvSpPr>
      <xdr:spPr>
        <a:xfrm>
          <a:off x="5041900" y="1058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52" name="円/楕円 151"/>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53" name="テキスト ボックス 152"/>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72602</xdr:rowOff>
    </xdr:from>
    <xdr:to>
      <xdr:col>4</xdr:col>
      <xdr:colOff>533400</xdr:colOff>
      <xdr:row>62</xdr:row>
      <xdr:rowOff>2752</xdr:rowOff>
    </xdr:to>
    <xdr:sp macro="" textlink="">
      <xdr:nvSpPr>
        <xdr:cNvPr id="154" name="円/楕円 153"/>
        <xdr:cNvSpPr/>
      </xdr:nvSpPr>
      <xdr:spPr>
        <a:xfrm>
          <a:off x="3175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158979</xdr:rowOff>
    </xdr:from>
    <xdr:ext cx="762000" cy="259045"/>
    <xdr:sp macro="" textlink="">
      <xdr:nvSpPr>
        <xdr:cNvPr id="155" name="テキスト ボックス 154"/>
        <xdr:cNvSpPr txBox="1"/>
      </xdr:nvSpPr>
      <xdr:spPr>
        <a:xfrm>
          <a:off x="2844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76623</xdr:rowOff>
    </xdr:from>
    <xdr:to>
      <xdr:col>3</xdr:col>
      <xdr:colOff>330200</xdr:colOff>
      <xdr:row>62</xdr:row>
      <xdr:rowOff>6773</xdr:rowOff>
    </xdr:to>
    <xdr:sp macro="" textlink="">
      <xdr:nvSpPr>
        <xdr:cNvPr id="156" name="円/楕円 155"/>
        <xdr:cNvSpPr/>
      </xdr:nvSpPr>
      <xdr:spPr>
        <a:xfrm>
          <a:off x="2286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163000</xdr:rowOff>
    </xdr:from>
    <xdr:ext cx="762000" cy="259045"/>
    <xdr:sp macro="" textlink="">
      <xdr:nvSpPr>
        <xdr:cNvPr id="157" name="テキスト ボックス 156"/>
        <xdr:cNvSpPr txBox="1"/>
      </xdr:nvSpPr>
      <xdr:spPr>
        <a:xfrm>
          <a:off x="1955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142452</xdr:rowOff>
    </xdr:from>
    <xdr:to>
      <xdr:col>2</xdr:col>
      <xdr:colOff>127000</xdr:colOff>
      <xdr:row>63</xdr:row>
      <xdr:rowOff>72602</xdr:rowOff>
    </xdr:to>
    <xdr:sp macro="" textlink="">
      <xdr:nvSpPr>
        <xdr:cNvPr id="158" name="円/楕円 157"/>
        <xdr:cNvSpPr/>
      </xdr:nvSpPr>
      <xdr:spPr>
        <a:xfrm>
          <a:off x="1397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57379</xdr:rowOff>
    </xdr:from>
    <xdr:ext cx="762000" cy="259045"/>
    <xdr:sp macro="" textlink="">
      <xdr:nvSpPr>
        <xdr:cNvPr id="159" name="テキスト ボックス 158"/>
        <xdr:cNvSpPr txBox="1"/>
      </xdr:nvSpPr>
      <xdr:spPr>
        <a:xfrm>
          <a:off x="1066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[156,317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年度についても類似団体の決算額を下回った。篠山再生計画による人件費の削減並びに職員数の減、</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公の施設・事務事業の見直しにより物件費の削減に取り組んだことによる。 </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159240</xdr:rowOff>
    </xdr:from>
    <xdr:to>
      <xdr:col>7</xdr:col>
      <xdr:colOff>152400</xdr:colOff>
      <xdr:row>83</xdr:row>
      <xdr:rowOff>23293</xdr:rowOff>
    </xdr:to>
    <xdr:cxnSp macro="">
      <xdr:nvCxnSpPr>
        <xdr:cNvPr id="194" name="直線コネクタ 193"/>
        <xdr:cNvCxnSpPr/>
      </xdr:nvCxnSpPr>
      <xdr:spPr>
        <a:xfrm>
          <a:off x="4114800" y="14218140"/>
          <a:ext cx="838200" cy="3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109162</xdr:rowOff>
    </xdr:from>
    <xdr:to>
      <xdr:col>6</xdr:col>
      <xdr:colOff>0</xdr:colOff>
      <xdr:row>82</xdr:row>
      <xdr:rowOff>159240</xdr:rowOff>
    </xdr:to>
    <xdr:cxnSp macro="">
      <xdr:nvCxnSpPr>
        <xdr:cNvPr id="197" name="直線コネクタ 196"/>
        <xdr:cNvCxnSpPr/>
      </xdr:nvCxnSpPr>
      <xdr:spPr>
        <a:xfrm>
          <a:off x="3225800" y="14168062"/>
          <a:ext cx="889000" cy="5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66114</xdr:rowOff>
    </xdr:from>
    <xdr:to>
      <xdr:col>4</xdr:col>
      <xdr:colOff>482600</xdr:colOff>
      <xdr:row>82</xdr:row>
      <xdr:rowOff>109162</xdr:rowOff>
    </xdr:to>
    <xdr:cxnSp macro="">
      <xdr:nvCxnSpPr>
        <xdr:cNvPr id="200" name="直線コネクタ 199"/>
        <xdr:cNvCxnSpPr/>
      </xdr:nvCxnSpPr>
      <xdr:spPr>
        <a:xfrm>
          <a:off x="2336800" y="14125014"/>
          <a:ext cx="889000" cy="4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66114</xdr:rowOff>
    </xdr:from>
    <xdr:to>
      <xdr:col>3</xdr:col>
      <xdr:colOff>279400</xdr:colOff>
      <xdr:row>82</xdr:row>
      <xdr:rowOff>91112</xdr:rowOff>
    </xdr:to>
    <xdr:cxnSp macro="">
      <xdr:nvCxnSpPr>
        <xdr:cNvPr id="203" name="直線コネクタ 202"/>
        <xdr:cNvCxnSpPr/>
      </xdr:nvCxnSpPr>
      <xdr:spPr>
        <a:xfrm flipV="1">
          <a:off x="1447800" y="14125014"/>
          <a:ext cx="889000" cy="2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143943</xdr:rowOff>
    </xdr:from>
    <xdr:to>
      <xdr:col>7</xdr:col>
      <xdr:colOff>203200</xdr:colOff>
      <xdr:row>83</xdr:row>
      <xdr:rowOff>74093</xdr:rowOff>
    </xdr:to>
    <xdr:sp macro="" textlink="">
      <xdr:nvSpPr>
        <xdr:cNvPr id="213" name="円/楕円 212"/>
        <xdr:cNvSpPr/>
      </xdr:nvSpPr>
      <xdr:spPr>
        <a:xfrm>
          <a:off x="4902200" y="1420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160470</xdr:rowOff>
    </xdr:from>
    <xdr:ext cx="762000" cy="259045"/>
    <xdr:sp macro="" textlink="">
      <xdr:nvSpPr>
        <xdr:cNvPr id="214" name="人件費・物件費等の状況該当値テキスト"/>
        <xdr:cNvSpPr txBox="1"/>
      </xdr:nvSpPr>
      <xdr:spPr>
        <a:xfrm>
          <a:off x="5041900" y="1404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156,317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108440</xdr:rowOff>
    </xdr:from>
    <xdr:to>
      <xdr:col>6</xdr:col>
      <xdr:colOff>50800</xdr:colOff>
      <xdr:row>83</xdr:row>
      <xdr:rowOff>38590</xdr:rowOff>
    </xdr:to>
    <xdr:sp macro="" textlink="">
      <xdr:nvSpPr>
        <xdr:cNvPr id="215" name="円/楕円 214"/>
        <xdr:cNvSpPr/>
      </xdr:nvSpPr>
      <xdr:spPr>
        <a:xfrm>
          <a:off x="4064000" y="141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48767</xdr:rowOff>
    </xdr:from>
    <xdr:ext cx="736600" cy="259045"/>
    <xdr:sp macro="" textlink="">
      <xdr:nvSpPr>
        <xdr:cNvPr id="216" name="テキスト ボックス 215"/>
        <xdr:cNvSpPr txBox="1"/>
      </xdr:nvSpPr>
      <xdr:spPr>
        <a:xfrm>
          <a:off x="3733800" y="139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151,903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58362</xdr:rowOff>
    </xdr:from>
    <xdr:to>
      <xdr:col>4</xdr:col>
      <xdr:colOff>533400</xdr:colOff>
      <xdr:row>82</xdr:row>
      <xdr:rowOff>159962</xdr:rowOff>
    </xdr:to>
    <xdr:sp macro="" textlink="">
      <xdr:nvSpPr>
        <xdr:cNvPr id="217" name="円/楕円 216"/>
        <xdr:cNvSpPr/>
      </xdr:nvSpPr>
      <xdr:spPr>
        <a:xfrm>
          <a:off x="3175000" y="1411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170139</xdr:rowOff>
    </xdr:from>
    <xdr:ext cx="762000" cy="259045"/>
    <xdr:sp macro="" textlink="">
      <xdr:nvSpPr>
        <xdr:cNvPr id="218" name="テキスト ボックス 217"/>
        <xdr:cNvSpPr txBox="1"/>
      </xdr:nvSpPr>
      <xdr:spPr>
        <a:xfrm>
          <a:off x="2844800" y="1388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145,677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15314</xdr:rowOff>
    </xdr:from>
    <xdr:to>
      <xdr:col>3</xdr:col>
      <xdr:colOff>330200</xdr:colOff>
      <xdr:row>82</xdr:row>
      <xdr:rowOff>116914</xdr:rowOff>
    </xdr:to>
    <xdr:sp macro="" textlink="">
      <xdr:nvSpPr>
        <xdr:cNvPr id="219" name="円/楕円 218"/>
        <xdr:cNvSpPr/>
      </xdr:nvSpPr>
      <xdr:spPr>
        <a:xfrm>
          <a:off x="2286000" y="140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127091</xdr:rowOff>
    </xdr:from>
    <xdr:ext cx="762000" cy="259045"/>
    <xdr:sp macro="" textlink="">
      <xdr:nvSpPr>
        <xdr:cNvPr id="220" name="テキスト ボックス 219"/>
        <xdr:cNvSpPr txBox="1"/>
      </xdr:nvSpPr>
      <xdr:spPr>
        <a:xfrm>
          <a:off x="1955800" y="1384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140,325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40312</xdr:rowOff>
    </xdr:from>
    <xdr:to>
      <xdr:col>2</xdr:col>
      <xdr:colOff>127000</xdr:colOff>
      <xdr:row>82</xdr:row>
      <xdr:rowOff>141912</xdr:rowOff>
    </xdr:to>
    <xdr:sp macro="" textlink="">
      <xdr:nvSpPr>
        <xdr:cNvPr id="221" name="円/楕円 220"/>
        <xdr:cNvSpPr/>
      </xdr:nvSpPr>
      <xdr:spPr>
        <a:xfrm>
          <a:off x="1397000" y="140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152089</xdr:rowOff>
    </xdr:from>
    <xdr:ext cx="762000" cy="259045"/>
    <xdr:sp macro="" textlink="">
      <xdr:nvSpPr>
        <xdr:cNvPr id="222" name="テキスト ボックス 221"/>
        <xdr:cNvSpPr txBox="1"/>
      </xdr:nvSpPr>
      <xdr:spPr>
        <a:xfrm>
          <a:off x="1066800" y="1386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今年度も類似団体平均を１．６ポイント上回った。このことは、</a:t>
          </a:r>
          <a:r>
            <a:rPr lang="ja-JP" altLang="en-US" sz="1100">
              <a:solidFill>
                <a:schemeClr val="dk1"/>
              </a:solidFill>
              <a:effectLst/>
              <a:latin typeface="+mn-lt"/>
              <a:ea typeface="+mn-ea"/>
              <a:cs typeface="+mn-cs"/>
            </a:rPr>
            <a:t>人件費の削減は継続しているものの、</a:t>
          </a:r>
          <a:r>
            <a:rPr lang="ja-JP" altLang="ja-JP" sz="1100">
              <a:solidFill>
                <a:schemeClr val="dk1"/>
              </a:solidFill>
              <a:effectLst/>
              <a:latin typeface="+mn-lt"/>
              <a:ea typeface="+mn-ea"/>
              <a:cs typeface="+mn-cs"/>
            </a:rPr>
            <a:t>平成２７年４月１日</a:t>
          </a:r>
          <a:r>
            <a:rPr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職員の給与月額５％削減</a:t>
          </a:r>
          <a:r>
            <a:rPr lang="ja-JP" altLang="en-US" sz="1100">
              <a:solidFill>
                <a:schemeClr val="dk1"/>
              </a:solidFill>
              <a:effectLst/>
              <a:latin typeface="+mn-lt"/>
              <a:ea typeface="+mn-ea"/>
              <a:cs typeface="+mn-cs"/>
            </a:rPr>
            <a:t>を期末手当１１％削減の方法に変更した</a:t>
          </a:r>
          <a:r>
            <a:rPr lang="ja-JP" altLang="ja-JP" sz="1100">
              <a:solidFill>
                <a:schemeClr val="dk1"/>
              </a:solidFill>
              <a:effectLst/>
              <a:latin typeface="+mn-lt"/>
              <a:ea typeface="+mn-ea"/>
              <a:cs typeface="+mn-cs"/>
            </a:rPr>
            <a:t>ことによる。篠山市再生計画に基づく市の独自削減により、引き続き給与の適正化に努めている。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62992</xdr:rowOff>
    </xdr:from>
    <xdr:to>
      <xdr:col>24</xdr:col>
      <xdr:colOff>558800</xdr:colOff>
      <xdr:row>86</xdr:row>
      <xdr:rowOff>72644</xdr:rowOff>
    </xdr:to>
    <xdr:cxnSp macro="">
      <xdr:nvCxnSpPr>
        <xdr:cNvPr id="254" name="直線コネクタ 253"/>
        <xdr:cNvCxnSpPr/>
      </xdr:nvCxnSpPr>
      <xdr:spPr>
        <a:xfrm>
          <a:off x="16179800" y="148076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154939</xdr:rowOff>
    </xdr:from>
    <xdr:to>
      <xdr:col>23</xdr:col>
      <xdr:colOff>406400</xdr:colOff>
      <xdr:row>86</xdr:row>
      <xdr:rowOff>62992</xdr:rowOff>
    </xdr:to>
    <xdr:cxnSp macro="">
      <xdr:nvCxnSpPr>
        <xdr:cNvPr id="257" name="直線コネクタ 256"/>
        <xdr:cNvCxnSpPr/>
      </xdr:nvCxnSpPr>
      <xdr:spPr>
        <a:xfrm>
          <a:off x="15290800" y="14556739"/>
          <a:ext cx="889000" cy="25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86</xdr:row>
      <xdr:rowOff>169163</xdr:rowOff>
    </xdr:to>
    <xdr:cxnSp macro="">
      <xdr:nvCxnSpPr>
        <xdr:cNvPr id="260" name="直線コネクタ 259"/>
        <xdr:cNvCxnSpPr/>
      </xdr:nvCxnSpPr>
      <xdr:spPr>
        <a:xfrm flipV="1">
          <a:off x="14401800" y="14556739"/>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169163</xdr:rowOff>
    </xdr:from>
    <xdr:to>
      <xdr:col>21</xdr:col>
      <xdr:colOff>0</xdr:colOff>
      <xdr:row>87</xdr:row>
      <xdr:rowOff>31496</xdr:rowOff>
    </xdr:to>
    <xdr:cxnSp macro="">
      <xdr:nvCxnSpPr>
        <xdr:cNvPr id="263" name="直線コネクタ 262"/>
        <xdr:cNvCxnSpPr/>
      </xdr:nvCxnSpPr>
      <xdr:spPr>
        <a:xfrm flipV="1">
          <a:off x="13512800" y="14913863"/>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21844</xdr:rowOff>
    </xdr:from>
    <xdr:to>
      <xdr:col>24</xdr:col>
      <xdr:colOff>609600</xdr:colOff>
      <xdr:row>86</xdr:row>
      <xdr:rowOff>123444</xdr:rowOff>
    </xdr:to>
    <xdr:sp macro="" textlink="">
      <xdr:nvSpPr>
        <xdr:cNvPr id="273" name="円/楕円 272"/>
        <xdr:cNvSpPr/>
      </xdr:nvSpPr>
      <xdr:spPr>
        <a:xfrm>
          <a:off x="169672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89171</xdr:rowOff>
    </xdr:from>
    <xdr:ext cx="762000" cy="259045"/>
    <xdr:sp macro="" textlink="">
      <xdr:nvSpPr>
        <xdr:cNvPr id="274" name="給与水準   （国との比較）該当値テキスト"/>
        <xdr:cNvSpPr txBox="1"/>
      </xdr:nvSpPr>
      <xdr:spPr>
        <a:xfrm>
          <a:off x="17106900" y="146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12192</xdr:rowOff>
    </xdr:from>
    <xdr:to>
      <xdr:col>23</xdr:col>
      <xdr:colOff>457200</xdr:colOff>
      <xdr:row>86</xdr:row>
      <xdr:rowOff>113792</xdr:rowOff>
    </xdr:to>
    <xdr:sp macro="" textlink="">
      <xdr:nvSpPr>
        <xdr:cNvPr id="275" name="円/楕円 274"/>
        <xdr:cNvSpPr/>
      </xdr:nvSpPr>
      <xdr:spPr>
        <a:xfrm>
          <a:off x="16129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98569</xdr:rowOff>
    </xdr:from>
    <xdr:ext cx="736600" cy="259045"/>
    <xdr:sp macro="" textlink="">
      <xdr:nvSpPr>
        <xdr:cNvPr id="276" name="テキスト ボックス 275"/>
        <xdr:cNvSpPr txBox="1"/>
      </xdr:nvSpPr>
      <xdr:spPr>
        <a:xfrm>
          <a:off x="15798800" y="1484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104139</xdr:rowOff>
    </xdr:from>
    <xdr:to>
      <xdr:col>22</xdr:col>
      <xdr:colOff>254000</xdr:colOff>
      <xdr:row>85</xdr:row>
      <xdr:rowOff>34289</xdr:rowOff>
    </xdr:to>
    <xdr:sp macro="" textlink="">
      <xdr:nvSpPr>
        <xdr:cNvPr id="277" name="円/楕円 276"/>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44466</xdr:rowOff>
    </xdr:from>
    <xdr:ext cx="762000" cy="259045"/>
    <xdr:sp macro="" textlink="">
      <xdr:nvSpPr>
        <xdr:cNvPr id="278" name="テキスト ボックス 277"/>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118363</xdr:rowOff>
    </xdr:from>
    <xdr:to>
      <xdr:col>21</xdr:col>
      <xdr:colOff>50800</xdr:colOff>
      <xdr:row>87</xdr:row>
      <xdr:rowOff>48513</xdr:rowOff>
    </xdr:to>
    <xdr:sp macro="" textlink="">
      <xdr:nvSpPr>
        <xdr:cNvPr id="279" name="円/楕円 278"/>
        <xdr:cNvSpPr/>
      </xdr:nvSpPr>
      <xdr:spPr>
        <a:xfrm>
          <a:off x="143510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58690</xdr:rowOff>
    </xdr:from>
    <xdr:ext cx="762000" cy="259045"/>
    <xdr:sp macro="" textlink="">
      <xdr:nvSpPr>
        <xdr:cNvPr id="280" name="テキスト ボックス 279"/>
        <xdr:cNvSpPr txBox="1"/>
      </xdr:nvSpPr>
      <xdr:spPr>
        <a:xfrm>
          <a:off x="14020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152146</xdr:rowOff>
    </xdr:from>
    <xdr:to>
      <xdr:col>19</xdr:col>
      <xdr:colOff>533400</xdr:colOff>
      <xdr:row>87</xdr:row>
      <xdr:rowOff>82296</xdr:rowOff>
    </xdr:to>
    <xdr:sp macro="" textlink="">
      <xdr:nvSpPr>
        <xdr:cNvPr id="281" name="円/楕円 280"/>
        <xdr:cNvSpPr/>
      </xdr:nvSpPr>
      <xdr:spPr>
        <a:xfrm>
          <a:off x="13462000" y="14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92473</xdr:rowOff>
    </xdr:from>
    <xdr:ext cx="762000" cy="259045"/>
    <xdr:sp macro="" textlink="">
      <xdr:nvSpPr>
        <xdr:cNvPr id="282" name="テキスト ボックス 281"/>
        <xdr:cNvSpPr txBox="1"/>
      </xdr:nvSpPr>
      <xdr:spPr>
        <a:xfrm>
          <a:off x="13131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今年度も類似団体平均を０．５２ポイント下回る結果となった。篠山再生計画では、平成２５年４月１日以降の全職員数の目標を４５０人、篠山市第４次定員適正化計画でも目標を４５０人としており、平成２７年４月１日においてもこの目標値を維持できている。引き続き行政改革・組織機構改革を進め、職員数の適正化を図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10795</xdr:rowOff>
    </xdr:from>
    <xdr:to>
      <xdr:col>24</xdr:col>
      <xdr:colOff>558800</xdr:colOff>
      <xdr:row>61</xdr:row>
      <xdr:rowOff>41819</xdr:rowOff>
    </xdr:to>
    <xdr:cxnSp macro="">
      <xdr:nvCxnSpPr>
        <xdr:cNvPr id="319" name="直線コネクタ 318"/>
        <xdr:cNvCxnSpPr/>
      </xdr:nvCxnSpPr>
      <xdr:spPr>
        <a:xfrm>
          <a:off x="16179800" y="1046924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7348</xdr:rowOff>
    </xdr:from>
    <xdr:to>
      <xdr:col>23</xdr:col>
      <xdr:colOff>406400</xdr:colOff>
      <xdr:row>61</xdr:row>
      <xdr:rowOff>10795</xdr:rowOff>
    </xdr:to>
    <xdr:cxnSp macro="">
      <xdr:nvCxnSpPr>
        <xdr:cNvPr id="322" name="直線コネクタ 321"/>
        <xdr:cNvCxnSpPr/>
      </xdr:nvCxnSpPr>
      <xdr:spPr>
        <a:xfrm>
          <a:off x="15290800" y="1046579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7348</xdr:rowOff>
    </xdr:from>
    <xdr:to>
      <xdr:col>22</xdr:col>
      <xdr:colOff>203200</xdr:colOff>
      <xdr:row>61</xdr:row>
      <xdr:rowOff>12519</xdr:rowOff>
    </xdr:to>
    <xdr:cxnSp macro="">
      <xdr:nvCxnSpPr>
        <xdr:cNvPr id="325" name="直線コネクタ 324"/>
        <xdr:cNvCxnSpPr/>
      </xdr:nvCxnSpPr>
      <xdr:spPr>
        <a:xfrm flipV="1">
          <a:off x="14401800" y="10465798"/>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12519</xdr:rowOff>
    </xdr:from>
    <xdr:to>
      <xdr:col>21</xdr:col>
      <xdr:colOff>0</xdr:colOff>
      <xdr:row>61</xdr:row>
      <xdr:rowOff>38372</xdr:rowOff>
    </xdr:to>
    <xdr:cxnSp macro="">
      <xdr:nvCxnSpPr>
        <xdr:cNvPr id="328" name="直線コネクタ 327"/>
        <xdr:cNvCxnSpPr/>
      </xdr:nvCxnSpPr>
      <xdr:spPr>
        <a:xfrm flipV="1">
          <a:off x="13512800" y="10470969"/>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162469</xdr:rowOff>
    </xdr:from>
    <xdr:to>
      <xdr:col>24</xdr:col>
      <xdr:colOff>609600</xdr:colOff>
      <xdr:row>61</xdr:row>
      <xdr:rowOff>92619</xdr:rowOff>
    </xdr:to>
    <xdr:sp macro="" textlink="">
      <xdr:nvSpPr>
        <xdr:cNvPr id="338" name="円/楕円 337"/>
        <xdr:cNvSpPr/>
      </xdr:nvSpPr>
      <xdr:spPr>
        <a:xfrm>
          <a:off x="169672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7546</xdr:rowOff>
    </xdr:from>
    <xdr:ext cx="762000" cy="259045"/>
    <xdr:sp macro="" textlink="">
      <xdr:nvSpPr>
        <xdr:cNvPr id="339" name="定員管理の状況該当値テキスト"/>
        <xdr:cNvSpPr txBox="1"/>
      </xdr:nvSpPr>
      <xdr:spPr>
        <a:xfrm>
          <a:off x="17106900" y="1029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131445</xdr:rowOff>
    </xdr:from>
    <xdr:to>
      <xdr:col>23</xdr:col>
      <xdr:colOff>457200</xdr:colOff>
      <xdr:row>61</xdr:row>
      <xdr:rowOff>61595</xdr:rowOff>
    </xdr:to>
    <xdr:sp macro="" textlink="">
      <xdr:nvSpPr>
        <xdr:cNvPr id="340" name="円/楕円 339"/>
        <xdr:cNvSpPr/>
      </xdr:nvSpPr>
      <xdr:spPr>
        <a:xfrm>
          <a:off x="16129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71772</xdr:rowOff>
    </xdr:from>
    <xdr:ext cx="736600" cy="259045"/>
    <xdr:sp macro="" textlink="">
      <xdr:nvSpPr>
        <xdr:cNvPr id="341" name="テキスト ボックス 340"/>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127998</xdr:rowOff>
    </xdr:from>
    <xdr:to>
      <xdr:col>22</xdr:col>
      <xdr:colOff>254000</xdr:colOff>
      <xdr:row>61</xdr:row>
      <xdr:rowOff>58148</xdr:rowOff>
    </xdr:to>
    <xdr:sp macro="" textlink="">
      <xdr:nvSpPr>
        <xdr:cNvPr id="342" name="円/楕円 341"/>
        <xdr:cNvSpPr/>
      </xdr:nvSpPr>
      <xdr:spPr>
        <a:xfrm>
          <a:off x="15240000" y="10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68325</xdr:rowOff>
    </xdr:from>
    <xdr:ext cx="762000" cy="259045"/>
    <xdr:sp macro="" textlink="">
      <xdr:nvSpPr>
        <xdr:cNvPr id="343" name="テキスト ボックス 342"/>
        <xdr:cNvSpPr txBox="1"/>
      </xdr:nvSpPr>
      <xdr:spPr>
        <a:xfrm>
          <a:off x="14909800" y="1018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133169</xdr:rowOff>
    </xdr:from>
    <xdr:to>
      <xdr:col>21</xdr:col>
      <xdr:colOff>50800</xdr:colOff>
      <xdr:row>61</xdr:row>
      <xdr:rowOff>63319</xdr:rowOff>
    </xdr:to>
    <xdr:sp macro="" textlink="">
      <xdr:nvSpPr>
        <xdr:cNvPr id="344" name="円/楕円 343"/>
        <xdr:cNvSpPr/>
      </xdr:nvSpPr>
      <xdr:spPr>
        <a:xfrm>
          <a:off x="14351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73496</xdr:rowOff>
    </xdr:from>
    <xdr:ext cx="762000" cy="259045"/>
    <xdr:sp macro="" textlink="">
      <xdr:nvSpPr>
        <xdr:cNvPr id="345" name="テキスト ボックス 344"/>
        <xdr:cNvSpPr txBox="1"/>
      </xdr:nvSpPr>
      <xdr:spPr>
        <a:xfrm>
          <a:off x="14020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46" name="円/楕円 345"/>
        <xdr:cNvSpPr/>
      </xdr:nvSpPr>
      <xdr:spPr>
        <a:xfrm>
          <a:off x="134620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99349</xdr:rowOff>
    </xdr:from>
    <xdr:ext cx="762000" cy="259045"/>
    <xdr:sp macro="" textlink="">
      <xdr:nvSpPr>
        <xdr:cNvPr id="347" name="テキスト ボックス 346"/>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平成２２年度から合併算定替による普通交付税の合併算定替が終了しこれに伴う標準財政規模の減少分が一段落したことに</a:t>
          </a:r>
          <a:r>
            <a:rPr lang="ja-JP" altLang="en-US" sz="1100">
              <a:solidFill>
                <a:schemeClr val="dk1"/>
              </a:solidFill>
              <a:effectLst/>
              <a:latin typeface="+mn-lt"/>
              <a:ea typeface="+mn-ea"/>
              <a:cs typeface="+mn-cs"/>
            </a:rPr>
            <a:t>加え</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合併以降短い期間に実施した大規模な事業に伴う借入の</a:t>
          </a:r>
          <a:r>
            <a:rPr lang="ja-JP" altLang="ja-JP" sz="1100">
              <a:solidFill>
                <a:schemeClr val="dk1"/>
              </a:solidFill>
              <a:effectLst/>
              <a:latin typeface="+mn-lt"/>
              <a:ea typeface="+mn-ea"/>
              <a:cs typeface="+mn-cs"/>
            </a:rPr>
            <a:t>償還がすすんだことから返済額が減少しており、平成２６年度に比べ指数が１．４ポイント改善した。し</a:t>
          </a:r>
          <a:r>
            <a:rPr lang="ja-JP" altLang="en-US" sz="1100">
              <a:solidFill>
                <a:schemeClr val="dk1"/>
              </a:solidFill>
              <a:effectLst/>
              <a:latin typeface="+mn-lt"/>
              <a:ea typeface="+mn-ea"/>
              <a:cs typeface="+mn-cs"/>
            </a:rPr>
            <a:t>か</a:t>
          </a:r>
          <a:r>
            <a:rPr lang="ja-JP" altLang="ja-JP" sz="1100">
              <a:solidFill>
                <a:schemeClr val="dk1"/>
              </a:solidFill>
              <a:effectLst/>
              <a:latin typeface="+mn-lt"/>
              <a:ea typeface="+mn-ea"/>
              <a:cs typeface="+mn-cs"/>
            </a:rPr>
            <a:t>しながら類似団体平均よりも依然として高い水準にあるため、今後も計画的な市債の発行等を行い、類似団体の水準を目指し健全化に努める。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63712</xdr:rowOff>
    </xdr:from>
    <xdr:to>
      <xdr:col>24</xdr:col>
      <xdr:colOff>558800</xdr:colOff>
      <xdr:row>38</xdr:row>
      <xdr:rowOff>91863</xdr:rowOff>
    </xdr:to>
    <xdr:cxnSp macro="">
      <xdr:nvCxnSpPr>
        <xdr:cNvPr id="381" name="直線コネクタ 380"/>
        <xdr:cNvCxnSpPr/>
      </xdr:nvCxnSpPr>
      <xdr:spPr>
        <a:xfrm flipV="1">
          <a:off x="16179800" y="6578812"/>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91863</xdr:rowOff>
    </xdr:from>
    <xdr:to>
      <xdr:col>23</xdr:col>
      <xdr:colOff>406400</xdr:colOff>
      <xdr:row>38</xdr:row>
      <xdr:rowOff>120015</xdr:rowOff>
    </xdr:to>
    <xdr:cxnSp macro="">
      <xdr:nvCxnSpPr>
        <xdr:cNvPr id="384" name="直線コネクタ 383"/>
        <xdr:cNvCxnSpPr/>
      </xdr:nvCxnSpPr>
      <xdr:spPr>
        <a:xfrm flipV="1">
          <a:off x="15290800" y="660696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115994</xdr:rowOff>
    </xdr:from>
    <xdr:to>
      <xdr:col>22</xdr:col>
      <xdr:colOff>203200</xdr:colOff>
      <xdr:row>38</xdr:row>
      <xdr:rowOff>120015</xdr:rowOff>
    </xdr:to>
    <xdr:cxnSp macro="">
      <xdr:nvCxnSpPr>
        <xdr:cNvPr id="387" name="直線コネクタ 386"/>
        <xdr:cNvCxnSpPr/>
      </xdr:nvCxnSpPr>
      <xdr:spPr>
        <a:xfrm>
          <a:off x="14401800" y="663109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115994</xdr:rowOff>
    </xdr:from>
    <xdr:to>
      <xdr:col>21</xdr:col>
      <xdr:colOff>0</xdr:colOff>
      <xdr:row>38</xdr:row>
      <xdr:rowOff>122026</xdr:rowOff>
    </xdr:to>
    <xdr:cxnSp macro="">
      <xdr:nvCxnSpPr>
        <xdr:cNvPr id="390" name="直線コネクタ 389"/>
        <xdr:cNvCxnSpPr/>
      </xdr:nvCxnSpPr>
      <xdr:spPr>
        <a:xfrm flipV="1">
          <a:off x="13512800" y="663109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12912</xdr:rowOff>
    </xdr:from>
    <xdr:to>
      <xdr:col>24</xdr:col>
      <xdr:colOff>609600</xdr:colOff>
      <xdr:row>38</xdr:row>
      <xdr:rowOff>114512</xdr:rowOff>
    </xdr:to>
    <xdr:sp macro="" textlink="">
      <xdr:nvSpPr>
        <xdr:cNvPr id="400" name="円/楕円 399"/>
        <xdr:cNvSpPr/>
      </xdr:nvSpPr>
      <xdr:spPr>
        <a:xfrm>
          <a:off x="16967200" y="652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156439</xdr:rowOff>
    </xdr:from>
    <xdr:ext cx="762000" cy="259045"/>
    <xdr:sp macro="" textlink="">
      <xdr:nvSpPr>
        <xdr:cNvPr id="401" name="公債費負担の状況該当値テキスト"/>
        <xdr:cNvSpPr txBox="1"/>
      </xdr:nvSpPr>
      <xdr:spPr>
        <a:xfrm>
          <a:off x="17106900" y="650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41063</xdr:rowOff>
    </xdr:from>
    <xdr:to>
      <xdr:col>23</xdr:col>
      <xdr:colOff>457200</xdr:colOff>
      <xdr:row>38</xdr:row>
      <xdr:rowOff>142663</xdr:rowOff>
    </xdr:to>
    <xdr:sp macro="" textlink="">
      <xdr:nvSpPr>
        <xdr:cNvPr id="402" name="円/楕円 401"/>
        <xdr:cNvSpPr/>
      </xdr:nvSpPr>
      <xdr:spPr>
        <a:xfrm>
          <a:off x="16129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127440</xdr:rowOff>
    </xdr:from>
    <xdr:ext cx="736600" cy="259045"/>
    <xdr:sp macro="" textlink="">
      <xdr:nvSpPr>
        <xdr:cNvPr id="403" name="テキスト ボックス 402"/>
        <xdr:cNvSpPr txBox="1"/>
      </xdr:nvSpPr>
      <xdr:spPr>
        <a:xfrm>
          <a:off x="15798800" y="664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69215</xdr:rowOff>
    </xdr:from>
    <xdr:to>
      <xdr:col>22</xdr:col>
      <xdr:colOff>254000</xdr:colOff>
      <xdr:row>38</xdr:row>
      <xdr:rowOff>170815</xdr:rowOff>
    </xdr:to>
    <xdr:sp macro="" textlink="">
      <xdr:nvSpPr>
        <xdr:cNvPr id="404" name="円/楕円 403"/>
        <xdr:cNvSpPr/>
      </xdr:nvSpPr>
      <xdr:spPr>
        <a:xfrm>
          <a:off x="15240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155592</xdr:rowOff>
    </xdr:from>
    <xdr:ext cx="762000" cy="259045"/>
    <xdr:sp macro="" textlink="">
      <xdr:nvSpPr>
        <xdr:cNvPr id="405" name="テキスト ボックス 404"/>
        <xdr:cNvSpPr txBox="1"/>
      </xdr:nvSpPr>
      <xdr:spPr>
        <a:xfrm>
          <a:off x="14909800" y="667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65194</xdr:rowOff>
    </xdr:from>
    <xdr:to>
      <xdr:col>21</xdr:col>
      <xdr:colOff>50800</xdr:colOff>
      <xdr:row>38</xdr:row>
      <xdr:rowOff>166794</xdr:rowOff>
    </xdr:to>
    <xdr:sp macro="" textlink="">
      <xdr:nvSpPr>
        <xdr:cNvPr id="406" name="円/楕円 405"/>
        <xdr:cNvSpPr/>
      </xdr:nvSpPr>
      <xdr:spPr>
        <a:xfrm>
          <a:off x="14351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151571</xdr:rowOff>
    </xdr:from>
    <xdr:ext cx="762000" cy="259045"/>
    <xdr:sp macro="" textlink="">
      <xdr:nvSpPr>
        <xdr:cNvPr id="407" name="テキスト ボックス 406"/>
        <xdr:cNvSpPr txBox="1"/>
      </xdr:nvSpPr>
      <xdr:spPr>
        <a:xfrm>
          <a:off x="140208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71226</xdr:rowOff>
    </xdr:from>
    <xdr:to>
      <xdr:col>19</xdr:col>
      <xdr:colOff>533400</xdr:colOff>
      <xdr:row>39</xdr:row>
      <xdr:rowOff>1376</xdr:rowOff>
    </xdr:to>
    <xdr:sp macro="" textlink="">
      <xdr:nvSpPr>
        <xdr:cNvPr id="408" name="円/楕円 407"/>
        <xdr:cNvSpPr/>
      </xdr:nvSpPr>
      <xdr:spPr>
        <a:xfrm>
          <a:off x="13462000" y="658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157603</xdr:rowOff>
    </xdr:from>
    <xdr:ext cx="762000" cy="259045"/>
    <xdr:sp macro="" textlink="">
      <xdr:nvSpPr>
        <xdr:cNvPr id="409" name="テキスト ボックス 408"/>
        <xdr:cNvSpPr txBox="1"/>
      </xdr:nvSpPr>
      <xdr:spPr>
        <a:xfrm>
          <a:off x="13131800" y="667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一般会計等の市債残高でおよそ２３億円の減、また公営企業債等繰入金見込額で１７億円の減となったが、一方で充当可能財源等についても５５億円あまり減少し、類似団体内でも依然高い水準となっている。普通交付税の合併算定替が終了しこれに伴う標準財政規模の減少分が一段落したことに加え、地方債残高</a:t>
          </a:r>
          <a:r>
            <a:rPr lang="ja-JP" altLang="en-US" sz="1100">
              <a:solidFill>
                <a:schemeClr val="dk1"/>
              </a:solidFill>
              <a:effectLst/>
              <a:latin typeface="+mn-lt"/>
              <a:ea typeface="+mn-ea"/>
              <a:cs typeface="+mn-cs"/>
            </a:rPr>
            <a:t>について</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市債の</a:t>
          </a:r>
          <a:r>
            <a:rPr lang="ja-JP" altLang="ja-JP" sz="1100">
              <a:solidFill>
                <a:schemeClr val="dk1"/>
              </a:solidFill>
              <a:effectLst/>
              <a:latin typeface="+mn-lt"/>
              <a:ea typeface="+mn-ea"/>
              <a:cs typeface="+mn-cs"/>
            </a:rPr>
            <a:t>償還が</a:t>
          </a:r>
          <a:r>
            <a:rPr lang="ja-JP" altLang="en-US" sz="1100">
              <a:solidFill>
                <a:schemeClr val="dk1"/>
              </a:solidFill>
              <a:effectLst/>
              <a:latin typeface="+mn-lt"/>
              <a:ea typeface="+mn-ea"/>
              <a:cs typeface="+mn-cs"/>
            </a:rPr>
            <a:t>進んだことから</a:t>
          </a:r>
          <a:r>
            <a:rPr lang="ja-JP" altLang="ja-JP" sz="1100">
              <a:solidFill>
                <a:schemeClr val="dk1"/>
              </a:solidFill>
              <a:effectLst/>
              <a:latin typeface="+mn-lt"/>
              <a:ea typeface="+mn-ea"/>
              <a:cs typeface="+mn-cs"/>
            </a:rPr>
            <a:t>減少しており２７．３ポイントの改善となっている。今後も計画的な市債の発行等を行い、類似団体の水準を目指し健全化に努める。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170472</xdr:rowOff>
    </xdr:from>
    <xdr:to>
      <xdr:col>24</xdr:col>
      <xdr:colOff>558800</xdr:colOff>
      <xdr:row>17</xdr:row>
      <xdr:rowOff>64897</xdr:rowOff>
    </xdr:to>
    <xdr:cxnSp macro="">
      <xdr:nvCxnSpPr>
        <xdr:cNvPr id="441" name="直線コネクタ 440"/>
        <xdr:cNvCxnSpPr/>
      </xdr:nvCxnSpPr>
      <xdr:spPr>
        <a:xfrm flipV="1">
          <a:off x="16179800" y="2913672"/>
          <a:ext cx="8382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64897</xdr:rowOff>
    </xdr:from>
    <xdr:to>
      <xdr:col>23</xdr:col>
      <xdr:colOff>406400</xdr:colOff>
      <xdr:row>17</xdr:row>
      <xdr:rowOff>65138</xdr:rowOff>
    </xdr:to>
    <xdr:cxnSp macro="">
      <xdr:nvCxnSpPr>
        <xdr:cNvPr id="444" name="直線コネクタ 443"/>
        <xdr:cNvCxnSpPr/>
      </xdr:nvCxnSpPr>
      <xdr:spPr>
        <a:xfrm flipV="1">
          <a:off x="15290800" y="2979547"/>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65138</xdr:rowOff>
    </xdr:from>
    <xdr:to>
      <xdr:col>22</xdr:col>
      <xdr:colOff>203200</xdr:colOff>
      <xdr:row>17</xdr:row>
      <xdr:rowOff>113640</xdr:rowOff>
    </xdr:to>
    <xdr:cxnSp macro="">
      <xdr:nvCxnSpPr>
        <xdr:cNvPr id="447" name="直線コネクタ 446"/>
        <xdr:cNvCxnSpPr/>
      </xdr:nvCxnSpPr>
      <xdr:spPr>
        <a:xfrm flipV="1">
          <a:off x="14401800" y="2979788"/>
          <a:ext cx="889000" cy="4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113640</xdr:rowOff>
    </xdr:from>
    <xdr:to>
      <xdr:col>21</xdr:col>
      <xdr:colOff>0</xdr:colOff>
      <xdr:row>17</xdr:row>
      <xdr:rowOff>132702</xdr:rowOff>
    </xdr:to>
    <xdr:cxnSp macro="">
      <xdr:nvCxnSpPr>
        <xdr:cNvPr id="450" name="直線コネクタ 449"/>
        <xdr:cNvCxnSpPr/>
      </xdr:nvCxnSpPr>
      <xdr:spPr>
        <a:xfrm flipV="1">
          <a:off x="13512800" y="3028290"/>
          <a:ext cx="889000" cy="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119672</xdr:rowOff>
    </xdr:from>
    <xdr:to>
      <xdr:col>24</xdr:col>
      <xdr:colOff>609600</xdr:colOff>
      <xdr:row>17</xdr:row>
      <xdr:rowOff>49822</xdr:rowOff>
    </xdr:to>
    <xdr:sp macro="" textlink="">
      <xdr:nvSpPr>
        <xdr:cNvPr id="460" name="円/楕円 459"/>
        <xdr:cNvSpPr/>
      </xdr:nvSpPr>
      <xdr:spPr>
        <a:xfrm>
          <a:off x="16967200" y="286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91749</xdr:rowOff>
    </xdr:from>
    <xdr:ext cx="762000" cy="259045"/>
    <xdr:sp macro="" textlink="">
      <xdr:nvSpPr>
        <xdr:cNvPr id="461" name="将来負担の状況該当値テキスト"/>
        <xdr:cNvSpPr txBox="1"/>
      </xdr:nvSpPr>
      <xdr:spPr>
        <a:xfrm>
          <a:off x="17106900" y="283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14097</xdr:rowOff>
    </xdr:from>
    <xdr:to>
      <xdr:col>23</xdr:col>
      <xdr:colOff>457200</xdr:colOff>
      <xdr:row>17</xdr:row>
      <xdr:rowOff>115697</xdr:rowOff>
    </xdr:to>
    <xdr:sp macro="" textlink="">
      <xdr:nvSpPr>
        <xdr:cNvPr id="462" name="円/楕円 461"/>
        <xdr:cNvSpPr/>
      </xdr:nvSpPr>
      <xdr:spPr>
        <a:xfrm>
          <a:off x="16129000" y="29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100474</xdr:rowOff>
    </xdr:from>
    <xdr:ext cx="736600" cy="259045"/>
    <xdr:sp macro="" textlink="">
      <xdr:nvSpPr>
        <xdr:cNvPr id="463" name="テキスト ボックス 462"/>
        <xdr:cNvSpPr txBox="1"/>
      </xdr:nvSpPr>
      <xdr:spPr>
        <a:xfrm>
          <a:off x="15798800" y="3015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14338</xdr:rowOff>
    </xdr:from>
    <xdr:to>
      <xdr:col>22</xdr:col>
      <xdr:colOff>254000</xdr:colOff>
      <xdr:row>17</xdr:row>
      <xdr:rowOff>115938</xdr:rowOff>
    </xdr:to>
    <xdr:sp macro="" textlink="">
      <xdr:nvSpPr>
        <xdr:cNvPr id="464" name="円/楕円 463"/>
        <xdr:cNvSpPr/>
      </xdr:nvSpPr>
      <xdr:spPr>
        <a:xfrm>
          <a:off x="15240000" y="29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100715</xdr:rowOff>
    </xdr:from>
    <xdr:ext cx="762000" cy="259045"/>
    <xdr:sp macro="" textlink="">
      <xdr:nvSpPr>
        <xdr:cNvPr id="465" name="テキスト ボックス 464"/>
        <xdr:cNvSpPr txBox="1"/>
      </xdr:nvSpPr>
      <xdr:spPr>
        <a:xfrm>
          <a:off x="14909800" y="301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62840</xdr:rowOff>
    </xdr:from>
    <xdr:to>
      <xdr:col>21</xdr:col>
      <xdr:colOff>50800</xdr:colOff>
      <xdr:row>17</xdr:row>
      <xdr:rowOff>164440</xdr:rowOff>
    </xdr:to>
    <xdr:sp macro="" textlink="">
      <xdr:nvSpPr>
        <xdr:cNvPr id="466" name="円/楕円 465"/>
        <xdr:cNvSpPr/>
      </xdr:nvSpPr>
      <xdr:spPr>
        <a:xfrm>
          <a:off x="14351000" y="29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149217</xdr:rowOff>
    </xdr:from>
    <xdr:ext cx="762000" cy="259045"/>
    <xdr:sp macro="" textlink="">
      <xdr:nvSpPr>
        <xdr:cNvPr id="467" name="テキスト ボックス 466"/>
        <xdr:cNvSpPr txBox="1"/>
      </xdr:nvSpPr>
      <xdr:spPr>
        <a:xfrm>
          <a:off x="14020800" y="306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81902</xdr:rowOff>
    </xdr:from>
    <xdr:to>
      <xdr:col>19</xdr:col>
      <xdr:colOff>533400</xdr:colOff>
      <xdr:row>18</xdr:row>
      <xdr:rowOff>12052</xdr:rowOff>
    </xdr:to>
    <xdr:sp macro="" textlink="">
      <xdr:nvSpPr>
        <xdr:cNvPr id="468" name="円/楕円 467"/>
        <xdr:cNvSpPr/>
      </xdr:nvSpPr>
      <xdr:spPr>
        <a:xfrm>
          <a:off x="13462000" y="299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168279</xdr:rowOff>
    </xdr:from>
    <xdr:ext cx="762000" cy="259045"/>
    <xdr:sp macro="" textlink="">
      <xdr:nvSpPr>
        <xdr:cNvPr id="469" name="テキスト ボックス 468"/>
        <xdr:cNvSpPr txBox="1"/>
      </xdr:nvSpPr>
      <xdr:spPr>
        <a:xfrm>
          <a:off x="13131800" y="308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兵庫県篠山市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42,948
42,464
377.59
23,684,479
23,063,240
514,745
14,349,271
22,474,607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19.8
191.7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類似団体の平均値よりも１．７ポイント低くなっている。篠山再生計画に基づく人件費の削減とあわせ、平成２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年４月においても全職員４５０人体制となっている。今後も職員数ならびに職員給与の適正化に努める。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36</xdr:row>
      <xdr:rowOff>20320</xdr:rowOff>
    </xdr:to>
    <xdr:cxnSp macro="">
      <xdr:nvCxnSpPr>
        <xdr:cNvPr id="66" name="直線コネクタ 65"/>
        <xdr:cNvCxnSpPr/>
      </xdr:nvCxnSpPr>
      <xdr:spPr>
        <a:xfrm flipV="1">
          <a:off x="3987800" y="6139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36</xdr:row>
      <xdr:rowOff>20320</xdr:rowOff>
    </xdr:to>
    <xdr:cxnSp macro="">
      <xdr:nvCxnSpPr>
        <xdr:cNvPr id="69" name="直線コネクタ 68"/>
        <xdr:cNvCxnSpPr/>
      </xdr:nvCxnSpPr>
      <xdr:spPr>
        <a:xfrm>
          <a:off x="3098800" y="60325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35</xdr:row>
      <xdr:rowOff>92710</xdr:rowOff>
    </xdr:to>
    <xdr:cxnSp macro="">
      <xdr:nvCxnSpPr>
        <xdr:cNvPr id="72" name="直線コネクタ 71"/>
        <xdr:cNvCxnSpPr/>
      </xdr:nvCxnSpPr>
      <xdr:spPr>
        <a:xfrm flipV="1">
          <a:off x="2209800" y="6032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92710</xdr:rowOff>
    </xdr:from>
    <xdr:to>
      <xdr:col>3</xdr:col>
      <xdr:colOff>142875</xdr:colOff>
      <xdr:row>36</xdr:row>
      <xdr:rowOff>35560</xdr:rowOff>
    </xdr:to>
    <xdr:cxnSp macro="">
      <xdr:nvCxnSpPr>
        <xdr:cNvPr id="75" name="直線コネクタ 74"/>
        <xdr:cNvCxnSpPr/>
      </xdr:nvCxnSpPr>
      <xdr:spPr>
        <a:xfrm flipV="1">
          <a:off x="1320800" y="6093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5" name="円/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6"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140970</xdr:rowOff>
    </xdr:from>
    <xdr:to>
      <xdr:col>5</xdr:col>
      <xdr:colOff>600075</xdr:colOff>
      <xdr:row>36</xdr:row>
      <xdr:rowOff>71120</xdr:rowOff>
    </xdr:to>
    <xdr:sp macro="" textlink="">
      <xdr:nvSpPr>
        <xdr:cNvPr id="87" name="円/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152400</xdr:rowOff>
    </xdr:from>
    <xdr:to>
      <xdr:col>4</xdr:col>
      <xdr:colOff>396875</xdr:colOff>
      <xdr:row>35</xdr:row>
      <xdr:rowOff>82550</xdr:rowOff>
    </xdr:to>
    <xdr:sp macro="" textlink="">
      <xdr:nvSpPr>
        <xdr:cNvPr id="89" name="円/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41910</xdr:rowOff>
    </xdr:from>
    <xdr:to>
      <xdr:col>3</xdr:col>
      <xdr:colOff>193675</xdr:colOff>
      <xdr:row>35</xdr:row>
      <xdr:rowOff>143510</xdr:rowOff>
    </xdr:to>
    <xdr:sp macro="" textlink="">
      <xdr:nvSpPr>
        <xdr:cNvPr id="91" name="円/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153687</xdr:rowOff>
    </xdr:from>
    <xdr:ext cx="762000" cy="259045"/>
    <xdr:sp macro="" textlink="">
      <xdr:nvSpPr>
        <xdr:cNvPr id="92" name="テキスト ボックス 91"/>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93" name="円/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類似団体平均よりも２．７ポイント</a:t>
          </a:r>
          <a:r>
            <a:rPr lang="ja-JP" altLang="en-US" sz="1100">
              <a:solidFill>
                <a:schemeClr val="dk1"/>
              </a:solidFill>
              <a:effectLst/>
              <a:latin typeface="+mn-lt"/>
              <a:ea typeface="+mn-ea"/>
              <a:cs typeface="+mn-cs"/>
            </a:rPr>
            <a:t>高い状況にあるが、</a:t>
          </a:r>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に比べ０．１ポイント低い１５．１％となっている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これは</a:t>
          </a:r>
          <a:r>
            <a:rPr lang="ja-JP" altLang="ja-JP" sz="1100">
              <a:solidFill>
                <a:schemeClr val="dk1"/>
              </a:solidFill>
              <a:effectLst/>
              <a:latin typeface="+mn-lt"/>
              <a:ea typeface="+mn-ea"/>
              <a:cs typeface="+mn-cs"/>
            </a:rPr>
            <a:t>篠山再生計画によ</a:t>
          </a:r>
          <a:r>
            <a:rPr lang="ja-JP" altLang="en-US" sz="1100">
              <a:solidFill>
                <a:schemeClr val="dk1"/>
              </a:solidFill>
              <a:effectLst/>
              <a:latin typeface="+mn-lt"/>
              <a:ea typeface="+mn-ea"/>
              <a:cs typeface="+mn-cs"/>
            </a:rPr>
            <a:t>り指定管理者制度の導入により</a:t>
          </a:r>
          <a:r>
            <a:rPr lang="ja-JP" altLang="ja-JP" sz="1100">
              <a:solidFill>
                <a:schemeClr val="dk1"/>
              </a:solidFill>
              <a:effectLst/>
              <a:latin typeface="+mn-lt"/>
              <a:ea typeface="+mn-ea"/>
              <a:cs typeface="+mn-cs"/>
            </a:rPr>
            <a:t>維持管理経費の削減に</a:t>
          </a:r>
          <a:r>
            <a:rPr lang="ja-JP" altLang="en-US" sz="1100">
              <a:solidFill>
                <a:schemeClr val="dk1"/>
              </a:solidFill>
              <a:effectLst/>
              <a:latin typeface="+mn-lt"/>
              <a:ea typeface="+mn-ea"/>
              <a:cs typeface="+mn-cs"/>
            </a:rPr>
            <a:t>取り組んでおり職員人件費等から委託料等の物件費の支出になっていることなどによる。今</a:t>
          </a:r>
          <a:r>
            <a:rPr lang="ja-JP" altLang="ja-JP" sz="1100">
              <a:solidFill>
                <a:schemeClr val="dk1"/>
              </a:solidFill>
              <a:effectLst/>
              <a:latin typeface="+mn-lt"/>
              <a:ea typeface="+mn-ea"/>
              <a:cs typeface="+mn-cs"/>
            </a:rPr>
            <a:t>後も引き続き、</a:t>
          </a:r>
          <a:r>
            <a:rPr lang="ja-JP" altLang="en-US" sz="1100">
              <a:solidFill>
                <a:schemeClr val="dk1"/>
              </a:solidFill>
              <a:effectLst/>
              <a:latin typeface="+mn-lt"/>
              <a:ea typeface="+mn-ea"/>
              <a:cs typeface="+mn-cs"/>
            </a:rPr>
            <a:t>事務事業の見直し等の</a:t>
          </a:r>
          <a:r>
            <a:rPr lang="ja-JP" altLang="ja-JP" sz="1100">
              <a:solidFill>
                <a:schemeClr val="dk1"/>
              </a:solidFill>
              <a:effectLst/>
              <a:latin typeface="+mn-lt"/>
              <a:ea typeface="+mn-ea"/>
              <a:cs typeface="+mn-cs"/>
            </a:rPr>
            <a:t>経費削減に取り組む。</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72571</xdr:rowOff>
    </xdr:from>
    <xdr:to>
      <xdr:col>24</xdr:col>
      <xdr:colOff>31750</xdr:colOff>
      <xdr:row>18</xdr:row>
      <xdr:rowOff>83457</xdr:rowOff>
    </xdr:to>
    <xdr:cxnSp macro="">
      <xdr:nvCxnSpPr>
        <xdr:cNvPr id="129" name="直線コネクタ 128"/>
        <xdr:cNvCxnSpPr/>
      </xdr:nvCxnSpPr>
      <xdr:spPr>
        <a:xfrm flipV="1">
          <a:off x="15671800" y="31586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102507</xdr:rowOff>
    </xdr:from>
    <xdr:to>
      <xdr:col>22</xdr:col>
      <xdr:colOff>565150</xdr:colOff>
      <xdr:row>18</xdr:row>
      <xdr:rowOff>83457</xdr:rowOff>
    </xdr:to>
    <xdr:cxnSp macro="">
      <xdr:nvCxnSpPr>
        <xdr:cNvPr id="132" name="直線コネクタ 131"/>
        <xdr:cNvCxnSpPr/>
      </xdr:nvCxnSpPr>
      <xdr:spPr>
        <a:xfrm>
          <a:off x="14782800" y="30171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15421</xdr:rowOff>
    </xdr:from>
    <xdr:to>
      <xdr:col>21</xdr:col>
      <xdr:colOff>361950</xdr:colOff>
      <xdr:row>17</xdr:row>
      <xdr:rowOff>102507</xdr:rowOff>
    </xdr:to>
    <xdr:cxnSp macro="">
      <xdr:nvCxnSpPr>
        <xdr:cNvPr id="135" name="直線コネクタ 134"/>
        <xdr:cNvCxnSpPr/>
      </xdr:nvCxnSpPr>
      <xdr:spPr>
        <a:xfrm>
          <a:off x="13893800" y="29300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15421</xdr:rowOff>
    </xdr:from>
    <xdr:to>
      <xdr:col>20</xdr:col>
      <xdr:colOff>158750</xdr:colOff>
      <xdr:row>17</xdr:row>
      <xdr:rowOff>48079</xdr:rowOff>
    </xdr:to>
    <xdr:cxnSp macro="">
      <xdr:nvCxnSpPr>
        <xdr:cNvPr id="138" name="直線コネクタ 137"/>
        <xdr:cNvCxnSpPr/>
      </xdr:nvCxnSpPr>
      <xdr:spPr>
        <a:xfrm flipV="1">
          <a:off x="13004800" y="2930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21771</xdr:rowOff>
    </xdr:from>
    <xdr:to>
      <xdr:col>24</xdr:col>
      <xdr:colOff>82550</xdr:colOff>
      <xdr:row>18</xdr:row>
      <xdr:rowOff>123371</xdr:rowOff>
    </xdr:to>
    <xdr:sp macro="" textlink="">
      <xdr:nvSpPr>
        <xdr:cNvPr id="148" name="円/楕円 147"/>
        <xdr:cNvSpPr/>
      </xdr:nvSpPr>
      <xdr:spPr>
        <a:xfrm>
          <a:off x="164592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165298</xdr:rowOff>
    </xdr:from>
    <xdr:ext cx="762000" cy="259045"/>
    <xdr:sp macro="" textlink="">
      <xdr:nvSpPr>
        <xdr:cNvPr id="149" name="物件費該当値テキスト"/>
        <xdr:cNvSpPr txBox="1"/>
      </xdr:nvSpPr>
      <xdr:spPr>
        <a:xfrm>
          <a:off x="16598900" y="307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32657</xdr:rowOff>
    </xdr:from>
    <xdr:to>
      <xdr:col>22</xdr:col>
      <xdr:colOff>615950</xdr:colOff>
      <xdr:row>18</xdr:row>
      <xdr:rowOff>134257</xdr:rowOff>
    </xdr:to>
    <xdr:sp macro="" textlink="">
      <xdr:nvSpPr>
        <xdr:cNvPr id="150" name="円/楕円 149"/>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119034</xdr:rowOff>
    </xdr:from>
    <xdr:ext cx="736600" cy="259045"/>
    <xdr:sp macro="" textlink="">
      <xdr:nvSpPr>
        <xdr:cNvPr id="151" name="テキスト ボックス 150"/>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51707</xdr:rowOff>
    </xdr:from>
    <xdr:to>
      <xdr:col>21</xdr:col>
      <xdr:colOff>412750</xdr:colOff>
      <xdr:row>17</xdr:row>
      <xdr:rowOff>153307</xdr:rowOff>
    </xdr:to>
    <xdr:sp macro="" textlink="">
      <xdr:nvSpPr>
        <xdr:cNvPr id="152" name="円/楕円 151"/>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138084</xdr:rowOff>
    </xdr:from>
    <xdr:ext cx="762000" cy="259045"/>
    <xdr:sp macro="" textlink="">
      <xdr:nvSpPr>
        <xdr:cNvPr id="153" name="テキスト ボックス 152"/>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136071</xdr:rowOff>
    </xdr:from>
    <xdr:to>
      <xdr:col>20</xdr:col>
      <xdr:colOff>209550</xdr:colOff>
      <xdr:row>17</xdr:row>
      <xdr:rowOff>66221</xdr:rowOff>
    </xdr:to>
    <xdr:sp macro="" textlink="">
      <xdr:nvSpPr>
        <xdr:cNvPr id="154" name="円/楕円 153"/>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50998</xdr:rowOff>
    </xdr:from>
    <xdr:ext cx="762000" cy="259045"/>
    <xdr:sp macro="" textlink="">
      <xdr:nvSpPr>
        <xdr:cNvPr id="155" name="テキスト ボックス 154"/>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168729</xdr:rowOff>
    </xdr:from>
    <xdr:to>
      <xdr:col>19</xdr:col>
      <xdr:colOff>6350</xdr:colOff>
      <xdr:row>17</xdr:row>
      <xdr:rowOff>98879</xdr:rowOff>
    </xdr:to>
    <xdr:sp macro="" textlink="">
      <xdr:nvSpPr>
        <xdr:cNvPr id="156" name="円/楕円 155"/>
        <xdr:cNvSpPr/>
      </xdr:nvSpPr>
      <xdr:spPr>
        <a:xfrm>
          <a:off x="12954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83656</xdr:rowOff>
    </xdr:from>
    <xdr:ext cx="762000" cy="259045"/>
    <xdr:sp macro="" textlink="">
      <xdr:nvSpPr>
        <xdr:cNvPr id="157" name="テキスト ボックス 156"/>
        <xdr:cNvSpPr txBox="1"/>
      </xdr:nvSpPr>
      <xdr:spPr>
        <a:xfrm>
          <a:off x="12623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類似団体の平均値よりも</a:t>
          </a:r>
          <a:r>
            <a:rPr lang="ja-JP" altLang="en-US" sz="1100" b="0" i="0" baseline="0">
              <a:solidFill>
                <a:schemeClr val="dk1"/>
              </a:solidFill>
              <a:effectLst/>
              <a:latin typeface="+mn-lt"/>
              <a:ea typeface="+mn-ea"/>
              <a:cs typeface="+mn-cs"/>
            </a:rPr>
            <a:t>１．７</a:t>
          </a:r>
          <a:r>
            <a:rPr lang="ja-JP" altLang="ja-JP" sz="1100" b="0" i="0" baseline="0">
              <a:solidFill>
                <a:schemeClr val="dk1"/>
              </a:solidFill>
              <a:effectLst/>
              <a:latin typeface="+mn-lt"/>
              <a:ea typeface="+mn-ea"/>
              <a:cs typeface="+mn-cs"/>
            </a:rPr>
            <a:t>ポイント低い水準となっているが前年度数値に比べ０．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ポイント数値が</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している。長引く景気の悪化</a:t>
          </a:r>
          <a:r>
            <a:rPr lang="ja-JP" altLang="en-US" sz="1100" b="0" i="0" baseline="0">
              <a:solidFill>
                <a:schemeClr val="dk1"/>
              </a:solidFill>
              <a:effectLst/>
              <a:latin typeface="+mn-lt"/>
              <a:ea typeface="+mn-ea"/>
              <a:cs typeface="+mn-cs"/>
            </a:rPr>
            <a:t>による生活保護費等の増や障害福祉サービスの増、制度拡充によるこども医療費や乳幼児医療費が増加している。</a:t>
          </a:r>
          <a:r>
            <a:rPr lang="ja-JP" altLang="ja-JP" sz="1100" b="0" i="0" baseline="0">
              <a:solidFill>
                <a:schemeClr val="dk1"/>
              </a:solidFill>
              <a:effectLst/>
              <a:latin typeface="+mn-lt"/>
              <a:ea typeface="+mn-ea"/>
              <a:cs typeface="+mn-cs"/>
            </a:rPr>
            <a:t>今後も扶助費の増加が見込まれる。 </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95250</xdr:rowOff>
    </xdr:to>
    <xdr:cxnSp macro="">
      <xdr:nvCxnSpPr>
        <xdr:cNvPr id="190" name="直線コネクタ 189"/>
        <xdr:cNvCxnSpPr/>
      </xdr:nvCxnSpPr>
      <xdr:spPr>
        <a:xfrm>
          <a:off x="3987800" y="9461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31750</xdr:rowOff>
    </xdr:to>
    <xdr:cxnSp macro="">
      <xdr:nvCxnSpPr>
        <xdr:cNvPr id="193" name="直線コネクタ 192"/>
        <xdr:cNvCxnSpPr/>
      </xdr:nvCxnSpPr>
      <xdr:spPr>
        <a:xfrm>
          <a:off x="3098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152400</xdr:rowOff>
    </xdr:to>
    <xdr:cxnSp macro="">
      <xdr:nvCxnSpPr>
        <xdr:cNvPr id="196" name="直線コネクタ 195"/>
        <xdr:cNvCxnSpPr/>
      </xdr:nvCxnSpPr>
      <xdr:spPr>
        <a:xfrm flipV="1">
          <a:off x="2209800" y="938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152400</xdr:rowOff>
    </xdr:from>
    <xdr:to>
      <xdr:col>3</xdr:col>
      <xdr:colOff>142875</xdr:colOff>
      <xdr:row>54</xdr:row>
      <xdr:rowOff>165100</xdr:rowOff>
    </xdr:to>
    <xdr:cxnSp macro="">
      <xdr:nvCxnSpPr>
        <xdr:cNvPr id="199" name="直線コネクタ 198"/>
        <xdr:cNvCxnSpPr/>
      </xdr:nvCxnSpPr>
      <xdr:spPr>
        <a:xfrm flipV="1">
          <a:off x="1320800" y="9410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44450</xdr:rowOff>
    </xdr:from>
    <xdr:to>
      <xdr:col>7</xdr:col>
      <xdr:colOff>66675</xdr:colOff>
      <xdr:row>55</xdr:row>
      <xdr:rowOff>146050</xdr:rowOff>
    </xdr:to>
    <xdr:sp macro="" textlink="">
      <xdr:nvSpPr>
        <xdr:cNvPr id="209" name="円/楕円 208"/>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60977</xdr:rowOff>
    </xdr:from>
    <xdr:ext cx="762000" cy="259045"/>
    <xdr:sp macro="" textlink="">
      <xdr:nvSpPr>
        <xdr:cNvPr id="210" name="扶助費該当値テキスト"/>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11" name="円/楕円 210"/>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12" name="テキスト ボックス 211"/>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3" name="円/楕円 212"/>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4" name="テキスト ボックス 213"/>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101600</xdr:rowOff>
    </xdr:from>
    <xdr:to>
      <xdr:col>3</xdr:col>
      <xdr:colOff>193675</xdr:colOff>
      <xdr:row>55</xdr:row>
      <xdr:rowOff>31750</xdr:rowOff>
    </xdr:to>
    <xdr:sp macro="" textlink="">
      <xdr:nvSpPr>
        <xdr:cNvPr id="215" name="円/楕円 214"/>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41927</xdr:rowOff>
    </xdr:from>
    <xdr:ext cx="762000" cy="259045"/>
    <xdr:sp macro="" textlink="">
      <xdr:nvSpPr>
        <xdr:cNvPr id="216" name="テキスト ボックス 215"/>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7" name="円/楕円 216"/>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8" name="テキスト ボックス 21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平成２６年度に比べ１．３ポイント改善したものの類似団体と比べ経常収支比率が５．７ポイント</a:t>
          </a:r>
          <a:r>
            <a:rPr lang="ja-JP" altLang="en-US" sz="1100">
              <a:solidFill>
                <a:schemeClr val="dk1"/>
              </a:solidFill>
              <a:effectLst/>
              <a:latin typeface="+mn-lt"/>
              <a:ea typeface="+mn-ea"/>
              <a:cs typeface="+mn-cs"/>
            </a:rPr>
            <a:t>高い</a:t>
          </a:r>
          <a:r>
            <a:rPr lang="ja-JP" altLang="ja-JP" sz="1100">
              <a:solidFill>
                <a:schemeClr val="dk1"/>
              </a:solidFill>
              <a:effectLst/>
              <a:latin typeface="+mn-lt"/>
              <a:ea typeface="+mn-ea"/>
              <a:cs typeface="+mn-cs"/>
            </a:rPr>
            <a:t>のは繰出金の増加</a:t>
          </a:r>
          <a:r>
            <a:rPr lang="ja-JP" altLang="en-US" sz="1100">
              <a:solidFill>
                <a:schemeClr val="dk1"/>
              </a:solidFill>
              <a:effectLst/>
              <a:latin typeface="+mn-lt"/>
              <a:ea typeface="+mn-ea"/>
              <a:cs typeface="+mn-cs"/>
            </a:rPr>
            <a:t>が主な要因</a:t>
          </a:r>
          <a:r>
            <a:rPr lang="ja-JP" altLang="ja-JP" sz="1100">
              <a:solidFill>
                <a:schemeClr val="dk1"/>
              </a:solidFill>
              <a:effectLst/>
              <a:latin typeface="+mn-lt"/>
              <a:ea typeface="+mn-ea"/>
              <a:cs typeface="+mn-cs"/>
            </a:rPr>
            <a:t>である。 </a:t>
          </a:r>
        </a:p>
        <a:p>
          <a:r>
            <a:rPr lang="ja-JP" altLang="ja-JP" sz="1100">
              <a:solidFill>
                <a:schemeClr val="dk1"/>
              </a:solidFill>
              <a:effectLst/>
              <a:latin typeface="+mn-lt"/>
              <a:ea typeface="+mn-ea"/>
              <a:cs typeface="+mn-cs"/>
            </a:rPr>
            <a:t>平成２６年度に比べ下水道事業特別会計、農業集落排水事業特別会計、後期高齢者医療特別会計については繰出金が減となるものの国民健康保険特別会計、介護保険特別会計への繰出金が増加している。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138430</xdr:rowOff>
    </xdr:from>
    <xdr:to>
      <xdr:col>24</xdr:col>
      <xdr:colOff>31750</xdr:colOff>
      <xdr:row>60</xdr:row>
      <xdr:rowOff>66040</xdr:rowOff>
    </xdr:to>
    <xdr:cxnSp macro="">
      <xdr:nvCxnSpPr>
        <xdr:cNvPr id="251" name="直線コネクタ 250"/>
        <xdr:cNvCxnSpPr/>
      </xdr:nvCxnSpPr>
      <xdr:spPr>
        <a:xfrm flipV="1">
          <a:off x="15671800" y="102539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54610</xdr:rowOff>
    </xdr:from>
    <xdr:to>
      <xdr:col>22</xdr:col>
      <xdr:colOff>565150</xdr:colOff>
      <xdr:row>60</xdr:row>
      <xdr:rowOff>66040</xdr:rowOff>
    </xdr:to>
    <xdr:cxnSp macro="">
      <xdr:nvCxnSpPr>
        <xdr:cNvPr id="254" name="直線コネクタ 253"/>
        <xdr:cNvCxnSpPr/>
      </xdr:nvCxnSpPr>
      <xdr:spPr>
        <a:xfrm>
          <a:off x="14782800" y="101701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149860</xdr:rowOff>
    </xdr:from>
    <xdr:to>
      <xdr:col>21</xdr:col>
      <xdr:colOff>361950</xdr:colOff>
      <xdr:row>59</xdr:row>
      <xdr:rowOff>54610</xdr:rowOff>
    </xdr:to>
    <xdr:cxnSp macro="">
      <xdr:nvCxnSpPr>
        <xdr:cNvPr id="257" name="直線コネクタ 256"/>
        <xdr:cNvCxnSpPr/>
      </xdr:nvCxnSpPr>
      <xdr:spPr>
        <a:xfrm>
          <a:off x="13893800" y="10093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149860</xdr:rowOff>
    </xdr:from>
    <xdr:to>
      <xdr:col>20</xdr:col>
      <xdr:colOff>158750</xdr:colOff>
      <xdr:row>59</xdr:row>
      <xdr:rowOff>1270</xdr:rowOff>
    </xdr:to>
    <xdr:cxnSp macro="">
      <xdr:nvCxnSpPr>
        <xdr:cNvPr id="260" name="直線コネクタ 259"/>
        <xdr:cNvCxnSpPr/>
      </xdr:nvCxnSpPr>
      <xdr:spPr>
        <a:xfrm flipV="1">
          <a:off x="13004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87630</xdr:rowOff>
    </xdr:from>
    <xdr:to>
      <xdr:col>24</xdr:col>
      <xdr:colOff>82550</xdr:colOff>
      <xdr:row>60</xdr:row>
      <xdr:rowOff>17780</xdr:rowOff>
    </xdr:to>
    <xdr:sp macro="" textlink="">
      <xdr:nvSpPr>
        <xdr:cNvPr id="270" name="円/楕円 269"/>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59707</xdr:rowOff>
    </xdr:from>
    <xdr:ext cx="762000" cy="259045"/>
    <xdr:sp macro="" textlink="">
      <xdr:nvSpPr>
        <xdr:cNvPr id="271" name="その他該当値テキスト"/>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15240</xdr:rowOff>
    </xdr:from>
    <xdr:to>
      <xdr:col>22</xdr:col>
      <xdr:colOff>615950</xdr:colOff>
      <xdr:row>60</xdr:row>
      <xdr:rowOff>116840</xdr:rowOff>
    </xdr:to>
    <xdr:sp macro="" textlink="">
      <xdr:nvSpPr>
        <xdr:cNvPr id="272" name="円/楕円 271"/>
        <xdr:cNvSpPr/>
      </xdr:nvSpPr>
      <xdr:spPr>
        <a:xfrm>
          <a:off x="15621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101617</xdr:rowOff>
    </xdr:from>
    <xdr:ext cx="736600" cy="259045"/>
    <xdr:sp macro="" textlink="">
      <xdr:nvSpPr>
        <xdr:cNvPr id="273" name="テキスト ボックス 272"/>
        <xdr:cNvSpPr txBox="1"/>
      </xdr:nvSpPr>
      <xdr:spPr>
        <a:xfrm>
          <a:off x="15290800" y="1038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3810</xdr:rowOff>
    </xdr:from>
    <xdr:to>
      <xdr:col>21</xdr:col>
      <xdr:colOff>412750</xdr:colOff>
      <xdr:row>59</xdr:row>
      <xdr:rowOff>105410</xdr:rowOff>
    </xdr:to>
    <xdr:sp macro="" textlink="">
      <xdr:nvSpPr>
        <xdr:cNvPr id="274" name="円/楕円 273"/>
        <xdr:cNvSpPr/>
      </xdr:nvSpPr>
      <xdr:spPr>
        <a:xfrm>
          <a:off x="14732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90187</xdr:rowOff>
    </xdr:from>
    <xdr:ext cx="762000" cy="259045"/>
    <xdr:sp macro="" textlink="">
      <xdr:nvSpPr>
        <xdr:cNvPr id="275" name="テキスト ボックス 274"/>
        <xdr:cNvSpPr txBox="1"/>
      </xdr:nvSpPr>
      <xdr:spPr>
        <a:xfrm>
          <a:off x="14401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99060</xdr:rowOff>
    </xdr:from>
    <xdr:to>
      <xdr:col>20</xdr:col>
      <xdr:colOff>209550</xdr:colOff>
      <xdr:row>59</xdr:row>
      <xdr:rowOff>29210</xdr:rowOff>
    </xdr:to>
    <xdr:sp macro="" textlink="">
      <xdr:nvSpPr>
        <xdr:cNvPr id="276" name="円/楕円 275"/>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13987</xdr:rowOff>
    </xdr:from>
    <xdr:ext cx="762000" cy="259045"/>
    <xdr:sp macro="" textlink="">
      <xdr:nvSpPr>
        <xdr:cNvPr id="277" name="テキスト ボックス 276"/>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121920</xdr:rowOff>
    </xdr:from>
    <xdr:to>
      <xdr:col>19</xdr:col>
      <xdr:colOff>6350</xdr:colOff>
      <xdr:row>59</xdr:row>
      <xdr:rowOff>52070</xdr:rowOff>
    </xdr:to>
    <xdr:sp macro="" textlink="">
      <xdr:nvSpPr>
        <xdr:cNvPr id="278" name="円/楕円 277"/>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36847</xdr:rowOff>
    </xdr:from>
    <xdr:ext cx="762000" cy="259045"/>
    <xdr:sp macro="" textlink="">
      <xdr:nvSpPr>
        <xdr:cNvPr id="279" name="テキスト ボックス 278"/>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平成２６年度の数値より</a:t>
          </a:r>
          <a:r>
            <a:rPr lang="ja-JP" altLang="en-US" sz="1100">
              <a:solidFill>
                <a:schemeClr val="dk1"/>
              </a:solidFill>
              <a:effectLst/>
              <a:latin typeface="+mn-lt"/>
              <a:ea typeface="+mn-ea"/>
              <a:cs typeface="+mn-cs"/>
            </a:rPr>
            <a:t>０．５</a:t>
          </a:r>
          <a:r>
            <a:rPr lang="ja-JP" altLang="ja-JP" sz="1100">
              <a:solidFill>
                <a:schemeClr val="dk1"/>
              </a:solidFill>
              <a:effectLst/>
              <a:latin typeface="+mn-lt"/>
              <a:ea typeface="+mn-ea"/>
              <a:cs typeface="+mn-cs"/>
            </a:rPr>
            <a:t>ポイントの減、類似団体に比べ２．６ポイント低い状況にある。これは、一部事務組合で実施する業務に対する負担金が本市では合併により直接実施している事</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平成１４年度からの補助金の段階的な削減並びに平成２０年度から取り組んでいる篠山再生計画にある補助金等の見直しを実施したこと</a:t>
          </a:r>
          <a:r>
            <a:rPr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。今後も篠山再生計画の着実な実施により適正な水準の維持に努める。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83566</xdr:rowOff>
    </xdr:from>
    <xdr:to>
      <xdr:col>24</xdr:col>
      <xdr:colOff>31750</xdr:colOff>
      <xdr:row>35</xdr:row>
      <xdr:rowOff>106426</xdr:rowOff>
    </xdr:to>
    <xdr:cxnSp macro="">
      <xdr:nvCxnSpPr>
        <xdr:cNvPr id="309" name="直線コネクタ 308"/>
        <xdr:cNvCxnSpPr/>
      </xdr:nvCxnSpPr>
      <xdr:spPr>
        <a:xfrm flipV="1">
          <a:off x="15671800" y="60843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106426</xdr:rowOff>
    </xdr:to>
    <xdr:cxnSp macro="">
      <xdr:nvCxnSpPr>
        <xdr:cNvPr id="312" name="直線コネクタ 311"/>
        <xdr:cNvCxnSpPr/>
      </xdr:nvCxnSpPr>
      <xdr:spPr>
        <a:xfrm>
          <a:off x="14782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97282</xdr:rowOff>
    </xdr:to>
    <xdr:cxnSp macro="">
      <xdr:nvCxnSpPr>
        <xdr:cNvPr id="315" name="直線コネクタ 314"/>
        <xdr:cNvCxnSpPr/>
      </xdr:nvCxnSpPr>
      <xdr:spPr>
        <a:xfrm flipV="1">
          <a:off x="13893800" y="6088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97282</xdr:rowOff>
    </xdr:from>
    <xdr:to>
      <xdr:col>20</xdr:col>
      <xdr:colOff>158750</xdr:colOff>
      <xdr:row>35</xdr:row>
      <xdr:rowOff>115570</xdr:rowOff>
    </xdr:to>
    <xdr:cxnSp macro="">
      <xdr:nvCxnSpPr>
        <xdr:cNvPr id="318" name="直線コネクタ 317"/>
        <xdr:cNvCxnSpPr/>
      </xdr:nvCxnSpPr>
      <xdr:spPr>
        <a:xfrm flipV="1">
          <a:off x="13004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32766</xdr:rowOff>
    </xdr:from>
    <xdr:to>
      <xdr:col>24</xdr:col>
      <xdr:colOff>82550</xdr:colOff>
      <xdr:row>35</xdr:row>
      <xdr:rowOff>134366</xdr:rowOff>
    </xdr:to>
    <xdr:sp macro="" textlink="">
      <xdr:nvSpPr>
        <xdr:cNvPr id="328" name="円/楕円 327"/>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49293</xdr:rowOff>
    </xdr:from>
    <xdr:ext cx="762000" cy="259045"/>
    <xdr:sp macro="" textlink="">
      <xdr:nvSpPr>
        <xdr:cNvPr id="329"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55626</xdr:rowOff>
    </xdr:from>
    <xdr:to>
      <xdr:col>22</xdr:col>
      <xdr:colOff>615950</xdr:colOff>
      <xdr:row>35</xdr:row>
      <xdr:rowOff>157226</xdr:rowOff>
    </xdr:to>
    <xdr:sp macro="" textlink="">
      <xdr:nvSpPr>
        <xdr:cNvPr id="330" name="円/楕円 329"/>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167403</xdr:rowOff>
    </xdr:from>
    <xdr:ext cx="736600" cy="259045"/>
    <xdr:sp macro="" textlink="">
      <xdr:nvSpPr>
        <xdr:cNvPr id="331" name="テキスト ボックス 330"/>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37338</xdr:rowOff>
    </xdr:from>
    <xdr:to>
      <xdr:col>21</xdr:col>
      <xdr:colOff>412750</xdr:colOff>
      <xdr:row>35</xdr:row>
      <xdr:rowOff>138938</xdr:rowOff>
    </xdr:to>
    <xdr:sp macro="" textlink="">
      <xdr:nvSpPr>
        <xdr:cNvPr id="332" name="円/楕円 331"/>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149115</xdr:rowOff>
    </xdr:from>
    <xdr:ext cx="762000" cy="259045"/>
    <xdr:sp macro="" textlink="">
      <xdr:nvSpPr>
        <xdr:cNvPr id="333" name="テキスト ボックス 332"/>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46482</xdr:rowOff>
    </xdr:from>
    <xdr:to>
      <xdr:col>20</xdr:col>
      <xdr:colOff>209550</xdr:colOff>
      <xdr:row>35</xdr:row>
      <xdr:rowOff>148082</xdr:rowOff>
    </xdr:to>
    <xdr:sp macro="" textlink="">
      <xdr:nvSpPr>
        <xdr:cNvPr id="334" name="円/楕円 333"/>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158259</xdr:rowOff>
    </xdr:from>
    <xdr:ext cx="762000" cy="259045"/>
    <xdr:sp macro="" textlink="">
      <xdr:nvSpPr>
        <xdr:cNvPr id="335" name="テキスト ボックス 334"/>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36" name="円/楕円 335"/>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5097</xdr:rowOff>
    </xdr:from>
    <xdr:ext cx="762000" cy="259045"/>
    <xdr:sp macro="" textlink="">
      <xdr:nvSpPr>
        <xdr:cNvPr id="337" name="テキスト ボックス 336"/>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１１年度の合併以降短い期間に地方債を活用した大規模な事業を実施したため、類似団体に比べ経常収支比率が高い状況にある。しかしながらそれらの借入が順次終了をむかえており平成２６年度と比べ２．４ポイント改善した。今後しばらく同様の傾向が続くこととなるが、新規発行にあたっては発行抑制に努め財政の健全化</a:t>
          </a:r>
          <a:r>
            <a:rPr lang="ja-JP" altLang="en-US" sz="1100">
              <a:solidFill>
                <a:schemeClr val="dk1"/>
              </a:solidFill>
              <a:effectLst/>
              <a:latin typeface="+mn-lt"/>
              <a:ea typeface="+mn-ea"/>
              <a:cs typeface="+mn-cs"/>
            </a:rPr>
            <a:t>をすすめる</a:t>
          </a:r>
          <a:r>
            <a:rPr lang="ja-JP" altLang="ja-JP" sz="1100">
              <a:solidFill>
                <a:schemeClr val="dk1"/>
              </a:solidFill>
              <a:effectLst/>
              <a:latin typeface="+mn-lt"/>
              <a:ea typeface="+mn-ea"/>
              <a:cs typeface="+mn-cs"/>
            </a:rPr>
            <a:t>。</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136525</xdr:rowOff>
    </xdr:from>
    <xdr:to>
      <xdr:col>7</xdr:col>
      <xdr:colOff>15875</xdr:colOff>
      <xdr:row>76</xdr:row>
      <xdr:rowOff>10795</xdr:rowOff>
    </xdr:to>
    <xdr:cxnSp macro="">
      <xdr:nvCxnSpPr>
        <xdr:cNvPr id="369" name="直線コネクタ 368"/>
        <xdr:cNvCxnSpPr/>
      </xdr:nvCxnSpPr>
      <xdr:spPr>
        <a:xfrm flipV="1">
          <a:off x="3987800" y="129952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10795</xdr:rowOff>
    </xdr:from>
    <xdr:to>
      <xdr:col>5</xdr:col>
      <xdr:colOff>549275</xdr:colOff>
      <xdr:row>76</xdr:row>
      <xdr:rowOff>18414</xdr:rowOff>
    </xdr:to>
    <xdr:cxnSp macro="">
      <xdr:nvCxnSpPr>
        <xdr:cNvPr id="372" name="直線コネクタ 371"/>
        <xdr:cNvCxnSpPr/>
      </xdr:nvCxnSpPr>
      <xdr:spPr>
        <a:xfrm flipV="1">
          <a:off x="3098800" y="1304099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18414</xdr:rowOff>
    </xdr:from>
    <xdr:to>
      <xdr:col>4</xdr:col>
      <xdr:colOff>346075</xdr:colOff>
      <xdr:row>76</xdr:row>
      <xdr:rowOff>31750</xdr:rowOff>
    </xdr:to>
    <xdr:cxnSp macro="">
      <xdr:nvCxnSpPr>
        <xdr:cNvPr id="375" name="直線コネクタ 374"/>
        <xdr:cNvCxnSpPr/>
      </xdr:nvCxnSpPr>
      <xdr:spPr>
        <a:xfrm flipV="1">
          <a:off x="2209800" y="130486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31750</xdr:rowOff>
    </xdr:from>
    <xdr:to>
      <xdr:col>3</xdr:col>
      <xdr:colOff>142875</xdr:colOff>
      <xdr:row>76</xdr:row>
      <xdr:rowOff>94614</xdr:rowOff>
    </xdr:to>
    <xdr:cxnSp macro="">
      <xdr:nvCxnSpPr>
        <xdr:cNvPr id="378" name="直線コネクタ 377"/>
        <xdr:cNvCxnSpPr/>
      </xdr:nvCxnSpPr>
      <xdr:spPr>
        <a:xfrm flipV="1">
          <a:off x="1320800" y="130619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85725</xdr:rowOff>
    </xdr:from>
    <xdr:to>
      <xdr:col>7</xdr:col>
      <xdr:colOff>66675</xdr:colOff>
      <xdr:row>76</xdr:row>
      <xdr:rowOff>15875</xdr:rowOff>
    </xdr:to>
    <xdr:sp macro="" textlink="">
      <xdr:nvSpPr>
        <xdr:cNvPr id="388" name="円/楕円 387"/>
        <xdr:cNvSpPr/>
      </xdr:nvSpPr>
      <xdr:spPr>
        <a:xfrm>
          <a:off x="47752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57802</xdr:rowOff>
    </xdr:from>
    <xdr:ext cx="762000" cy="259045"/>
    <xdr:sp macro="" textlink="">
      <xdr:nvSpPr>
        <xdr:cNvPr id="389" name="公債費該当値テキスト"/>
        <xdr:cNvSpPr txBox="1"/>
      </xdr:nvSpPr>
      <xdr:spPr>
        <a:xfrm>
          <a:off x="49149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131445</xdr:rowOff>
    </xdr:from>
    <xdr:to>
      <xdr:col>5</xdr:col>
      <xdr:colOff>600075</xdr:colOff>
      <xdr:row>76</xdr:row>
      <xdr:rowOff>61595</xdr:rowOff>
    </xdr:to>
    <xdr:sp macro="" textlink="">
      <xdr:nvSpPr>
        <xdr:cNvPr id="390" name="円/楕円 389"/>
        <xdr:cNvSpPr/>
      </xdr:nvSpPr>
      <xdr:spPr>
        <a:xfrm>
          <a:off x="3937000" y="129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46372</xdr:rowOff>
    </xdr:from>
    <xdr:ext cx="736600" cy="259045"/>
    <xdr:sp macro="" textlink="">
      <xdr:nvSpPr>
        <xdr:cNvPr id="391" name="テキスト ボックス 390"/>
        <xdr:cNvSpPr txBox="1"/>
      </xdr:nvSpPr>
      <xdr:spPr>
        <a:xfrm>
          <a:off x="3606800" y="13076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139065</xdr:rowOff>
    </xdr:from>
    <xdr:to>
      <xdr:col>4</xdr:col>
      <xdr:colOff>396875</xdr:colOff>
      <xdr:row>76</xdr:row>
      <xdr:rowOff>69214</xdr:rowOff>
    </xdr:to>
    <xdr:sp macro="" textlink="">
      <xdr:nvSpPr>
        <xdr:cNvPr id="392" name="円/楕円 391"/>
        <xdr:cNvSpPr/>
      </xdr:nvSpPr>
      <xdr:spPr>
        <a:xfrm>
          <a:off x="3048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53991</xdr:rowOff>
    </xdr:from>
    <xdr:ext cx="762000" cy="259045"/>
    <xdr:sp macro="" textlink="">
      <xdr:nvSpPr>
        <xdr:cNvPr id="393" name="テキスト ボックス 392"/>
        <xdr:cNvSpPr txBox="1"/>
      </xdr:nvSpPr>
      <xdr:spPr>
        <a:xfrm>
          <a:off x="2717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152400</xdr:rowOff>
    </xdr:from>
    <xdr:to>
      <xdr:col>3</xdr:col>
      <xdr:colOff>193675</xdr:colOff>
      <xdr:row>76</xdr:row>
      <xdr:rowOff>82550</xdr:rowOff>
    </xdr:to>
    <xdr:sp macro="" textlink="">
      <xdr:nvSpPr>
        <xdr:cNvPr id="394" name="円/楕円 393"/>
        <xdr:cNvSpPr/>
      </xdr:nvSpPr>
      <xdr:spPr>
        <a:xfrm>
          <a:off x="2159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67327</xdr:rowOff>
    </xdr:from>
    <xdr:ext cx="762000" cy="259045"/>
    <xdr:sp macro="" textlink="">
      <xdr:nvSpPr>
        <xdr:cNvPr id="395" name="テキスト ボックス 394"/>
        <xdr:cNvSpPr txBox="1"/>
      </xdr:nvSpPr>
      <xdr:spPr>
        <a:xfrm>
          <a:off x="1828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43814</xdr:rowOff>
    </xdr:from>
    <xdr:to>
      <xdr:col>1</xdr:col>
      <xdr:colOff>676275</xdr:colOff>
      <xdr:row>76</xdr:row>
      <xdr:rowOff>145414</xdr:rowOff>
    </xdr:to>
    <xdr:sp macro="" textlink="">
      <xdr:nvSpPr>
        <xdr:cNvPr id="396" name="円/楕円 395"/>
        <xdr:cNvSpPr/>
      </xdr:nvSpPr>
      <xdr:spPr>
        <a:xfrm>
          <a:off x="1270000" y="130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130191</xdr:rowOff>
    </xdr:from>
    <xdr:ext cx="762000" cy="259045"/>
    <xdr:sp macro="" textlink="">
      <xdr:nvSpPr>
        <xdr:cNvPr id="397" name="テキスト ボックス 396"/>
        <xdr:cNvSpPr txBox="1"/>
      </xdr:nvSpPr>
      <xdr:spPr>
        <a:xfrm>
          <a:off x="939800" y="1316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２５年度までは経常収支比率のうち公債費以外については類似団体とほぼ同水準もしくは低い比率となっていたが平成２６年度以降類似団体平均を下回る結果となっている。これは、その他項目（繰出金）ならびに物件費が類似団体に比べ高いためであり、引き続き篠山再生計画の着実な実施により財政の健全化に取り組む。</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10413</xdr:rowOff>
    </xdr:from>
    <xdr:to>
      <xdr:col>24</xdr:col>
      <xdr:colOff>31750</xdr:colOff>
      <xdr:row>79</xdr:row>
      <xdr:rowOff>106426</xdr:rowOff>
    </xdr:to>
    <xdr:cxnSp macro="">
      <xdr:nvCxnSpPr>
        <xdr:cNvPr id="428" name="直線コネクタ 427"/>
        <xdr:cNvCxnSpPr/>
      </xdr:nvCxnSpPr>
      <xdr:spPr>
        <a:xfrm flipV="1">
          <a:off x="15671800" y="13554963"/>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133858</xdr:rowOff>
    </xdr:from>
    <xdr:to>
      <xdr:col>22</xdr:col>
      <xdr:colOff>565150</xdr:colOff>
      <xdr:row>79</xdr:row>
      <xdr:rowOff>106426</xdr:rowOff>
    </xdr:to>
    <xdr:cxnSp macro="">
      <xdr:nvCxnSpPr>
        <xdr:cNvPr id="431" name="直線コネクタ 430"/>
        <xdr:cNvCxnSpPr/>
      </xdr:nvCxnSpPr>
      <xdr:spPr>
        <a:xfrm>
          <a:off x="14782800" y="13335508"/>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106426</xdr:rowOff>
    </xdr:from>
    <xdr:to>
      <xdr:col>21</xdr:col>
      <xdr:colOff>361950</xdr:colOff>
      <xdr:row>77</xdr:row>
      <xdr:rowOff>133858</xdr:rowOff>
    </xdr:to>
    <xdr:cxnSp macro="">
      <xdr:nvCxnSpPr>
        <xdr:cNvPr id="434" name="直線コネクタ 433"/>
        <xdr:cNvCxnSpPr/>
      </xdr:nvCxnSpPr>
      <xdr:spPr>
        <a:xfrm>
          <a:off x="13893800" y="13308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106426</xdr:rowOff>
    </xdr:from>
    <xdr:to>
      <xdr:col>20</xdr:col>
      <xdr:colOff>158750</xdr:colOff>
      <xdr:row>78</xdr:row>
      <xdr:rowOff>53848</xdr:rowOff>
    </xdr:to>
    <xdr:cxnSp macro="">
      <xdr:nvCxnSpPr>
        <xdr:cNvPr id="437" name="直線コネクタ 436"/>
        <xdr:cNvCxnSpPr/>
      </xdr:nvCxnSpPr>
      <xdr:spPr>
        <a:xfrm flipV="1">
          <a:off x="13004800" y="133080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131063</xdr:rowOff>
    </xdr:from>
    <xdr:to>
      <xdr:col>24</xdr:col>
      <xdr:colOff>82550</xdr:colOff>
      <xdr:row>79</xdr:row>
      <xdr:rowOff>61213</xdr:rowOff>
    </xdr:to>
    <xdr:sp macro="" textlink="">
      <xdr:nvSpPr>
        <xdr:cNvPr id="447" name="円/楕円 446"/>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103140</xdr:rowOff>
    </xdr:from>
    <xdr:ext cx="762000" cy="259045"/>
    <xdr:sp macro="" textlink="">
      <xdr:nvSpPr>
        <xdr:cNvPr id="448" name="公債費以外該当値テキスト"/>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55626</xdr:rowOff>
    </xdr:from>
    <xdr:to>
      <xdr:col>22</xdr:col>
      <xdr:colOff>615950</xdr:colOff>
      <xdr:row>79</xdr:row>
      <xdr:rowOff>157226</xdr:rowOff>
    </xdr:to>
    <xdr:sp macro="" textlink="">
      <xdr:nvSpPr>
        <xdr:cNvPr id="449" name="円/楕円 448"/>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142003</xdr:rowOff>
    </xdr:from>
    <xdr:ext cx="736600" cy="259045"/>
    <xdr:sp macro="" textlink="">
      <xdr:nvSpPr>
        <xdr:cNvPr id="450" name="テキスト ボックス 449"/>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83058</xdr:rowOff>
    </xdr:from>
    <xdr:to>
      <xdr:col>21</xdr:col>
      <xdr:colOff>412750</xdr:colOff>
      <xdr:row>78</xdr:row>
      <xdr:rowOff>13208</xdr:rowOff>
    </xdr:to>
    <xdr:sp macro="" textlink="">
      <xdr:nvSpPr>
        <xdr:cNvPr id="451" name="円/楕円 450"/>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23385</xdr:rowOff>
    </xdr:from>
    <xdr:ext cx="762000" cy="259045"/>
    <xdr:sp macro="" textlink="">
      <xdr:nvSpPr>
        <xdr:cNvPr id="452" name="テキスト ボックス 451"/>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55626</xdr:rowOff>
    </xdr:from>
    <xdr:to>
      <xdr:col>20</xdr:col>
      <xdr:colOff>209550</xdr:colOff>
      <xdr:row>77</xdr:row>
      <xdr:rowOff>157226</xdr:rowOff>
    </xdr:to>
    <xdr:sp macro="" textlink="">
      <xdr:nvSpPr>
        <xdr:cNvPr id="453" name="円/楕円 452"/>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167403</xdr:rowOff>
    </xdr:from>
    <xdr:ext cx="762000" cy="259045"/>
    <xdr:sp macro="" textlink="">
      <xdr:nvSpPr>
        <xdr:cNvPr id="454" name="テキスト ボックス 453"/>
        <xdr:cNvSpPr txBox="1"/>
      </xdr:nvSpPr>
      <xdr:spPr>
        <a:xfrm>
          <a:off x="13512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xdr:rowOff>
    </xdr:from>
    <xdr:to>
      <xdr:col>19</xdr:col>
      <xdr:colOff>6350</xdr:colOff>
      <xdr:row>78</xdr:row>
      <xdr:rowOff>104648</xdr:rowOff>
    </xdr:to>
    <xdr:sp macro="" textlink="">
      <xdr:nvSpPr>
        <xdr:cNvPr id="455" name="円/楕円 454"/>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114825</xdr:rowOff>
    </xdr:from>
    <xdr:ext cx="762000" cy="259045"/>
    <xdr:sp macro="" textlink="">
      <xdr:nvSpPr>
        <xdr:cNvPr id="456" name="テキスト ボックス 455"/>
        <xdr:cNvSpPr txBox="1"/>
      </xdr:nvSpPr>
      <xdr:spPr>
        <a:xfrm>
          <a:off x="12623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兵庫県篠山市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106796</xdr:rowOff>
    </xdr:from>
    <xdr:to>
      <xdr:col>4</xdr:col>
      <xdr:colOff>1117600</xdr:colOff>
      <xdr:row>18</xdr:row>
      <xdr:rowOff>122978</xdr:rowOff>
    </xdr:to>
    <xdr:cxnSp macro="">
      <xdr:nvCxnSpPr>
        <xdr:cNvPr id="52" name="直線コネクタ 51"/>
        <xdr:cNvCxnSpPr/>
      </xdr:nvCxnSpPr>
      <xdr:spPr bwMode="auto">
        <a:xfrm flipV="1">
          <a:off x="5003800" y="3240521"/>
          <a:ext cx="647700" cy="16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122978</xdr:rowOff>
    </xdr:from>
    <xdr:to>
      <xdr:col>4</xdr:col>
      <xdr:colOff>469900</xdr:colOff>
      <xdr:row>19</xdr:row>
      <xdr:rowOff>43702</xdr:rowOff>
    </xdr:to>
    <xdr:cxnSp macro="">
      <xdr:nvCxnSpPr>
        <xdr:cNvPr id="55" name="直線コネクタ 54"/>
        <xdr:cNvCxnSpPr/>
      </xdr:nvCxnSpPr>
      <xdr:spPr bwMode="auto">
        <a:xfrm flipV="1">
          <a:off x="4305300" y="3256703"/>
          <a:ext cx="698500" cy="9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37302</xdr:rowOff>
    </xdr:from>
    <xdr:to>
      <xdr:col>3</xdr:col>
      <xdr:colOff>904875</xdr:colOff>
      <xdr:row>19</xdr:row>
      <xdr:rowOff>43702</xdr:rowOff>
    </xdr:to>
    <xdr:cxnSp macro="">
      <xdr:nvCxnSpPr>
        <xdr:cNvPr id="58" name="直線コネクタ 57"/>
        <xdr:cNvCxnSpPr/>
      </xdr:nvCxnSpPr>
      <xdr:spPr bwMode="auto">
        <a:xfrm>
          <a:off x="3606800" y="3342477"/>
          <a:ext cx="698500" cy="6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114422</xdr:rowOff>
    </xdr:from>
    <xdr:to>
      <xdr:col>3</xdr:col>
      <xdr:colOff>206375</xdr:colOff>
      <xdr:row>19</xdr:row>
      <xdr:rowOff>37302</xdr:rowOff>
    </xdr:to>
    <xdr:cxnSp macro="">
      <xdr:nvCxnSpPr>
        <xdr:cNvPr id="61" name="直線コネクタ 60"/>
        <xdr:cNvCxnSpPr/>
      </xdr:nvCxnSpPr>
      <xdr:spPr bwMode="auto">
        <a:xfrm>
          <a:off x="2908300" y="3248147"/>
          <a:ext cx="698500" cy="94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55996</xdr:rowOff>
    </xdr:from>
    <xdr:to>
      <xdr:col>5</xdr:col>
      <xdr:colOff>34925</xdr:colOff>
      <xdr:row>18</xdr:row>
      <xdr:rowOff>157596</xdr:rowOff>
    </xdr:to>
    <xdr:sp macro="" textlink="">
      <xdr:nvSpPr>
        <xdr:cNvPr id="71" name="円/楕円 70"/>
        <xdr:cNvSpPr/>
      </xdr:nvSpPr>
      <xdr:spPr bwMode="auto">
        <a:xfrm>
          <a:off x="5600700" y="318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28073</xdr:rowOff>
    </xdr:from>
    <xdr:ext cx="762000" cy="259045"/>
    <xdr:sp macro="" textlink="">
      <xdr:nvSpPr>
        <xdr:cNvPr id="72" name="人口1人当たり決算額の推移該当値テキスト130"/>
        <xdr:cNvSpPr txBox="1"/>
      </xdr:nvSpPr>
      <xdr:spPr>
        <a:xfrm>
          <a:off x="5740400" y="316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82,654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72178</xdr:rowOff>
    </xdr:from>
    <xdr:to>
      <xdr:col>4</xdr:col>
      <xdr:colOff>520700</xdr:colOff>
      <xdr:row>19</xdr:row>
      <xdr:rowOff>2328</xdr:rowOff>
    </xdr:to>
    <xdr:sp macro="" textlink="">
      <xdr:nvSpPr>
        <xdr:cNvPr id="73" name="円/楕円 72"/>
        <xdr:cNvSpPr/>
      </xdr:nvSpPr>
      <xdr:spPr bwMode="auto">
        <a:xfrm>
          <a:off x="4953000" y="320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158555</xdr:rowOff>
    </xdr:from>
    <xdr:ext cx="736600" cy="259045"/>
    <xdr:sp macro="" textlink="">
      <xdr:nvSpPr>
        <xdr:cNvPr id="74" name="テキスト ボックス 73"/>
        <xdr:cNvSpPr txBox="1"/>
      </xdr:nvSpPr>
      <xdr:spPr>
        <a:xfrm>
          <a:off x="4622800" y="3292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81,663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164352</xdr:rowOff>
    </xdr:from>
    <xdr:to>
      <xdr:col>3</xdr:col>
      <xdr:colOff>955675</xdr:colOff>
      <xdr:row>19</xdr:row>
      <xdr:rowOff>94502</xdr:rowOff>
    </xdr:to>
    <xdr:sp macro="" textlink="">
      <xdr:nvSpPr>
        <xdr:cNvPr id="75" name="円/楕円 74"/>
        <xdr:cNvSpPr/>
      </xdr:nvSpPr>
      <xdr:spPr bwMode="auto">
        <a:xfrm>
          <a:off x="4254500" y="3298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79279</xdr:rowOff>
    </xdr:from>
    <xdr:ext cx="762000" cy="259045"/>
    <xdr:sp macro="" textlink="">
      <xdr:nvSpPr>
        <xdr:cNvPr id="76" name="テキスト ボックス 75"/>
        <xdr:cNvSpPr txBox="1"/>
      </xdr:nvSpPr>
      <xdr:spPr>
        <a:xfrm>
          <a:off x="3924300" y="338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76,018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157952</xdr:rowOff>
    </xdr:from>
    <xdr:to>
      <xdr:col>3</xdr:col>
      <xdr:colOff>257175</xdr:colOff>
      <xdr:row>19</xdr:row>
      <xdr:rowOff>88102</xdr:rowOff>
    </xdr:to>
    <xdr:sp macro="" textlink="">
      <xdr:nvSpPr>
        <xdr:cNvPr id="77" name="円/楕円 76"/>
        <xdr:cNvSpPr/>
      </xdr:nvSpPr>
      <xdr:spPr bwMode="auto">
        <a:xfrm>
          <a:off x="3556000" y="3291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72879</xdr:rowOff>
    </xdr:from>
    <xdr:ext cx="762000" cy="259045"/>
    <xdr:sp macro="" textlink="">
      <xdr:nvSpPr>
        <xdr:cNvPr id="78" name="テキスト ボックス 77"/>
        <xdr:cNvSpPr txBox="1"/>
      </xdr:nvSpPr>
      <xdr:spPr>
        <a:xfrm>
          <a:off x="3225800" y="337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76,410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63622</xdr:rowOff>
    </xdr:from>
    <xdr:to>
      <xdr:col>2</xdr:col>
      <xdr:colOff>692150</xdr:colOff>
      <xdr:row>18</xdr:row>
      <xdr:rowOff>165222</xdr:rowOff>
    </xdr:to>
    <xdr:sp macro="" textlink="">
      <xdr:nvSpPr>
        <xdr:cNvPr id="79" name="円/楕円 78"/>
        <xdr:cNvSpPr/>
      </xdr:nvSpPr>
      <xdr:spPr bwMode="auto">
        <a:xfrm>
          <a:off x="2857500" y="3197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149999</xdr:rowOff>
    </xdr:from>
    <xdr:ext cx="762000" cy="259045"/>
    <xdr:sp macro="" textlink="">
      <xdr:nvSpPr>
        <xdr:cNvPr id="80" name="テキスト ボックス 79"/>
        <xdr:cNvSpPr txBox="1"/>
      </xdr:nvSpPr>
      <xdr:spPr>
        <a:xfrm>
          <a:off x="2527300" y="328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259005</xdr:rowOff>
    </xdr:from>
    <xdr:to>
      <xdr:col>4</xdr:col>
      <xdr:colOff>1117600</xdr:colOff>
      <xdr:row>37</xdr:row>
      <xdr:rowOff>260472</xdr:rowOff>
    </xdr:to>
    <xdr:cxnSp macro="">
      <xdr:nvCxnSpPr>
        <xdr:cNvPr id="114" name="直線コネクタ 113"/>
        <xdr:cNvCxnSpPr/>
      </xdr:nvCxnSpPr>
      <xdr:spPr bwMode="auto">
        <a:xfrm flipV="1">
          <a:off x="5003800" y="7383705"/>
          <a:ext cx="647700" cy="1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232903</xdr:rowOff>
    </xdr:from>
    <xdr:to>
      <xdr:col>4</xdr:col>
      <xdr:colOff>469900</xdr:colOff>
      <xdr:row>37</xdr:row>
      <xdr:rowOff>260472</xdr:rowOff>
    </xdr:to>
    <xdr:cxnSp macro="">
      <xdr:nvCxnSpPr>
        <xdr:cNvPr id="117" name="直線コネクタ 116"/>
        <xdr:cNvCxnSpPr/>
      </xdr:nvCxnSpPr>
      <xdr:spPr bwMode="auto">
        <a:xfrm>
          <a:off x="4305300" y="7357603"/>
          <a:ext cx="698500" cy="2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217708</xdr:rowOff>
    </xdr:from>
    <xdr:to>
      <xdr:col>3</xdr:col>
      <xdr:colOff>904875</xdr:colOff>
      <xdr:row>37</xdr:row>
      <xdr:rowOff>232903</xdr:rowOff>
    </xdr:to>
    <xdr:cxnSp macro="">
      <xdr:nvCxnSpPr>
        <xdr:cNvPr id="120" name="直線コネクタ 119"/>
        <xdr:cNvCxnSpPr/>
      </xdr:nvCxnSpPr>
      <xdr:spPr bwMode="auto">
        <a:xfrm>
          <a:off x="3606800" y="7342408"/>
          <a:ext cx="698500" cy="15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192067</xdr:rowOff>
    </xdr:from>
    <xdr:to>
      <xdr:col>3</xdr:col>
      <xdr:colOff>206375</xdr:colOff>
      <xdr:row>37</xdr:row>
      <xdr:rowOff>217708</xdr:rowOff>
    </xdr:to>
    <xdr:cxnSp macro="">
      <xdr:nvCxnSpPr>
        <xdr:cNvPr id="123" name="直線コネクタ 122"/>
        <xdr:cNvCxnSpPr/>
      </xdr:nvCxnSpPr>
      <xdr:spPr bwMode="auto">
        <a:xfrm>
          <a:off x="2908300" y="7316767"/>
          <a:ext cx="698500" cy="2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208205</xdr:rowOff>
    </xdr:from>
    <xdr:to>
      <xdr:col>5</xdr:col>
      <xdr:colOff>34925</xdr:colOff>
      <xdr:row>37</xdr:row>
      <xdr:rowOff>309805</xdr:rowOff>
    </xdr:to>
    <xdr:sp macro="" textlink="">
      <xdr:nvSpPr>
        <xdr:cNvPr id="133" name="円/楕円 132"/>
        <xdr:cNvSpPr/>
      </xdr:nvSpPr>
      <xdr:spPr bwMode="auto">
        <a:xfrm>
          <a:off x="5600700" y="7332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53282</xdr:rowOff>
    </xdr:from>
    <xdr:ext cx="762000" cy="259045"/>
    <xdr:sp macro="" textlink="">
      <xdr:nvSpPr>
        <xdr:cNvPr id="134" name="人口1人当たり決算額の推移該当値テキスト445"/>
        <xdr:cNvSpPr txBox="1"/>
      </xdr:nvSpPr>
      <xdr:spPr>
        <a:xfrm>
          <a:off x="5740400" y="717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45,353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209672</xdr:rowOff>
    </xdr:from>
    <xdr:to>
      <xdr:col>4</xdr:col>
      <xdr:colOff>520700</xdr:colOff>
      <xdr:row>37</xdr:row>
      <xdr:rowOff>311272</xdr:rowOff>
    </xdr:to>
    <xdr:sp macro="" textlink="">
      <xdr:nvSpPr>
        <xdr:cNvPr id="135" name="円/楕円 134"/>
        <xdr:cNvSpPr/>
      </xdr:nvSpPr>
      <xdr:spPr bwMode="auto">
        <a:xfrm>
          <a:off x="4953000" y="7334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149999</xdr:rowOff>
    </xdr:from>
    <xdr:ext cx="736600" cy="259045"/>
    <xdr:sp macro="" textlink="">
      <xdr:nvSpPr>
        <xdr:cNvPr id="136" name="テキスト ボックス 135"/>
        <xdr:cNvSpPr txBox="1"/>
      </xdr:nvSpPr>
      <xdr:spPr>
        <a:xfrm>
          <a:off x="4622800" y="710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44,968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182103</xdr:rowOff>
    </xdr:from>
    <xdr:to>
      <xdr:col>3</xdr:col>
      <xdr:colOff>955675</xdr:colOff>
      <xdr:row>37</xdr:row>
      <xdr:rowOff>283703</xdr:rowOff>
    </xdr:to>
    <xdr:sp macro="" textlink="">
      <xdr:nvSpPr>
        <xdr:cNvPr id="137" name="円/楕円 136"/>
        <xdr:cNvSpPr/>
      </xdr:nvSpPr>
      <xdr:spPr bwMode="auto">
        <a:xfrm>
          <a:off x="4254500" y="7306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122430</xdr:rowOff>
    </xdr:from>
    <xdr:ext cx="762000" cy="259045"/>
    <xdr:sp macro="" textlink="">
      <xdr:nvSpPr>
        <xdr:cNvPr id="138" name="テキスト ボックス 137"/>
        <xdr:cNvSpPr txBox="1"/>
      </xdr:nvSpPr>
      <xdr:spPr>
        <a:xfrm>
          <a:off x="3924300" y="707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52,204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166908</xdr:rowOff>
    </xdr:from>
    <xdr:to>
      <xdr:col>3</xdr:col>
      <xdr:colOff>257175</xdr:colOff>
      <xdr:row>37</xdr:row>
      <xdr:rowOff>268508</xdr:rowOff>
    </xdr:to>
    <xdr:sp macro="" textlink="">
      <xdr:nvSpPr>
        <xdr:cNvPr id="139" name="円/楕円 138"/>
        <xdr:cNvSpPr/>
      </xdr:nvSpPr>
      <xdr:spPr bwMode="auto">
        <a:xfrm>
          <a:off x="3556000" y="7291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107235</xdr:rowOff>
    </xdr:from>
    <xdr:ext cx="762000" cy="259045"/>
    <xdr:sp macro="" textlink="">
      <xdr:nvSpPr>
        <xdr:cNvPr id="140" name="テキスト ボックス 139"/>
        <xdr:cNvSpPr txBox="1"/>
      </xdr:nvSpPr>
      <xdr:spPr>
        <a:xfrm>
          <a:off x="3225800" y="706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56,192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141267</xdr:rowOff>
    </xdr:from>
    <xdr:to>
      <xdr:col>2</xdr:col>
      <xdr:colOff>692150</xdr:colOff>
      <xdr:row>37</xdr:row>
      <xdr:rowOff>242867</xdr:rowOff>
    </xdr:to>
    <xdr:sp macro="" textlink="">
      <xdr:nvSpPr>
        <xdr:cNvPr id="141" name="円/楕円 140"/>
        <xdr:cNvSpPr/>
      </xdr:nvSpPr>
      <xdr:spPr bwMode="auto">
        <a:xfrm>
          <a:off x="2857500" y="7265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81594</xdr:rowOff>
    </xdr:from>
    <xdr:ext cx="762000" cy="259045"/>
    <xdr:sp macro="" textlink="">
      <xdr:nvSpPr>
        <xdr:cNvPr id="142" name="テキスト ボックス 141"/>
        <xdr:cNvSpPr txBox="1"/>
      </xdr:nvSpPr>
      <xdr:spPr>
        <a:xfrm>
          <a:off x="2527300" y="703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兵庫県篠山市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42,948
42,464
377.59
23,684,479
23,063,240
514,745
14,349,271
22,474,607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19.8
191.7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91437</xdr:rowOff>
    </xdr:from>
    <xdr:to>
      <xdr:col>6</xdr:col>
      <xdr:colOff>511175</xdr:colOff>
      <xdr:row>36</xdr:row>
      <xdr:rowOff>101281</xdr:rowOff>
    </xdr:to>
    <xdr:cxnSp macro="">
      <xdr:nvCxnSpPr>
        <xdr:cNvPr id="65" name="直線コネクタ 64"/>
        <xdr:cNvCxnSpPr/>
      </xdr:nvCxnSpPr>
      <xdr:spPr>
        <a:xfrm flipV="1">
          <a:off x="3797300" y="6263637"/>
          <a:ext cx="838200" cy="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101281</xdr:rowOff>
    </xdr:from>
    <xdr:to>
      <xdr:col>5</xdr:col>
      <xdr:colOff>358775</xdr:colOff>
      <xdr:row>36</xdr:row>
      <xdr:rowOff>149158</xdr:rowOff>
    </xdr:to>
    <xdr:cxnSp macro="">
      <xdr:nvCxnSpPr>
        <xdr:cNvPr id="68" name="直線コネクタ 67"/>
        <xdr:cNvCxnSpPr/>
      </xdr:nvCxnSpPr>
      <xdr:spPr>
        <a:xfrm flipV="1">
          <a:off x="2908300" y="6273481"/>
          <a:ext cx="889000" cy="4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93451</xdr:rowOff>
    </xdr:from>
    <xdr:to>
      <xdr:col>4</xdr:col>
      <xdr:colOff>155575</xdr:colOff>
      <xdr:row>36</xdr:row>
      <xdr:rowOff>149158</xdr:rowOff>
    </xdr:to>
    <xdr:cxnSp macro="">
      <xdr:nvCxnSpPr>
        <xdr:cNvPr id="71" name="直線コネクタ 70"/>
        <xdr:cNvCxnSpPr/>
      </xdr:nvCxnSpPr>
      <xdr:spPr>
        <a:xfrm>
          <a:off x="2019300" y="6265651"/>
          <a:ext cx="889000" cy="5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39616</xdr:rowOff>
    </xdr:from>
    <xdr:to>
      <xdr:col>2</xdr:col>
      <xdr:colOff>638175</xdr:colOff>
      <xdr:row>36</xdr:row>
      <xdr:rowOff>93451</xdr:rowOff>
    </xdr:to>
    <xdr:cxnSp macro="">
      <xdr:nvCxnSpPr>
        <xdr:cNvPr id="74" name="直線コネクタ 73"/>
        <xdr:cNvCxnSpPr/>
      </xdr:nvCxnSpPr>
      <xdr:spPr>
        <a:xfrm>
          <a:off x="1130300" y="6211816"/>
          <a:ext cx="8890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40637</xdr:rowOff>
    </xdr:from>
    <xdr:to>
      <xdr:col>6</xdr:col>
      <xdr:colOff>561975</xdr:colOff>
      <xdr:row>36</xdr:row>
      <xdr:rowOff>142237</xdr:rowOff>
    </xdr:to>
    <xdr:sp macro="" textlink="">
      <xdr:nvSpPr>
        <xdr:cNvPr id="84" name="円/楕円 83"/>
        <xdr:cNvSpPr/>
      </xdr:nvSpPr>
      <xdr:spPr>
        <a:xfrm>
          <a:off x="4584700" y="62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19064</xdr:rowOff>
    </xdr:from>
    <xdr:ext cx="534377" cy="259045"/>
    <xdr:sp macro="" textlink="">
      <xdr:nvSpPr>
        <xdr:cNvPr id="85" name="人件費該当値テキスト"/>
        <xdr:cNvSpPr txBox="1"/>
      </xdr:nvSpPr>
      <xdr:spPr>
        <a:xfrm>
          <a:off x="4686300" y="619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79,378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50481</xdr:rowOff>
    </xdr:from>
    <xdr:to>
      <xdr:col>5</xdr:col>
      <xdr:colOff>409575</xdr:colOff>
      <xdr:row>36</xdr:row>
      <xdr:rowOff>152081</xdr:rowOff>
    </xdr:to>
    <xdr:sp macro="" textlink="">
      <xdr:nvSpPr>
        <xdr:cNvPr id="86" name="円/楕円 85"/>
        <xdr:cNvSpPr/>
      </xdr:nvSpPr>
      <xdr:spPr>
        <a:xfrm>
          <a:off x="3746500" y="62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143208</xdr:rowOff>
    </xdr:from>
    <xdr:ext cx="534377" cy="259045"/>
    <xdr:sp macro="" textlink="">
      <xdr:nvSpPr>
        <xdr:cNvPr id="87" name="テキスト ボックス 86"/>
        <xdr:cNvSpPr txBox="1"/>
      </xdr:nvSpPr>
      <xdr:spPr>
        <a:xfrm>
          <a:off x="3530111" y="631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78,689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98358</xdr:rowOff>
    </xdr:from>
    <xdr:to>
      <xdr:col>4</xdr:col>
      <xdr:colOff>206375</xdr:colOff>
      <xdr:row>37</xdr:row>
      <xdr:rowOff>28508</xdr:rowOff>
    </xdr:to>
    <xdr:sp macro="" textlink="">
      <xdr:nvSpPr>
        <xdr:cNvPr id="88" name="円/楕円 87"/>
        <xdr:cNvSpPr/>
      </xdr:nvSpPr>
      <xdr:spPr>
        <a:xfrm>
          <a:off x="2857500" y="627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19635</xdr:rowOff>
    </xdr:from>
    <xdr:ext cx="534377" cy="259045"/>
    <xdr:sp macro="" textlink="">
      <xdr:nvSpPr>
        <xdr:cNvPr id="89" name="テキスト ボックス 88"/>
        <xdr:cNvSpPr txBox="1"/>
      </xdr:nvSpPr>
      <xdr:spPr>
        <a:xfrm>
          <a:off x="2641111" y="636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75,338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42651</xdr:rowOff>
    </xdr:from>
    <xdr:to>
      <xdr:col>3</xdr:col>
      <xdr:colOff>3175</xdr:colOff>
      <xdr:row>36</xdr:row>
      <xdr:rowOff>144251</xdr:rowOff>
    </xdr:to>
    <xdr:sp macro="" textlink="">
      <xdr:nvSpPr>
        <xdr:cNvPr id="90" name="円/楕円 89"/>
        <xdr:cNvSpPr/>
      </xdr:nvSpPr>
      <xdr:spPr>
        <a:xfrm>
          <a:off x="1968500" y="62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135378</xdr:rowOff>
    </xdr:from>
    <xdr:ext cx="534377" cy="259045"/>
    <xdr:sp macro="" textlink="">
      <xdr:nvSpPr>
        <xdr:cNvPr id="91" name="テキスト ボックス 90"/>
        <xdr:cNvSpPr txBox="1"/>
      </xdr:nvSpPr>
      <xdr:spPr>
        <a:xfrm>
          <a:off x="1752111" y="63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79,237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160266</xdr:rowOff>
    </xdr:from>
    <xdr:to>
      <xdr:col>1</xdr:col>
      <xdr:colOff>485775</xdr:colOff>
      <xdr:row>36</xdr:row>
      <xdr:rowOff>90416</xdr:rowOff>
    </xdr:to>
    <xdr:sp macro="" textlink="">
      <xdr:nvSpPr>
        <xdr:cNvPr id="92" name="円/楕円 91"/>
        <xdr:cNvSpPr/>
      </xdr:nvSpPr>
      <xdr:spPr>
        <a:xfrm>
          <a:off x="1079500" y="61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81543</xdr:rowOff>
    </xdr:from>
    <xdr:ext cx="534377" cy="259045"/>
    <xdr:sp macro="" textlink="">
      <xdr:nvSpPr>
        <xdr:cNvPr id="93" name="テキスト ボックス 92"/>
        <xdr:cNvSpPr txBox="1"/>
      </xdr:nvSpPr>
      <xdr:spPr>
        <a:xfrm>
          <a:off x="863111" y="625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58954</xdr:rowOff>
    </xdr:from>
    <xdr:to>
      <xdr:col>6</xdr:col>
      <xdr:colOff>511175</xdr:colOff>
      <xdr:row>55</xdr:row>
      <xdr:rowOff>102921</xdr:rowOff>
    </xdr:to>
    <xdr:cxnSp macro="">
      <xdr:nvCxnSpPr>
        <xdr:cNvPr id="123" name="直線コネクタ 122"/>
        <xdr:cNvCxnSpPr/>
      </xdr:nvCxnSpPr>
      <xdr:spPr>
        <a:xfrm flipV="1">
          <a:off x="3797300" y="9488704"/>
          <a:ext cx="8382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102921</xdr:rowOff>
    </xdr:from>
    <xdr:to>
      <xdr:col>5</xdr:col>
      <xdr:colOff>358775</xdr:colOff>
      <xdr:row>55</xdr:row>
      <xdr:rowOff>144805</xdr:rowOff>
    </xdr:to>
    <xdr:cxnSp macro="">
      <xdr:nvCxnSpPr>
        <xdr:cNvPr id="126" name="直線コネクタ 125"/>
        <xdr:cNvCxnSpPr/>
      </xdr:nvCxnSpPr>
      <xdr:spPr>
        <a:xfrm flipV="1">
          <a:off x="2908300" y="9532671"/>
          <a:ext cx="889000" cy="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144805</xdr:rowOff>
    </xdr:from>
    <xdr:to>
      <xdr:col>4</xdr:col>
      <xdr:colOff>155575</xdr:colOff>
      <xdr:row>56</xdr:row>
      <xdr:rowOff>47701</xdr:rowOff>
    </xdr:to>
    <xdr:cxnSp macro="">
      <xdr:nvCxnSpPr>
        <xdr:cNvPr id="129" name="直線コネクタ 128"/>
        <xdr:cNvCxnSpPr/>
      </xdr:nvCxnSpPr>
      <xdr:spPr>
        <a:xfrm flipV="1">
          <a:off x="2019300" y="9574555"/>
          <a:ext cx="889000" cy="7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35090</xdr:rowOff>
    </xdr:from>
    <xdr:to>
      <xdr:col>2</xdr:col>
      <xdr:colOff>638175</xdr:colOff>
      <xdr:row>56</xdr:row>
      <xdr:rowOff>47701</xdr:rowOff>
    </xdr:to>
    <xdr:cxnSp macro="">
      <xdr:nvCxnSpPr>
        <xdr:cNvPr id="132" name="直線コネクタ 131"/>
        <xdr:cNvCxnSpPr/>
      </xdr:nvCxnSpPr>
      <xdr:spPr>
        <a:xfrm>
          <a:off x="1130300" y="9636290"/>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8154</xdr:rowOff>
    </xdr:from>
    <xdr:to>
      <xdr:col>6</xdr:col>
      <xdr:colOff>561975</xdr:colOff>
      <xdr:row>55</xdr:row>
      <xdr:rowOff>109754</xdr:rowOff>
    </xdr:to>
    <xdr:sp macro="" textlink="">
      <xdr:nvSpPr>
        <xdr:cNvPr id="142" name="円/楕円 141"/>
        <xdr:cNvSpPr/>
      </xdr:nvSpPr>
      <xdr:spPr>
        <a:xfrm>
          <a:off x="4584700" y="94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31031</xdr:rowOff>
    </xdr:from>
    <xdr:ext cx="534377" cy="259045"/>
    <xdr:sp macro="" textlink="">
      <xdr:nvSpPr>
        <xdr:cNvPr id="143" name="物件費該当値テキスト"/>
        <xdr:cNvSpPr txBox="1"/>
      </xdr:nvSpPr>
      <xdr:spPr>
        <a:xfrm>
          <a:off x="4686300" y="928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82,858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52121</xdr:rowOff>
    </xdr:from>
    <xdr:to>
      <xdr:col>5</xdr:col>
      <xdr:colOff>409575</xdr:colOff>
      <xdr:row>55</xdr:row>
      <xdr:rowOff>153721</xdr:rowOff>
    </xdr:to>
    <xdr:sp macro="" textlink="">
      <xdr:nvSpPr>
        <xdr:cNvPr id="144" name="円/楕円 143"/>
        <xdr:cNvSpPr/>
      </xdr:nvSpPr>
      <xdr:spPr>
        <a:xfrm>
          <a:off x="3746500" y="948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170248</xdr:rowOff>
    </xdr:from>
    <xdr:ext cx="534377" cy="259045"/>
    <xdr:sp macro="" textlink="">
      <xdr:nvSpPr>
        <xdr:cNvPr id="145" name="テキスト ボックス 144"/>
        <xdr:cNvSpPr txBox="1"/>
      </xdr:nvSpPr>
      <xdr:spPr>
        <a:xfrm>
          <a:off x="3530111" y="925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79,396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94005</xdr:rowOff>
    </xdr:from>
    <xdr:to>
      <xdr:col>4</xdr:col>
      <xdr:colOff>206375</xdr:colOff>
      <xdr:row>56</xdr:row>
      <xdr:rowOff>24155</xdr:rowOff>
    </xdr:to>
    <xdr:sp macro="" textlink="">
      <xdr:nvSpPr>
        <xdr:cNvPr id="146" name="円/楕円 145"/>
        <xdr:cNvSpPr/>
      </xdr:nvSpPr>
      <xdr:spPr>
        <a:xfrm>
          <a:off x="2857500" y="95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40682</xdr:rowOff>
    </xdr:from>
    <xdr:ext cx="534377" cy="259045"/>
    <xdr:sp macro="" textlink="">
      <xdr:nvSpPr>
        <xdr:cNvPr id="147" name="テキスト ボックス 146"/>
        <xdr:cNvSpPr txBox="1"/>
      </xdr:nvSpPr>
      <xdr:spPr>
        <a:xfrm>
          <a:off x="2641111" y="92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76,098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168351</xdr:rowOff>
    </xdr:from>
    <xdr:to>
      <xdr:col>3</xdr:col>
      <xdr:colOff>3175</xdr:colOff>
      <xdr:row>56</xdr:row>
      <xdr:rowOff>98501</xdr:rowOff>
    </xdr:to>
    <xdr:sp macro="" textlink="">
      <xdr:nvSpPr>
        <xdr:cNvPr id="148" name="円/楕円 147"/>
        <xdr:cNvSpPr/>
      </xdr:nvSpPr>
      <xdr:spPr>
        <a:xfrm>
          <a:off x="1968500" y="959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115028</xdr:rowOff>
    </xdr:from>
    <xdr:ext cx="534377" cy="259045"/>
    <xdr:sp macro="" textlink="">
      <xdr:nvSpPr>
        <xdr:cNvPr id="149" name="テキスト ボックス 148"/>
        <xdr:cNvSpPr txBox="1"/>
      </xdr:nvSpPr>
      <xdr:spPr>
        <a:xfrm>
          <a:off x="1752111" y="93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70,244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155740</xdr:rowOff>
    </xdr:from>
    <xdr:to>
      <xdr:col>1</xdr:col>
      <xdr:colOff>485775</xdr:colOff>
      <xdr:row>56</xdr:row>
      <xdr:rowOff>85890</xdr:rowOff>
    </xdr:to>
    <xdr:sp macro="" textlink="">
      <xdr:nvSpPr>
        <xdr:cNvPr id="150" name="円/楕円 149"/>
        <xdr:cNvSpPr/>
      </xdr:nvSpPr>
      <xdr:spPr>
        <a:xfrm>
          <a:off x="1079500" y="958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77017</xdr:rowOff>
    </xdr:from>
    <xdr:ext cx="534377" cy="259045"/>
    <xdr:sp macro="" textlink="">
      <xdr:nvSpPr>
        <xdr:cNvPr id="151" name="テキスト ボックス 150"/>
        <xdr:cNvSpPr txBox="1"/>
      </xdr:nvSpPr>
      <xdr:spPr>
        <a:xfrm>
          <a:off x="863111" y="967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18351</xdr:rowOff>
    </xdr:from>
    <xdr:to>
      <xdr:col>6</xdr:col>
      <xdr:colOff>511175</xdr:colOff>
      <xdr:row>78</xdr:row>
      <xdr:rowOff>23228</xdr:rowOff>
    </xdr:to>
    <xdr:cxnSp macro="">
      <xdr:nvCxnSpPr>
        <xdr:cNvPr id="180" name="直線コネクタ 179"/>
        <xdr:cNvCxnSpPr/>
      </xdr:nvCxnSpPr>
      <xdr:spPr>
        <a:xfrm flipV="1">
          <a:off x="3797300" y="13391451"/>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23228</xdr:rowOff>
    </xdr:from>
    <xdr:to>
      <xdr:col>5</xdr:col>
      <xdr:colOff>358775</xdr:colOff>
      <xdr:row>78</xdr:row>
      <xdr:rowOff>41821</xdr:rowOff>
    </xdr:to>
    <xdr:cxnSp macro="">
      <xdr:nvCxnSpPr>
        <xdr:cNvPr id="183" name="直線コネクタ 182"/>
        <xdr:cNvCxnSpPr/>
      </xdr:nvCxnSpPr>
      <xdr:spPr>
        <a:xfrm flipV="1">
          <a:off x="2908300" y="13396328"/>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33020</xdr:rowOff>
    </xdr:from>
    <xdr:to>
      <xdr:col>4</xdr:col>
      <xdr:colOff>155575</xdr:colOff>
      <xdr:row>78</xdr:row>
      <xdr:rowOff>41821</xdr:rowOff>
    </xdr:to>
    <xdr:cxnSp macro="">
      <xdr:nvCxnSpPr>
        <xdr:cNvPr id="186" name="直線コネクタ 185"/>
        <xdr:cNvCxnSpPr/>
      </xdr:nvCxnSpPr>
      <xdr:spPr>
        <a:xfrm>
          <a:off x="2019300" y="13406120"/>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33020</xdr:rowOff>
    </xdr:from>
    <xdr:to>
      <xdr:col>2</xdr:col>
      <xdr:colOff>638175</xdr:colOff>
      <xdr:row>78</xdr:row>
      <xdr:rowOff>80530</xdr:rowOff>
    </xdr:to>
    <xdr:cxnSp macro="">
      <xdr:nvCxnSpPr>
        <xdr:cNvPr id="189" name="直線コネクタ 188"/>
        <xdr:cNvCxnSpPr/>
      </xdr:nvCxnSpPr>
      <xdr:spPr>
        <a:xfrm flipV="1">
          <a:off x="1130300" y="13406120"/>
          <a:ext cx="889000" cy="4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139001</xdr:rowOff>
    </xdr:from>
    <xdr:to>
      <xdr:col>6</xdr:col>
      <xdr:colOff>561975</xdr:colOff>
      <xdr:row>78</xdr:row>
      <xdr:rowOff>69151</xdr:rowOff>
    </xdr:to>
    <xdr:sp macro="" textlink="">
      <xdr:nvSpPr>
        <xdr:cNvPr id="199" name="円/楕円 198"/>
        <xdr:cNvSpPr/>
      </xdr:nvSpPr>
      <xdr:spPr>
        <a:xfrm>
          <a:off x="4584700" y="133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117428</xdr:rowOff>
    </xdr:from>
    <xdr:ext cx="469744" cy="259045"/>
    <xdr:sp macro="" textlink="">
      <xdr:nvSpPr>
        <xdr:cNvPr id="200" name="維持補修費該当値テキスト"/>
        <xdr:cNvSpPr txBox="1"/>
      </xdr:nvSpPr>
      <xdr:spPr>
        <a:xfrm>
          <a:off x="4686300" y="1331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143878</xdr:rowOff>
    </xdr:from>
    <xdr:to>
      <xdr:col>5</xdr:col>
      <xdr:colOff>409575</xdr:colOff>
      <xdr:row>78</xdr:row>
      <xdr:rowOff>74028</xdr:rowOff>
    </xdr:to>
    <xdr:sp macro="" textlink="">
      <xdr:nvSpPr>
        <xdr:cNvPr id="201" name="円/楕円 200"/>
        <xdr:cNvSpPr/>
      </xdr:nvSpPr>
      <xdr:spPr>
        <a:xfrm>
          <a:off x="3746500" y="133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65155</xdr:rowOff>
    </xdr:from>
    <xdr:ext cx="469744" cy="259045"/>
    <xdr:sp macro="" textlink="">
      <xdr:nvSpPr>
        <xdr:cNvPr id="202" name="テキスト ボックス 201"/>
        <xdr:cNvSpPr txBox="1"/>
      </xdr:nvSpPr>
      <xdr:spPr>
        <a:xfrm>
          <a:off x="3562427" y="1343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162471</xdr:rowOff>
    </xdr:from>
    <xdr:to>
      <xdr:col>4</xdr:col>
      <xdr:colOff>206375</xdr:colOff>
      <xdr:row>78</xdr:row>
      <xdr:rowOff>92621</xdr:rowOff>
    </xdr:to>
    <xdr:sp macro="" textlink="">
      <xdr:nvSpPr>
        <xdr:cNvPr id="203" name="円/楕円 202"/>
        <xdr:cNvSpPr/>
      </xdr:nvSpPr>
      <xdr:spPr>
        <a:xfrm>
          <a:off x="2857500" y="133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83748</xdr:rowOff>
    </xdr:from>
    <xdr:ext cx="469744" cy="259045"/>
    <xdr:sp macro="" textlink="">
      <xdr:nvSpPr>
        <xdr:cNvPr id="204" name="テキスト ボックス 203"/>
        <xdr:cNvSpPr txBox="1"/>
      </xdr:nvSpPr>
      <xdr:spPr>
        <a:xfrm>
          <a:off x="2673427" y="1345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153670</xdr:rowOff>
    </xdr:from>
    <xdr:to>
      <xdr:col>3</xdr:col>
      <xdr:colOff>3175</xdr:colOff>
      <xdr:row>78</xdr:row>
      <xdr:rowOff>83820</xdr:rowOff>
    </xdr:to>
    <xdr:sp macro="" textlink="">
      <xdr:nvSpPr>
        <xdr:cNvPr id="205" name="円/楕円 204"/>
        <xdr:cNvSpPr/>
      </xdr:nvSpPr>
      <xdr:spPr>
        <a:xfrm>
          <a:off x="19685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74947</xdr:rowOff>
    </xdr:from>
    <xdr:ext cx="469744" cy="259045"/>
    <xdr:sp macro="" textlink="">
      <xdr:nvSpPr>
        <xdr:cNvPr id="206" name="テキスト ボックス 205"/>
        <xdr:cNvSpPr txBox="1"/>
      </xdr:nvSpPr>
      <xdr:spPr>
        <a:xfrm>
          <a:off x="1784427" y="1344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29730</xdr:rowOff>
    </xdr:from>
    <xdr:to>
      <xdr:col>1</xdr:col>
      <xdr:colOff>485775</xdr:colOff>
      <xdr:row>78</xdr:row>
      <xdr:rowOff>131330</xdr:rowOff>
    </xdr:to>
    <xdr:sp macro="" textlink="">
      <xdr:nvSpPr>
        <xdr:cNvPr id="207" name="円/楕円 206"/>
        <xdr:cNvSpPr/>
      </xdr:nvSpPr>
      <xdr:spPr>
        <a:xfrm>
          <a:off x="1079500" y="1340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122457</xdr:rowOff>
    </xdr:from>
    <xdr:ext cx="469744" cy="259045"/>
    <xdr:sp macro="" textlink="">
      <xdr:nvSpPr>
        <xdr:cNvPr id="208" name="テキスト ボックス 207"/>
        <xdr:cNvSpPr txBox="1"/>
      </xdr:nvSpPr>
      <xdr:spPr>
        <a:xfrm>
          <a:off x="895427" y="1349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160083</xdr:rowOff>
    </xdr:from>
    <xdr:to>
      <xdr:col>6</xdr:col>
      <xdr:colOff>511175</xdr:colOff>
      <xdr:row>99</xdr:row>
      <xdr:rowOff>34747</xdr:rowOff>
    </xdr:to>
    <xdr:cxnSp macro="">
      <xdr:nvCxnSpPr>
        <xdr:cNvPr id="238" name="直線コネクタ 237"/>
        <xdr:cNvCxnSpPr/>
      </xdr:nvCxnSpPr>
      <xdr:spPr>
        <a:xfrm flipV="1">
          <a:off x="3797300" y="16962183"/>
          <a:ext cx="838200" cy="4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34747</xdr:rowOff>
    </xdr:from>
    <xdr:to>
      <xdr:col>5</xdr:col>
      <xdr:colOff>358775</xdr:colOff>
      <xdr:row>99</xdr:row>
      <xdr:rowOff>76302</xdr:rowOff>
    </xdr:to>
    <xdr:cxnSp macro="">
      <xdr:nvCxnSpPr>
        <xdr:cNvPr id="241" name="直線コネクタ 240"/>
        <xdr:cNvCxnSpPr/>
      </xdr:nvCxnSpPr>
      <xdr:spPr>
        <a:xfrm flipV="1">
          <a:off x="2908300" y="17008297"/>
          <a:ext cx="889000" cy="4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76302</xdr:rowOff>
    </xdr:from>
    <xdr:to>
      <xdr:col>4</xdr:col>
      <xdr:colOff>155575</xdr:colOff>
      <xdr:row>99</xdr:row>
      <xdr:rowOff>86195</xdr:rowOff>
    </xdr:to>
    <xdr:cxnSp macro="">
      <xdr:nvCxnSpPr>
        <xdr:cNvPr id="244" name="直線コネクタ 243"/>
        <xdr:cNvCxnSpPr/>
      </xdr:nvCxnSpPr>
      <xdr:spPr>
        <a:xfrm flipV="1">
          <a:off x="2019300" y="17049852"/>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86195</xdr:rowOff>
    </xdr:from>
    <xdr:to>
      <xdr:col>2</xdr:col>
      <xdr:colOff>638175</xdr:colOff>
      <xdr:row>99</xdr:row>
      <xdr:rowOff>90348</xdr:rowOff>
    </xdr:to>
    <xdr:cxnSp macro="">
      <xdr:nvCxnSpPr>
        <xdr:cNvPr id="247" name="直線コネクタ 246"/>
        <xdr:cNvCxnSpPr/>
      </xdr:nvCxnSpPr>
      <xdr:spPr>
        <a:xfrm flipV="1">
          <a:off x="1130300" y="17059745"/>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109283</xdr:rowOff>
    </xdr:from>
    <xdr:to>
      <xdr:col>6</xdr:col>
      <xdr:colOff>561975</xdr:colOff>
      <xdr:row>99</xdr:row>
      <xdr:rowOff>39433</xdr:rowOff>
    </xdr:to>
    <xdr:sp macro="" textlink="">
      <xdr:nvSpPr>
        <xdr:cNvPr id="257" name="円/楕円 256"/>
        <xdr:cNvSpPr/>
      </xdr:nvSpPr>
      <xdr:spPr>
        <a:xfrm>
          <a:off x="4584700" y="169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24210</xdr:rowOff>
    </xdr:from>
    <xdr:ext cx="534377" cy="259045"/>
    <xdr:sp macro="" textlink="">
      <xdr:nvSpPr>
        <xdr:cNvPr id="258" name="扶助費該当値テキスト"/>
        <xdr:cNvSpPr txBox="1"/>
      </xdr:nvSpPr>
      <xdr:spPr>
        <a:xfrm>
          <a:off x="4686300" y="1682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64,395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155397</xdr:rowOff>
    </xdr:from>
    <xdr:to>
      <xdr:col>5</xdr:col>
      <xdr:colOff>409575</xdr:colOff>
      <xdr:row>99</xdr:row>
      <xdr:rowOff>85547</xdr:rowOff>
    </xdr:to>
    <xdr:sp macro="" textlink="">
      <xdr:nvSpPr>
        <xdr:cNvPr id="259" name="円/楕円 258"/>
        <xdr:cNvSpPr/>
      </xdr:nvSpPr>
      <xdr:spPr>
        <a:xfrm>
          <a:off x="3746500" y="1695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76674</xdr:rowOff>
    </xdr:from>
    <xdr:ext cx="534377" cy="259045"/>
    <xdr:sp macro="" textlink="">
      <xdr:nvSpPr>
        <xdr:cNvPr id="260" name="テキスト ボックス 259"/>
        <xdr:cNvSpPr txBox="1"/>
      </xdr:nvSpPr>
      <xdr:spPr>
        <a:xfrm>
          <a:off x="3530111" y="1705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60,764</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25502</xdr:rowOff>
    </xdr:from>
    <xdr:to>
      <xdr:col>4</xdr:col>
      <xdr:colOff>206375</xdr:colOff>
      <xdr:row>99</xdr:row>
      <xdr:rowOff>127102</xdr:rowOff>
    </xdr:to>
    <xdr:sp macro="" textlink="">
      <xdr:nvSpPr>
        <xdr:cNvPr id="261" name="円/楕円 260"/>
        <xdr:cNvSpPr/>
      </xdr:nvSpPr>
      <xdr:spPr>
        <a:xfrm>
          <a:off x="2857500" y="169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118229</xdr:rowOff>
    </xdr:from>
    <xdr:ext cx="534377" cy="259045"/>
    <xdr:sp macro="" textlink="">
      <xdr:nvSpPr>
        <xdr:cNvPr id="262" name="テキスト ボックス 261"/>
        <xdr:cNvSpPr txBox="1"/>
      </xdr:nvSpPr>
      <xdr:spPr>
        <a:xfrm>
          <a:off x="2641111" y="170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57,492</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35395</xdr:rowOff>
    </xdr:from>
    <xdr:to>
      <xdr:col>3</xdr:col>
      <xdr:colOff>3175</xdr:colOff>
      <xdr:row>99</xdr:row>
      <xdr:rowOff>136995</xdr:rowOff>
    </xdr:to>
    <xdr:sp macro="" textlink="">
      <xdr:nvSpPr>
        <xdr:cNvPr id="263" name="円/楕円 262"/>
        <xdr:cNvSpPr/>
      </xdr:nvSpPr>
      <xdr:spPr>
        <a:xfrm>
          <a:off x="1968500" y="170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128122</xdr:rowOff>
    </xdr:from>
    <xdr:ext cx="534377" cy="259045"/>
    <xdr:sp macro="" textlink="">
      <xdr:nvSpPr>
        <xdr:cNvPr id="264" name="テキスト ボックス 263"/>
        <xdr:cNvSpPr txBox="1"/>
      </xdr:nvSpPr>
      <xdr:spPr>
        <a:xfrm>
          <a:off x="1752111" y="1710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56,713</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39548</xdr:rowOff>
    </xdr:from>
    <xdr:to>
      <xdr:col>1</xdr:col>
      <xdr:colOff>485775</xdr:colOff>
      <xdr:row>99</xdr:row>
      <xdr:rowOff>141148</xdr:rowOff>
    </xdr:to>
    <xdr:sp macro="" textlink="">
      <xdr:nvSpPr>
        <xdr:cNvPr id="265" name="円/楕円 264"/>
        <xdr:cNvSpPr/>
      </xdr:nvSpPr>
      <xdr:spPr>
        <a:xfrm>
          <a:off x="1079500" y="170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132275</xdr:rowOff>
    </xdr:from>
    <xdr:ext cx="534377" cy="259045"/>
    <xdr:sp macro="" textlink="">
      <xdr:nvSpPr>
        <xdr:cNvPr id="266" name="テキスト ボックス 265"/>
        <xdr:cNvSpPr txBox="1"/>
      </xdr:nvSpPr>
      <xdr:spPr>
        <a:xfrm>
          <a:off x="863111" y="171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141710</xdr:rowOff>
    </xdr:from>
    <xdr:to>
      <xdr:col>15</xdr:col>
      <xdr:colOff>180975</xdr:colOff>
      <xdr:row>37</xdr:row>
      <xdr:rowOff>33049</xdr:rowOff>
    </xdr:to>
    <xdr:cxnSp macro="">
      <xdr:nvCxnSpPr>
        <xdr:cNvPr id="299" name="直線コネクタ 298"/>
        <xdr:cNvCxnSpPr/>
      </xdr:nvCxnSpPr>
      <xdr:spPr>
        <a:xfrm flipV="1">
          <a:off x="9639300" y="6313910"/>
          <a:ext cx="8382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33049</xdr:rowOff>
    </xdr:from>
    <xdr:to>
      <xdr:col>14</xdr:col>
      <xdr:colOff>28575</xdr:colOff>
      <xdr:row>37</xdr:row>
      <xdr:rowOff>84855</xdr:rowOff>
    </xdr:to>
    <xdr:cxnSp macro="">
      <xdr:nvCxnSpPr>
        <xdr:cNvPr id="302" name="直線コネクタ 301"/>
        <xdr:cNvCxnSpPr/>
      </xdr:nvCxnSpPr>
      <xdr:spPr>
        <a:xfrm flipV="1">
          <a:off x="8750300" y="6376699"/>
          <a:ext cx="889000" cy="5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47527</xdr:rowOff>
    </xdr:from>
    <xdr:to>
      <xdr:col>12</xdr:col>
      <xdr:colOff>511175</xdr:colOff>
      <xdr:row>37</xdr:row>
      <xdr:rowOff>84855</xdr:rowOff>
    </xdr:to>
    <xdr:cxnSp macro="">
      <xdr:nvCxnSpPr>
        <xdr:cNvPr id="305" name="直線コネクタ 304"/>
        <xdr:cNvCxnSpPr/>
      </xdr:nvCxnSpPr>
      <xdr:spPr>
        <a:xfrm>
          <a:off x="7861300" y="6391177"/>
          <a:ext cx="889000" cy="3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47527</xdr:rowOff>
    </xdr:from>
    <xdr:to>
      <xdr:col>11</xdr:col>
      <xdr:colOff>307975</xdr:colOff>
      <xdr:row>37</xdr:row>
      <xdr:rowOff>90313</xdr:rowOff>
    </xdr:to>
    <xdr:cxnSp macro="">
      <xdr:nvCxnSpPr>
        <xdr:cNvPr id="308" name="直線コネクタ 307"/>
        <xdr:cNvCxnSpPr/>
      </xdr:nvCxnSpPr>
      <xdr:spPr>
        <a:xfrm flipV="1">
          <a:off x="6972300" y="6391177"/>
          <a:ext cx="889000" cy="4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90910</xdr:rowOff>
    </xdr:from>
    <xdr:to>
      <xdr:col>15</xdr:col>
      <xdr:colOff>231775</xdr:colOff>
      <xdr:row>37</xdr:row>
      <xdr:rowOff>21060</xdr:rowOff>
    </xdr:to>
    <xdr:sp macro="" textlink="">
      <xdr:nvSpPr>
        <xdr:cNvPr id="318" name="円/楕円 317"/>
        <xdr:cNvSpPr/>
      </xdr:nvSpPr>
      <xdr:spPr>
        <a:xfrm>
          <a:off x="10426700" y="62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69337</xdr:rowOff>
    </xdr:from>
    <xdr:ext cx="534377" cy="259045"/>
    <xdr:sp macro="" textlink="">
      <xdr:nvSpPr>
        <xdr:cNvPr id="319" name="補助費等該当値テキスト"/>
        <xdr:cNvSpPr txBox="1"/>
      </xdr:nvSpPr>
      <xdr:spPr>
        <a:xfrm>
          <a:off x="10528300" y="624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53,789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153699</xdr:rowOff>
    </xdr:from>
    <xdr:to>
      <xdr:col>14</xdr:col>
      <xdr:colOff>79375</xdr:colOff>
      <xdr:row>37</xdr:row>
      <xdr:rowOff>83849</xdr:rowOff>
    </xdr:to>
    <xdr:sp macro="" textlink="">
      <xdr:nvSpPr>
        <xdr:cNvPr id="320" name="円/楕円 319"/>
        <xdr:cNvSpPr/>
      </xdr:nvSpPr>
      <xdr:spPr>
        <a:xfrm>
          <a:off x="9588500" y="632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74976</xdr:rowOff>
    </xdr:from>
    <xdr:ext cx="534377" cy="259045"/>
    <xdr:sp macro="" textlink="">
      <xdr:nvSpPr>
        <xdr:cNvPr id="321" name="テキスト ボックス 320"/>
        <xdr:cNvSpPr txBox="1"/>
      </xdr:nvSpPr>
      <xdr:spPr>
        <a:xfrm>
          <a:off x="9372111" y="641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34055</xdr:rowOff>
    </xdr:from>
    <xdr:to>
      <xdr:col>12</xdr:col>
      <xdr:colOff>561975</xdr:colOff>
      <xdr:row>37</xdr:row>
      <xdr:rowOff>135655</xdr:rowOff>
    </xdr:to>
    <xdr:sp macro="" textlink="">
      <xdr:nvSpPr>
        <xdr:cNvPr id="322" name="円/楕円 321"/>
        <xdr:cNvSpPr/>
      </xdr:nvSpPr>
      <xdr:spPr>
        <a:xfrm>
          <a:off x="8699500" y="63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126782</xdr:rowOff>
    </xdr:from>
    <xdr:ext cx="534377" cy="259045"/>
    <xdr:sp macro="" textlink="">
      <xdr:nvSpPr>
        <xdr:cNvPr id="323" name="テキスト ボックス 322"/>
        <xdr:cNvSpPr txBox="1"/>
      </xdr:nvSpPr>
      <xdr:spPr>
        <a:xfrm>
          <a:off x="8483111" y="647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168177</xdr:rowOff>
    </xdr:from>
    <xdr:to>
      <xdr:col>11</xdr:col>
      <xdr:colOff>358775</xdr:colOff>
      <xdr:row>37</xdr:row>
      <xdr:rowOff>98327</xdr:rowOff>
    </xdr:to>
    <xdr:sp macro="" textlink="">
      <xdr:nvSpPr>
        <xdr:cNvPr id="324" name="円/楕円 323"/>
        <xdr:cNvSpPr/>
      </xdr:nvSpPr>
      <xdr:spPr>
        <a:xfrm>
          <a:off x="7810500" y="634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89454</xdr:rowOff>
    </xdr:from>
    <xdr:ext cx="534377" cy="259045"/>
    <xdr:sp macro="" textlink="">
      <xdr:nvSpPr>
        <xdr:cNvPr id="325" name="テキスト ボックス 324"/>
        <xdr:cNvSpPr txBox="1"/>
      </xdr:nvSpPr>
      <xdr:spPr>
        <a:xfrm>
          <a:off x="7594111" y="643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39513</xdr:rowOff>
    </xdr:from>
    <xdr:to>
      <xdr:col>10</xdr:col>
      <xdr:colOff>155575</xdr:colOff>
      <xdr:row>37</xdr:row>
      <xdr:rowOff>141113</xdr:rowOff>
    </xdr:to>
    <xdr:sp macro="" textlink="">
      <xdr:nvSpPr>
        <xdr:cNvPr id="326" name="円/楕円 325"/>
        <xdr:cNvSpPr/>
      </xdr:nvSpPr>
      <xdr:spPr>
        <a:xfrm>
          <a:off x="6921500" y="63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132240</xdr:rowOff>
    </xdr:from>
    <xdr:ext cx="534377" cy="259045"/>
    <xdr:sp macro="" textlink="">
      <xdr:nvSpPr>
        <xdr:cNvPr id="327" name="テキスト ボックス 326"/>
        <xdr:cNvSpPr txBox="1"/>
      </xdr:nvSpPr>
      <xdr:spPr>
        <a:xfrm>
          <a:off x="6705111" y="647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92326</xdr:rowOff>
    </xdr:from>
    <xdr:to>
      <xdr:col>15</xdr:col>
      <xdr:colOff>180975</xdr:colOff>
      <xdr:row>58</xdr:row>
      <xdr:rowOff>109641</xdr:rowOff>
    </xdr:to>
    <xdr:cxnSp macro="">
      <xdr:nvCxnSpPr>
        <xdr:cNvPr id="354" name="直線コネクタ 353"/>
        <xdr:cNvCxnSpPr/>
      </xdr:nvCxnSpPr>
      <xdr:spPr>
        <a:xfrm>
          <a:off x="9639300" y="10036426"/>
          <a:ext cx="838200" cy="1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92326</xdr:rowOff>
    </xdr:from>
    <xdr:to>
      <xdr:col>14</xdr:col>
      <xdr:colOff>28575</xdr:colOff>
      <xdr:row>58</xdr:row>
      <xdr:rowOff>113350</xdr:rowOff>
    </xdr:to>
    <xdr:cxnSp macro="">
      <xdr:nvCxnSpPr>
        <xdr:cNvPr id="357" name="直線コネクタ 356"/>
        <xdr:cNvCxnSpPr/>
      </xdr:nvCxnSpPr>
      <xdr:spPr>
        <a:xfrm flipV="1">
          <a:off x="8750300" y="10036426"/>
          <a:ext cx="889000" cy="2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113350</xdr:rowOff>
    </xdr:from>
    <xdr:to>
      <xdr:col>12</xdr:col>
      <xdr:colOff>511175</xdr:colOff>
      <xdr:row>58</xdr:row>
      <xdr:rowOff>115849</xdr:rowOff>
    </xdr:to>
    <xdr:cxnSp macro="">
      <xdr:nvCxnSpPr>
        <xdr:cNvPr id="360" name="直線コネクタ 359"/>
        <xdr:cNvCxnSpPr/>
      </xdr:nvCxnSpPr>
      <xdr:spPr>
        <a:xfrm flipV="1">
          <a:off x="7861300" y="10057450"/>
          <a:ext cx="8890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115849</xdr:rowOff>
    </xdr:from>
    <xdr:to>
      <xdr:col>11</xdr:col>
      <xdr:colOff>307975</xdr:colOff>
      <xdr:row>58</xdr:row>
      <xdr:rowOff>117364</xdr:rowOff>
    </xdr:to>
    <xdr:cxnSp macro="">
      <xdr:nvCxnSpPr>
        <xdr:cNvPr id="363" name="直線コネクタ 362"/>
        <xdr:cNvCxnSpPr/>
      </xdr:nvCxnSpPr>
      <xdr:spPr>
        <a:xfrm flipV="1">
          <a:off x="6972300" y="10059949"/>
          <a:ext cx="889000" cy="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58841</xdr:rowOff>
    </xdr:from>
    <xdr:to>
      <xdr:col>15</xdr:col>
      <xdr:colOff>231775</xdr:colOff>
      <xdr:row>58</xdr:row>
      <xdr:rowOff>160441</xdr:rowOff>
    </xdr:to>
    <xdr:sp macro="" textlink="">
      <xdr:nvSpPr>
        <xdr:cNvPr id="373" name="円/楕円 372"/>
        <xdr:cNvSpPr/>
      </xdr:nvSpPr>
      <xdr:spPr>
        <a:xfrm>
          <a:off x="10426700" y="1000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32,873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41526</xdr:rowOff>
    </xdr:from>
    <xdr:to>
      <xdr:col>14</xdr:col>
      <xdr:colOff>79375</xdr:colOff>
      <xdr:row>58</xdr:row>
      <xdr:rowOff>143126</xdr:rowOff>
    </xdr:to>
    <xdr:sp macro="" textlink="">
      <xdr:nvSpPr>
        <xdr:cNvPr id="375" name="円/楕円 374"/>
        <xdr:cNvSpPr/>
      </xdr:nvSpPr>
      <xdr:spPr>
        <a:xfrm>
          <a:off x="9588500" y="998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134253</xdr:rowOff>
    </xdr:from>
    <xdr:ext cx="534377" cy="259045"/>
    <xdr:sp macro="" textlink="">
      <xdr:nvSpPr>
        <xdr:cNvPr id="376" name="テキスト ボックス 375"/>
        <xdr:cNvSpPr txBox="1"/>
      </xdr:nvSpPr>
      <xdr:spPr>
        <a:xfrm>
          <a:off x="9372111" y="100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62550</xdr:rowOff>
    </xdr:from>
    <xdr:to>
      <xdr:col>12</xdr:col>
      <xdr:colOff>561975</xdr:colOff>
      <xdr:row>58</xdr:row>
      <xdr:rowOff>164150</xdr:rowOff>
    </xdr:to>
    <xdr:sp macro="" textlink="">
      <xdr:nvSpPr>
        <xdr:cNvPr id="377" name="円/楕円 376"/>
        <xdr:cNvSpPr/>
      </xdr:nvSpPr>
      <xdr:spPr>
        <a:xfrm>
          <a:off x="8699500" y="1000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155277</xdr:rowOff>
    </xdr:from>
    <xdr:ext cx="534377" cy="259045"/>
    <xdr:sp macro="" textlink="">
      <xdr:nvSpPr>
        <xdr:cNvPr id="378" name="テキスト ボックス 377"/>
        <xdr:cNvSpPr txBox="1"/>
      </xdr:nvSpPr>
      <xdr:spPr>
        <a:xfrm>
          <a:off x="8483111" y="1009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65049</xdr:rowOff>
    </xdr:from>
    <xdr:to>
      <xdr:col>11</xdr:col>
      <xdr:colOff>358775</xdr:colOff>
      <xdr:row>58</xdr:row>
      <xdr:rowOff>166649</xdr:rowOff>
    </xdr:to>
    <xdr:sp macro="" textlink="">
      <xdr:nvSpPr>
        <xdr:cNvPr id="379" name="円/楕円 378"/>
        <xdr:cNvSpPr/>
      </xdr:nvSpPr>
      <xdr:spPr>
        <a:xfrm>
          <a:off x="7810500" y="100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157776</xdr:rowOff>
    </xdr:from>
    <xdr:ext cx="534377" cy="259045"/>
    <xdr:sp macro="" textlink="">
      <xdr:nvSpPr>
        <xdr:cNvPr id="380" name="テキスト ボックス 379"/>
        <xdr:cNvSpPr txBox="1"/>
      </xdr:nvSpPr>
      <xdr:spPr>
        <a:xfrm>
          <a:off x="7594111" y="1010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66564</xdr:rowOff>
    </xdr:from>
    <xdr:to>
      <xdr:col>10</xdr:col>
      <xdr:colOff>155575</xdr:colOff>
      <xdr:row>58</xdr:row>
      <xdr:rowOff>168164</xdr:rowOff>
    </xdr:to>
    <xdr:sp macro="" textlink="">
      <xdr:nvSpPr>
        <xdr:cNvPr id="381" name="円/楕円 380"/>
        <xdr:cNvSpPr/>
      </xdr:nvSpPr>
      <xdr:spPr>
        <a:xfrm>
          <a:off x="6921500" y="100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159291</xdr:rowOff>
    </xdr:from>
    <xdr:ext cx="534377" cy="259045"/>
    <xdr:sp macro="" textlink="">
      <xdr:nvSpPr>
        <xdr:cNvPr id="382" name="テキスト ボックス 381"/>
        <xdr:cNvSpPr txBox="1"/>
      </xdr:nvSpPr>
      <xdr:spPr>
        <a:xfrm>
          <a:off x="6705111" y="1010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23634</xdr:rowOff>
    </xdr:from>
    <xdr:to>
      <xdr:col>15</xdr:col>
      <xdr:colOff>180975</xdr:colOff>
      <xdr:row>79</xdr:row>
      <xdr:rowOff>33179</xdr:rowOff>
    </xdr:to>
    <xdr:cxnSp macro="">
      <xdr:nvCxnSpPr>
        <xdr:cNvPr id="411" name="直線コネクタ 410"/>
        <xdr:cNvCxnSpPr/>
      </xdr:nvCxnSpPr>
      <xdr:spPr>
        <a:xfrm>
          <a:off x="9639300" y="13568184"/>
          <a:ext cx="838200" cy="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153829</xdr:rowOff>
    </xdr:from>
    <xdr:to>
      <xdr:col>15</xdr:col>
      <xdr:colOff>231775</xdr:colOff>
      <xdr:row>79</xdr:row>
      <xdr:rowOff>83979</xdr:rowOff>
    </xdr:to>
    <xdr:sp macro="" textlink="">
      <xdr:nvSpPr>
        <xdr:cNvPr id="421" name="円/楕円 420"/>
        <xdr:cNvSpPr/>
      </xdr:nvSpPr>
      <xdr:spPr>
        <a:xfrm>
          <a:off x="10426700" y="1352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92190</xdr:rowOff>
    </xdr:from>
    <xdr:ext cx="469744" cy="259045"/>
    <xdr:sp macro="" textlink="">
      <xdr:nvSpPr>
        <xdr:cNvPr id="422" name="普通建設事業費 （ うち新規整備　）該当値テキスト"/>
        <xdr:cNvSpPr txBox="1"/>
      </xdr:nvSpPr>
      <xdr:spPr>
        <a:xfrm>
          <a:off x="10528300" y="134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144284</xdr:rowOff>
    </xdr:from>
    <xdr:to>
      <xdr:col>14</xdr:col>
      <xdr:colOff>79375</xdr:colOff>
      <xdr:row>79</xdr:row>
      <xdr:rowOff>74434</xdr:rowOff>
    </xdr:to>
    <xdr:sp macro="" textlink="">
      <xdr:nvSpPr>
        <xdr:cNvPr id="423" name="円/楕円 422"/>
        <xdr:cNvSpPr/>
      </xdr:nvSpPr>
      <xdr:spPr>
        <a:xfrm>
          <a:off x="9588500" y="1351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65561</xdr:rowOff>
    </xdr:from>
    <xdr:ext cx="534377" cy="259045"/>
    <xdr:sp macro="" textlink="">
      <xdr:nvSpPr>
        <xdr:cNvPr id="424" name="テキスト ボックス 423"/>
        <xdr:cNvSpPr txBox="1"/>
      </xdr:nvSpPr>
      <xdr:spPr>
        <a:xfrm>
          <a:off x="9372111" y="1361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140957</xdr:rowOff>
    </xdr:from>
    <xdr:to>
      <xdr:col>15</xdr:col>
      <xdr:colOff>180975</xdr:colOff>
      <xdr:row>98</xdr:row>
      <xdr:rowOff>56634</xdr:rowOff>
    </xdr:to>
    <xdr:cxnSp macro="">
      <xdr:nvCxnSpPr>
        <xdr:cNvPr id="453" name="直線コネクタ 452"/>
        <xdr:cNvCxnSpPr/>
      </xdr:nvCxnSpPr>
      <xdr:spPr>
        <a:xfrm>
          <a:off x="9639300" y="16771607"/>
          <a:ext cx="838200" cy="8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5834</xdr:rowOff>
    </xdr:from>
    <xdr:to>
      <xdr:col>15</xdr:col>
      <xdr:colOff>231775</xdr:colOff>
      <xdr:row>98</xdr:row>
      <xdr:rowOff>107434</xdr:rowOff>
    </xdr:to>
    <xdr:sp macro="" textlink="">
      <xdr:nvSpPr>
        <xdr:cNvPr id="463" name="円/楕円 462"/>
        <xdr:cNvSpPr/>
      </xdr:nvSpPr>
      <xdr:spPr>
        <a:xfrm>
          <a:off x="10426700" y="168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155711</xdr:rowOff>
    </xdr:from>
    <xdr:ext cx="534377" cy="259045"/>
    <xdr:sp macro="" textlink="">
      <xdr:nvSpPr>
        <xdr:cNvPr id="464" name="普通建設事業費 （ うち更新整備　）該当値テキスト"/>
        <xdr:cNvSpPr txBox="1"/>
      </xdr:nvSpPr>
      <xdr:spPr>
        <a:xfrm>
          <a:off x="10528300" y="1678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20,901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90157</xdr:rowOff>
    </xdr:from>
    <xdr:to>
      <xdr:col>14</xdr:col>
      <xdr:colOff>79375</xdr:colOff>
      <xdr:row>98</xdr:row>
      <xdr:rowOff>20307</xdr:rowOff>
    </xdr:to>
    <xdr:sp macro="" textlink="">
      <xdr:nvSpPr>
        <xdr:cNvPr id="465" name="円/楕円 464"/>
        <xdr:cNvSpPr/>
      </xdr:nvSpPr>
      <xdr:spPr>
        <a:xfrm>
          <a:off x="9588500" y="1672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11434</xdr:rowOff>
    </xdr:from>
    <xdr:ext cx="534377" cy="259045"/>
    <xdr:sp macro="" textlink="">
      <xdr:nvSpPr>
        <xdr:cNvPr id="466" name="テキスト ボックス 465"/>
        <xdr:cNvSpPr txBox="1"/>
      </xdr:nvSpPr>
      <xdr:spPr>
        <a:xfrm>
          <a:off x="9372111" y="1681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97930</xdr:rowOff>
    </xdr:from>
    <xdr:to>
      <xdr:col>23</xdr:col>
      <xdr:colOff>517525</xdr:colOff>
      <xdr:row>38</xdr:row>
      <xdr:rowOff>110210</xdr:rowOff>
    </xdr:to>
    <xdr:cxnSp macro="">
      <xdr:nvCxnSpPr>
        <xdr:cNvPr id="493" name="直線コネクタ 492"/>
        <xdr:cNvCxnSpPr/>
      </xdr:nvCxnSpPr>
      <xdr:spPr>
        <a:xfrm>
          <a:off x="15481300" y="6613030"/>
          <a:ext cx="8382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44618</xdr:rowOff>
    </xdr:from>
    <xdr:ext cx="469744" cy="259045"/>
    <xdr:sp macro="" textlink="">
      <xdr:nvSpPr>
        <xdr:cNvPr id="494" name="災害復旧事業費平均値テキスト"/>
        <xdr:cNvSpPr txBox="1"/>
      </xdr:nvSpPr>
      <xdr:spPr>
        <a:xfrm>
          <a:off x="16370300" y="6559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97930</xdr:rowOff>
    </xdr:from>
    <xdr:to>
      <xdr:col>22</xdr:col>
      <xdr:colOff>365125</xdr:colOff>
      <xdr:row>38</xdr:row>
      <xdr:rowOff>130035</xdr:rowOff>
    </xdr:to>
    <xdr:cxnSp macro="">
      <xdr:nvCxnSpPr>
        <xdr:cNvPr id="496" name="直線コネクタ 495"/>
        <xdr:cNvCxnSpPr/>
      </xdr:nvCxnSpPr>
      <xdr:spPr>
        <a:xfrm flipV="1">
          <a:off x="14592300" y="6613030"/>
          <a:ext cx="889000" cy="3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144543</xdr:rowOff>
    </xdr:from>
    <xdr:ext cx="469744" cy="259045"/>
    <xdr:sp macro="" textlink="">
      <xdr:nvSpPr>
        <xdr:cNvPr id="498" name="テキスト ボックス 497"/>
        <xdr:cNvSpPr txBox="1"/>
      </xdr:nvSpPr>
      <xdr:spPr>
        <a:xfrm>
          <a:off x="15246427" y="66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130035</xdr:rowOff>
    </xdr:from>
    <xdr:to>
      <xdr:col>21</xdr:col>
      <xdr:colOff>161925</xdr:colOff>
      <xdr:row>38</xdr:row>
      <xdr:rowOff>139700</xdr:rowOff>
    </xdr:to>
    <xdr:cxnSp macro="">
      <xdr:nvCxnSpPr>
        <xdr:cNvPr id="499" name="直線コネクタ 498"/>
        <xdr:cNvCxnSpPr/>
      </xdr:nvCxnSpPr>
      <xdr:spPr>
        <a:xfrm flipV="1">
          <a:off x="13703300" y="6645135"/>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135608</xdr:rowOff>
    </xdr:from>
    <xdr:to>
      <xdr:col>19</xdr:col>
      <xdr:colOff>644525</xdr:colOff>
      <xdr:row>38</xdr:row>
      <xdr:rowOff>139700</xdr:rowOff>
    </xdr:to>
    <xdr:cxnSp macro="">
      <xdr:nvCxnSpPr>
        <xdr:cNvPr id="502" name="直線コネクタ 501"/>
        <xdr:cNvCxnSpPr/>
      </xdr:nvCxnSpPr>
      <xdr:spPr>
        <a:xfrm>
          <a:off x="12814300" y="6650708"/>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59410</xdr:rowOff>
    </xdr:from>
    <xdr:to>
      <xdr:col>23</xdr:col>
      <xdr:colOff>568325</xdr:colOff>
      <xdr:row>38</xdr:row>
      <xdr:rowOff>161010</xdr:rowOff>
    </xdr:to>
    <xdr:sp macro="" textlink="">
      <xdr:nvSpPr>
        <xdr:cNvPr id="512" name="円/楕円 511"/>
        <xdr:cNvSpPr/>
      </xdr:nvSpPr>
      <xdr:spPr>
        <a:xfrm>
          <a:off x="16268700" y="65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18788</xdr:rowOff>
    </xdr:from>
    <xdr:ext cx="469744" cy="259045"/>
    <xdr:sp macro="" textlink="">
      <xdr:nvSpPr>
        <xdr:cNvPr id="513" name="災害復旧事業費該当値テキスト"/>
        <xdr:cNvSpPr txBox="1"/>
      </xdr:nvSpPr>
      <xdr:spPr>
        <a:xfrm>
          <a:off x="16370300" y="636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47130</xdr:rowOff>
    </xdr:from>
    <xdr:to>
      <xdr:col>22</xdr:col>
      <xdr:colOff>415925</xdr:colOff>
      <xdr:row>38</xdr:row>
      <xdr:rowOff>148730</xdr:rowOff>
    </xdr:to>
    <xdr:sp macro="" textlink="">
      <xdr:nvSpPr>
        <xdr:cNvPr id="514" name="円/楕円 513"/>
        <xdr:cNvSpPr/>
      </xdr:nvSpPr>
      <xdr:spPr>
        <a:xfrm>
          <a:off x="15430500" y="65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165257</xdr:rowOff>
    </xdr:from>
    <xdr:ext cx="469744" cy="259045"/>
    <xdr:sp macro="" textlink="">
      <xdr:nvSpPr>
        <xdr:cNvPr id="515" name="テキスト ボックス 514"/>
        <xdr:cNvSpPr txBox="1"/>
      </xdr:nvSpPr>
      <xdr:spPr>
        <a:xfrm>
          <a:off x="15246427" y="633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79235</xdr:rowOff>
    </xdr:from>
    <xdr:to>
      <xdr:col>21</xdr:col>
      <xdr:colOff>212725</xdr:colOff>
      <xdr:row>39</xdr:row>
      <xdr:rowOff>9385</xdr:rowOff>
    </xdr:to>
    <xdr:sp macro="" textlink="">
      <xdr:nvSpPr>
        <xdr:cNvPr id="516" name="円/楕円 515"/>
        <xdr:cNvSpPr/>
      </xdr:nvSpPr>
      <xdr:spPr>
        <a:xfrm>
          <a:off x="14541500" y="659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512</xdr:rowOff>
    </xdr:from>
    <xdr:ext cx="469744" cy="259045"/>
    <xdr:sp macro="" textlink="">
      <xdr:nvSpPr>
        <xdr:cNvPr id="517" name="テキスト ボックス 516"/>
        <xdr:cNvSpPr txBox="1"/>
      </xdr:nvSpPr>
      <xdr:spPr>
        <a:xfrm>
          <a:off x="14357427" y="668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8" name="円/楕円 51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9" name="テキスト ボックス 51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84808</xdr:rowOff>
    </xdr:from>
    <xdr:to>
      <xdr:col>18</xdr:col>
      <xdr:colOff>492125</xdr:colOff>
      <xdr:row>39</xdr:row>
      <xdr:rowOff>14958</xdr:rowOff>
    </xdr:to>
    <xdr:sp macro="" textlink="">
      <xdr:nvSpPr>
        <xdr:cNvPr id="520" name="円/楕円 519"/>
        <xdr:cNvSpPr/>
      </xdr:nvSpPr>
      <xdr:spPr>
        <a:xfrm>
          <a:off x="12763500" y="659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6085</xdr:rowOff>
    </xdr:from>
    <xdr:ext cx="378565" cy="259045"/>
    <xdr:sp macro="" textlink="">
      <xdr:nvSpPr>
        <xdr:cNvPr id="521" name="テキスト ボックス 520"/>
        <xdr:cNvSpPr txBox="1"/>
      </xdr:nvSpPr>
      <xdr:spPr>
        <a:xfrm>
          <a:off x="12625017" y="6692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21751</xdr:rowOff>
    </xdr:from>
    <xdr:to>
      <xdr:col>23</xdr:col>
      <xdr:colOff>517525</xdr:colOff>
      <xdr:row>77</xdr:row>
      <xdr:rowOff>36925</xdr:rowOff>
    </xdr:to>
    <xdr:cxnSp macro="">
      <xdr:nvCxnSpPr>
        <xdr:cNvPr id="605" name="直線コネクタ 604"/>
        <xdr:cNvCxnSpPr/>
      </xdr:nvCxnSpPr>
      <xdr:spPr>
        <a:xfrm>
          <a:off x="15481300" y="13223401"/>
          <a:ext cx="838200" cy="1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88711</xdr:rowOff>
    </xdr:from>
    <xdr:to>
      <xdr:col>22</xdr:col>
      <xdr:colOff>365125</xdr:colOff>
      <xdr:row>77</xdr:row>
      <xdr:rowOff>21751</xdr:rowOff>
    </xdr:to>
    <xdr:cxnSp macro="">
      <xdr:nvCxnSpPr>
        <xdr:cNvPr id="608" name="直線コネクタ 607"/>
        <xdr:cNvCxnSpPr/>
      </xdr:nvCxnSpPr>
      <xdr:spPr>
        <a:xfrm>
          <a:off x="14592300" y="13118911"/>
          <a:ext cx="889000" cy="10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88711</xdr:rowOff>
    </xdr:from>
    <xdr:to>
      <xdr:col>21</xdr:col>
      <xdr:colOff>161925</xdr:colOff>
      <xdr:row>76</xdr:row>
      <xdr:rowOff>89850</xdr:rowOff>
    </xdr:to>
    <xdr:cxnSp macro="">
      <xdr:nvCxnSpPr>
        <xdr:cNvPr id="611" name="直線コネクタ 610"/>
        <xdr:cNvCxnSpPr/>
      </xdr:nvCxnSpPr>
      <xdr:spPr>
        <a:xfrm flipV="1">
          <a:off x="13703300" y="13118911"/>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53674</xdr:rowOff>
    </xdr:from>
    <xdr:to>
      <xdr:col>19</xdr:col>
      <xdr:colOff>644525</xdr:colOff>
      <xdr:row>76</xdr:row>
      <xdr:rowOff>89850</xdr:rowOff>
    </xdr:to>
    <xdr:cxnSp macro="">
      <xdr:nvCxnSpPr>
        <xdr:cNvPr id="614" name="直線コネクタ 613"/>
        <xdr:cNvCxnSpPr/>
      </xdr:nvCxnSpPr>
      <xdr:spPr>
        <a:xfrm>
          <a:off x="12814300" y="13083874"/>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157575</xdr:rowOff>
    </xdr:from>
    <xdr:to>
      <xdr:col>23</xdr:col>
      <xdr:colOff>568325</xdr:colOff>
      <xdr:row>77</xdr:row>
      <xdr:rowOff>87725</xdr:rowOff>
    </xdr:to>
    <xdr:sp macro="" textlink="">
      <xdr:nvSpPr>
        <xdr:cNvPr id="624" name="円/楕円 623"/>
        <xdr:cNvSpPr/>
      </xdr:nvSpPr>
      <xdr:spPr>
        <a:xfrm>
          <a:off x="16268700" y="131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9002</xdr:rowOff>
    </xdr:from>
    <xdr:ext cx="534377" cy="259045"/>
    <xdr:sp macro="" textlink="">
      <xdr:nvSpPr>
        <xdr:cNvPr id="625" name="公債費該当値テキスト"/>
        <xdr:cNvSpPr txBox="1"/>
      </xdr:nvSpPr>
      <xdr:spPr>
        <a:xfrm>
          <a:off x="16370300" y="1303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91,975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142401</xdr:rowOff>
    </xdr:from>
    <xdr:to>
      <xdr:col>22</xdr:col>
      <xdr:colOff>415925</xdr:colOff>
      <xdr:row>77</xdr:row>
      <xdr:rowOff>72551</xdr:rowOff>
    </xdr:to>
    <xdr:sp macro="" textlink="">
      <xdr:nvSpPr>
        <xdr:cNvPr id="626" name="円/楕円 625"/>
        <xdr:cNvSpPr/>
      </xdr:nvSpPr>
      <xdr:spPr>
        <a:xfrm>
          <a:off x="15430500" y="1317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89077</xdr:rowOff>
    </xdr:from>
    <xdr:ext cx="534377" cy="259045"/>
    <xdr:sp macro="" textlink="">
      <xdr:nvSpPr>
        <xdr:cNvPr id="627" name="テキスト ボックス 626"/>
        <xdr:cNvSpPr txBox="1"/>
      </xdr:nvSpPr>
      <xdr:spPr>
        <a:xfrm>
          <a:off x="15214111" y="129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95,958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37911</xdr:rowOff>
    </xdr:from>
    <xdr:to>
      <xdr:col>21</xdr:col>
      <xdr:colOff>212725</xdr:colOff>
      <xdr:row>76</xdr:row>
      <xdr:rowOff>139511</xdr:rowOff>
    </xdr:to>
    <xdr:sp macro="" textlink="">
      <xdr:nvSpPr>
        <xdr:cNvPr id="628" name="円/楕円 627"/>
        <xdr:cNvSpPr/>
      </xdr:nvSpPr>
      <xdr:spPr>
        <a:xfrm>
          <a:off x="14541500" y="130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156038</xdr:rowOff>
    </xdr:from>
    <xdr:ext cx="599010" cy="259045"/>
    <xdr:sp macro="" textlink="">
      <xdr:nvSpPr>
        <xdr:cNvPr id="629" name="テキスト ボックス 628"/>
        <xdr:cNvSpPr txBox="1"/>
      </xdr:nvSpPr>
      <xdr:spPr>
        <a:xfrm>
          <a:off x="14292794" y="1284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123,383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39050</xdr:rowOff>
    </xdr:from>
    <xdr:to>
      <xdr:col>20</xdr:col>
      <xdr:colOff>9525</xdr:colOff>
      <xdr:row>76</xdr:row>
      <xdr:rowOff>140650</xdr:rowOff>
    </xdr:to>
    <xdr:sp macro="" textlink="">
      <xdr:nvSpPr>
        <xdr:cNvPr id="630" name="円/楕円 629"/>
        <xdr:cNvSpPr/>
      </xdr:nvSpPr>
      <xdr:spPr>
        <a:xfrm>
          <a:off x="13652500" y="1306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157177</xdr:rowOff>
    </xdr:from>
    <xdr:ext cx="599010" cy="259045"/>
    <xdr:sp macro="" textlink="">
      <xdr:nvSpPr>
        <xdr:cNvPr id="631" name="テキスト ボックス 630"/>
        <xdr:cNvSpPr txBox="1"/>
      </xdr:nvSpPr>
      <xdr:spPr>
        <a:xfrm>
          <a:off x="13403794" y="12844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123,084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2874</xdr:rowOff>
    </xdr:from>
    <xdr:to>
      <xdr:col>18</xdr:col>
      <xdr:colOff>492125</xdr:colOff>
      <xdr:row>76</xdr:row>
      <xdr:rowOff>104474</xdr:rowOff>
    </xdr:to>
    <xdr:sp macro="" textlink="">
      <xdr:nvSpPr>
        <xdr:cNvPr id="632" name="円/楕円 631"/>
        <xdr:cNvSpPr/>
      </xdr:nvSpPr>
      <xdr:spPr>
        <a:xfrm>
          <a:off x="12763500" y="1303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121001</xdr:rowOff>
    </xdr:from>
    <xdr:ext cx="599010" cy="259045"/>
    <xdr:sp macro="" textlink="">
      <xdr:nvSpPr>
        <xdr:cNvPr id="633" name="テキスト ボックス 632"/>
        <xdr:cNvSpPr txBox="1"/>
      </xdr:nvSpPr>
      <xdr:spPr>
        <a:xfrm>
          <a:off x="12514794" y="1280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52211</xdr:rowOff>
    </xdr:from>
    <xdr:to>
      <xdr:col>23</xdr:col>
      <xdr:colOff>517525</xdr:colOff>
      <xdr:row>98</xdr:row>
      <xdr:rowOff>99806</xdr:rowOff>
    </xdr:to>
    <xdr:cxnSp macro="">
      <xdr:nvCxnSpPr>
        <xdr:cNvPr id="660" name="直線コネクタ 659"/>
        <xdr:cNvCxnSpPr/>
      </xdr:nvCxnSpPr>
      <xdr:spPr>
        <a:xfrm flipV="1">
          <a:off x="15481300" y="16854311"/>
          <a:ext cx="838200" cy="4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40328</xdr:rowOff>
    </xdr:from>
    <xdr:to>
      <xdr:col>22</xdr:col>
      <xdr:colOff>365125</xdr:colOff>
      <xdr:row>98</xdr:row>
      <xdr:rowOff>99806</xdr:rowOff>
    </xdr:to>
    <xdr:cxnSp macro="">
      <xdr:nvCxnSpPr>
        <xdr:cNvPr id="663" name="直線コネクタ 662"/>
        <xdr:cNvCxnSpPr/>
      </xdr:nvCxnSpPr>
      <xdr:spPr>
        <a:xfrm>
          <a:off x="14592300" y="16842428"/>
          <a:ext cx="889000" cy="5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40328</xdr:rowOff>
    </xdr:from>
    <xdr:to>
      <xdr:col>21</xdr:col>
      <xdr:colOff>161925</xdr:colOff>
      <xdr:row>98</xdr:row>
      <xdr:rowOff>62871</xdr:rowOff>
    </xdr:to>
    <xdr:cxnSp macro="">
      <xdr:nvCxnSpPr>
        <xdr:cNvPr id="666" name="直線コネクタ 665"/>
        <xdr:cNvCxnSpPr/>
      </xdr:nvCxnSpPr>
      <xdr:spPr>
        <a:xfrm flipV="1">
          <a:off x="13703300" y="16842428"/>
          <a:ext cx="889000" cy="2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68" name="テキスト ボックス 667"/>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62871</xdr:rowOff>
    </xdr:from>
    <xdr:to>
      <xdr:col>19</xdr:col>
      <xdr:colOff>644525</xdr:colOff>
      <xdr:row>98</xdr:row>
      <xdr:rowOff>75749</xdr:rowOff>
    </xdr:to>
    <xdr:cxnSp macro="">
      <xdr:nvCxnSpPr>
        <xdr:cNvPr id="669" name="直線コネクタ 668"/>
        <xdr:cNvCxnSpPr/>
      </xdr:nvCxnSpPr>
      <xdr:spPr>
        <a:xfrm flipV="1">
          <a:off x="12814300" y="16864971"/>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1411</xdr:rowOff>
    </xdr:from>
    <xdr:to>
      <xdr:col>23</xdr:col>
      <xdr:colOff>568325</xdr:colOff>
      <xdr:row>98</xdr:row>
      <xdr:rowOff>103011</xdr:rowOff>
    </xdr:to>
    <xdr:sp macro="" textlink="">
      <xdr:nvSpPr>
        <xdr:cNvPr id="679" name="円/楕円 678"/>
        <xdr:cNvSpPr/>
      </xdr:nvSpPr>
      <xdr:spPr>
        <a:xfrm>
          <a:off x="16268700" y="1680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132238</xdr:rowOff>
    </xdr:from>
    <xdr:ext cx="534377" cy="259045"/>
    <xdr:sp macro="" textlink="">
      <xdr:nvSpPr>
        <xdr:cNvPr id="680" name="積立金該当値テキスト"/>
        <xdr:cNvSpPr txBox="1"/>
      </xdr:nvSpPr>
      <xdr:spPr>
        <a:xfrm>
          <a:off x="16370300" y="1659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38,272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49006</xdr:rowOff>
    </xdr:from>
    <xdr:to>
      <xdr:col>22</xdr:col>
      <xdr:colOff>415925</xdr:colOff>
      <xdr:row>98</xdr:row>
      <xdr:rowOff>150606</xdr:rowOff>
    </xdr:to>
    <xdr:sp macro="" textlink="">
      <xdr:nvSpPr>
        <xdr:cNvPr id="681" name="円/楕円 680"/>
        <xdr:cNvSpPr/>
      </xdr:nvSpPr>
      <xdr:spPr>
        <a:xfrm>
          <a:off x="15430500" y="1685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141733</xdr:rowOff>
    </xdr:from>
    <xdr:ext cx="534377" cy="259045"/>
    <xdr:sp macro="" textlink="">
      <xdr:nvSpPr>
        <xdr:cNvPr id="682" name="テキスト ボックス 681"/>
        <xdr:cNvSpPr txBox="1"/>
      </xdr:nvSpPr>
      <xdr:spPr>
        <a:xfrm>
          <a:off x="15214111" y="1694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160978</xdr:rowOff>
    </xdr:from>
    <xdr:to>
      <xdr:col>21</xdr:col>
      <xdr:colOff>212725</xdr:colOff>
      <xdr:row>98</xdr:row>
      <xdr:rowOff>91128</xdr:rowOff>
    </xdr:to>
    <xdr:sp macro="" textlink="">
      <xdr:nvSpPr>
        <xdr:cNvPr id="683" name="円/楕円 682"/>
        <xdr:cNvSpPr/>
      </xdr:nvSpPr>
      <xdr:spPr>
        <a:xfrm>
          <a:off x="14541500" y="1679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107655</xdr:rowOff>
    </xdr:from>
    <xdr:ext cx="534377" cy="259045"/>
    <xdr:sp macro="" textlink="">
      <xdr:nvSpPr>
        <xdr:cNvPr id="684" name="テキスト ボックス 683"/>
        <xdr:cNvSpPr txBox="1"/>
      </xdr:nvSpPr>
      <xdr:spPr>
        <a:xfrm>
          <a:off x="14325111" y="1656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12071</xdr:rowOff>
    </xdr:from>
    <xdr:to>
      <xdr:col>20</xdr:col>
      <xdr:colOff>9525</xdr:colOff>
      <xdr:row>98</xdr:row>
      <xdr:rowOff>113671</xdr:rowOff>
    </xdr:to>
    <xdr:sp macro="" textlink="">
      <xdr:nvSpPr>
        <xdr:cNvPr id="685" name="円/楕円 684"/>
        <xdr:cNvSpPr/>
      </xdr:nvSpPr>
      <xdr:spPr>
        <a:xfrm>
          <a:off x="13652500" y="1681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104798</xdr:rowOff>
    </xdr:from>
    <xdr:ext cx="534377" cy="259045"/>
    <xdr:sp macro="" textlink="">
      <xdr:nvSpPr>
        <xdr:cNvPr id="686" name="テキスト ボックス 685"/>
        <xdr:cNvSpPr txBox="1"/>
      </xdr:nvSpPr>
      <xdr:spPr>
        <a:xfrm>
          <a:off x="13436111" y="1690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24949</xdr:rowOff>
    </xdr:from>
    <xdr:to>
      <xdr:col>18</xdr:col>
      <xdr:colOff>492125</xdr:colOff>
      <xdr:row>98</xdr:row>
      <xdr:rowOff>126549</xdr:rowOff>
    </xdr:to>
    <xdr:sp macro="" textlink="">
      <xdr:nvSpPr>
        <xdr:cNvPr id="687" name="円/楕円 686"/>
        <xdr:cNvSpPr/>
      </xdr:nvSpPr>
      <xdr:spPr>
        <a:xfrm>
          <a:off x="12763500" y="1682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143076</xdr:rowOff>
    </xdr:from>
    <xdr:ext cx="534377" cy="259045"/>
    <xdr:sp macro="" textlink="">
      <xdr:nvSpPr>
        <xdr:cNvPr id="688" name="テキスト ボックス 687"/>
        <xdr:cNvSpPr txBox="1"/>
      </xdr:nvSpPr>
      <xdr:spPr>
        <a:xfrm>
          <a:off x="12547111" y="1660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5" name="直線コネクタ 71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4" name="直線コネクタ 72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7" name="テキスト ボックス 73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9" name="テキスト ボックス 73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3" name="テキスト ボックス 74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40411</xdr:rowOff>
    </xdr:from>
    <xdr:to>
      <xdr:col>32</xdr:col>
      <xdr:colOff>187325</xdr:colOff>
      <xdr:row>59</xdr:row>
      <xdr:rowOff>41078</xdr:rowOff>
    </xdr:to>
    <xdr:cxnSp macro="">
      <xdr:nvCxnSpPr>
        <xdr:cNvPr id="772" name="直線コネクタ 771"/>
        <xdr:cNvCxnSpPr/>
      </xdr:nvCxnSpPr>
      <xdr:spPr>
        <a:xfrm flipV="1">
          <a:off x="21323300" y="10155961"/>
          <a:ext cx="8382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41078</xdr:rowOff>
    </xdr:from>
    <xdr:to>
      <xdr:col>31</xdr:col>
      <xdr:colOff>34925</xdr:colOff>
      <xdr:row>59</xdr:row>
      <xdr:rowOff>42316</xdr:rowOff>
    </xdr:to>
    <xdr:cxnSp macro="">
      <xdr:nvCxnSpPr>
        <xdr:cNvPr id="775" name="直線コネクタ 774"/>
        <xdr:cNvCxnSpPr/>
      </xdr:nvCxnSpPr>
      <xdr:spPr>
        <a:xfrm flipV="1">
          <a:off x="20434300" y="10156628"/>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42316</xdr:rowOff>
    </xdr:from>
    <xdr:to>
      <xdr:col>29</xdr:col>
      <xdr:colOff>517525</xdr:colOff>
      <xdr:row>59</xdr:row>
      <xdr:rowOff>44088</xdr:rowOff>
    </xdr:to>
    <xdr:cxnSp macro="">
      <xdr:nvCxnSpPr>
        <xdr:cNvPr id="778" name="直線コネクタ 777"/>
        <xdr:cNvCxnSpPr/>
      </xdr:nvCxnSpPr>
      <xdr:spPr>
        <a:xfrm flipV="1">
          <a:off x="19545300" y="10157866"/>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44069</xdr:rowOff>
    </xdr:from>
    <xdr:to>
      <xdr:col>28</xdr:col>
      <xdr:colOff>314325</xdr:colOff>
      <xdr:row>59</xdr:row>
      <xdr:rowOff>44088</xdr:rowOff>
    </xdr:to>
    <xdr:cxnSp macro="">
      <xdr:nvCxnSpPr>
        <xdr:cNvPr id="781" name="直線コネクタ 780"/>
        <xdr:cNvCxnSpPr/>
      </xdr:nvCxnSpPr>
      <xdr:spPr>
        <a:xfrm>
          <a:off x="18656300" y="10159619"/>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161061</xdr:rowOff>
    </xdr:from>
    <xdr:to>
      <xdr:col>32</xdr:col>
      <xdr:colOff>238125</xdr:colOff>
      <xdr:row>59</xdr:row>
      <xdr:rowOff>91211</xdr:rowOff>
    </xdr:to>
    <xdr:sp macro="" textlink="">
      <xdr:nvSpPr>
        <xdr:cNvPr id="791" name="円/楕円 790"/>
        <xdr:cNvSpPr/>
      </xdr:nvSpPr>
      <xdr:spPr>
        <a:xfrm>
          <a:off x="22110700" y="101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75988</xdr:rowOff>
    </xdr:from>
    <xdr:ext cx="378565" cy="259045"/>
    <xdr:sp macro="" textlink="">
      <xdr:nvSpPr>
        <xdr:cNvPr id="792" name="貸付金該当値テキスト"/>
        <xdr:cNvSpPr txBox="1"/>
      </xdr:nvSpPr>
      <xdr:spPr>
        <a:xfrm>
          <a:off x="22212300" y="1002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161728</xdr:rowOff>
    </xdr:from>
    <xdr:to>
      <xdr:col>31</xdr:col>
      <xdr:colOff>85725</xdr:colOff>
      <xdr:row>59</xdr:row>
      <xdr:rowOff>91878</xdr:rowOff>
    </xdr:to>
    <xdr:sp macro="" textlink="">
      <xdr:nvSpPr>
        <xdr:cNvPr id="793" name="円/楕円 792"/>
        <xdr:cNvSpPr/>
      </xdr:nvSpPr>
      <xdr:spPr>
        <a:xfrm>
          <a:off x="21272500" y="101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83005</xdr:rowOff>
    </xdr:from>
    <xdr:ext cx="378565" cy="259045"/>
    <xdr:sp macro="" textlink="">
      <xdr:nvSpPr>
        <xdr:cNvPr id="794" name="テキスト ボックス 793"/>
        <xdr:cNvSpPr txBox="1"/>
      </xdr:nvSpPr>
      <xdr:spPr>
        <a:xfrm>
          <a:off x="21134017" y="10198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162966</xdr:rowOff>
    </xdr:from>
    <xdr:to>
      <xdr:col>29</xdr:col>
      <xdr:colOff>568325</xdr:colOff>
      <xdr:row>59</xdr:row>
      <xdr:rowOff>93116</xdr:rowOff>
    </xdr:to>
    <xdr:sp macro="" textlink="">
      <xdr:nvSpPr>
        <xdr:cNvPr id="795" name="円/楕円 794"/>
        <xdr:cNvSpPr/>
      </xdr:nvSpPr>
      <xdr:spPr>
        <a:xfrm>
          <a:off x="203835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84243</xdr:rowOff>
    </xdr:from>
    <xdr:ext cx="378565" cy="259045"/>
    <xdr:sp macro="" textlink="">
      <xdr:nvSpPr>
        <xdr:cNvPr id="796" name="テキスト ボックス 795"/>
        <xdr:cNvSpPr txBox="1"/>
      </xdr:nvSpPr>
      <xdr:spPr>
        <a:xfrm>
          <a:off x="20245017" y="10199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164738</xdr:rowOff>
    </xdr:from>
    <xdr:to>
      <xdr:col>28</xdr:col>
      <xdr:colOff>365125</xdr:colOff>
      <xdr:row>59</xdr:row>
      <xdr:rowOff>94888</xdr:rowOff>
    </xdr:to>
    <xdr:sp macro="" textlink="">
      <xdr:nvSpPr>
        <xdr:cNvPr id="797" name="円/楕円 796"/>
        <xdr:cNvSpPr/>
      </xdr:nvSpPr>
      <xdr:spPr>
        <a:xfrm>
          <a:off x="19494500" y="101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86015</xdr:rowOff>
    </xdr:from>
    <xdr:ext cx="313932" cy="259045"/>
    <xdr:sp macro="" textlink="">
      <xdr:nvSpPr>
        <xdr:cNvPr id="798" name="テキスト ボックス 797"/>
        <xdr:cNvSpPr txBox="1"/>
      </xdr:nvSpPr>
      <xdr:spPr>
        <a:xfrm>
          <a:off x="19388333" y="10201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164719</xdr:rowOff>
    </xdr:from>
    <xdr:to>
      <xdr:col>27</xdr:col>
      <xdr:colOff>161925</xdr:colOff>
      <xdr:row>59</xdr:row>
      <xdr:rowOff>94869</xdr:rowOff>
    </xdr:to>
    <xdr:sp macro="" textlink="">
      <xdr:nvSpPr>
        <xdr:cNvPr id="799" name="円/楕円 798"/>
        <xdr:cNvSpPr/>
      </xdr:nvSpPr>
      <xdr:spPr>
        <a:xfrm>
          <a:off x="18605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85996</xdr:rowOff>
    </xdr:from>
    <xdr:ext cx="313932" cy="259045"/>
    <xdr:sp macro="" textlink="">
      <xdr:nvSpPr>
        <xdr:cNvPr id="800" name="テキスト ボックス 799"/>
        <xdr:cNvSpPr txBox="1"/>
      </xdr:nvSpPr>
      <xdr:spPr>
        <a:xfrm>
          <a:off x="18499333" y="10201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70815</xdr:rowOff>
    </xdr:from>
    <xdr:to>
      <xdr:col>32</xdr:col>
      <xdr:colOff>187325</xdr:colOff>
      <xdr:row>72</xdr:row>
      <xdr:rowOff>86055</xdr:rowOff>
    </xdr:to>
    <xdr:cxnSp macro="">
      <xdr:nvCxnSpPr>
        <xdr:cNvPr id="830" name="直線コネクタ 829"/>
        <xdr:cNvCxnSpPr/>
      </xdr:nvCxnSpPr>
      <xdr:spPr>
        <a:xfrm flipV="1">
          <a:off x="21323300" y="1241521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86055</xdr:rowOff>
    </xdr:from>
    <xdr:to>
      <xdr:col>31</xdr:col>
      <xdr:colOff>34925</xdr:colOff>
      <xdr:row>72</xdr:row>
      <xdr:rowOff>165322</xdr:rowOff>
    </xdr:to>
    <xdr:cxnSp macro="">
      <xdr:nvCxnSpPr>
        <xdr:cNvPr id="833" name="直線コネクタ 832"/>
        <xdr:cNvCxnSpPr/>
      </xdr:nvCxnSpPr>
      <xdr:spPr>
        <a:xfrm flipV="1">
          <a:off x="20434300" y="12430455"/>
          <a:ext cx="889000" cy="7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165322</xdr:rowOff>
    </xdr:from>
    <xdr:to>
      <xdr:col>29</xdr:col>
      <xdr:colOff>517525</xdr:colOff>
      <xdr:row>73</xdr:row>
      <xdr:rowOff>52527</xdr:rowOff>
    </xdr:to>
    <xdr:cxnSp macro="">
      <xdr:nvCxnSpPr>
        <xdr:cNvPr id="836" name="直線コネクタ 835"/>
        <xdr:cNvCxnSpPr/>
      </xdr:nvCxnSpPr>
      <xdr:spPr>
        <a:xfrm flipV="1">
          <a:off x="19545300" y="12509722"/>
          <a:ext cx="889000" cy="5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45860</xdr:rowOff>
    </xdr:from>
    <xdr:to>
      <xdr:col>28</xdr:col>
      <xdr:colOff>314325</xdr:colOff>
      <xdr:row>73</xdr:row>
      <xdr:rowOff>52527</xdr:rowOff>
    </xdr:to>
    <xdr:cxnSp macro="">
      <xdr:nvCxnSpPr>
        <xdr:cNvPr id="839" name="直線コネクタ 838"/>
        <xdr:cNvCxnSpPr/>
      </xdr:nvCxnSpPr>
      <xdr:spPr>
        <a:xfrm>
          <a:off x="18656300" y="12561710"/>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20015</xdr:rowOff>
    </xdr:from>
    <xdr:to>
      <xdr:col>32</xdr:col>
      <xdr:colOff>238125</xdr:colOff>
      <xdr:row>72</xdr:row>
      <xdr:rowOff>121615</xdr:rowOff>
    </xdr:to>
    <xdr:sp macro="" textlink="">
      <xdr:nvSpPr>
        <xdr:cNvPr id="849" name="円/楕円 848"/>
        <xdr:cNvSpPr/>
      </xdr:nvSpPr>
      <xdr:spPr>
        <a:xfrm>
          <a:off x="22110700" y="1236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42892</xdr:rowOff>
    </xdr:from>
    <xdr:ext cx="534377" cy="259045"/>
    <xdr:sp macro="" textlink="">
      <xdr:nvSpPr>
        <xdr:cNvPr id="850" name="繰出金該当値テキスト"/>
        <xdr:cNvSpPr txBox="1"/>
      </xdr:nvSpPr>
      <xdr:spPr>
        <a:xfrm>
          <a:off x="22212300" y="1221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81,616</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35255</xdr:rowOff>
    </xdr:from>
    <xdr:to>
      <xdr:col>31</xdr:col>
      <xdr:colOff>85725</xdr:colOff>
      <xdr:row>72</xdr:row>
      <xdr:rowOff>136855</xdr:rowOff>
    </xdr:to>
    <xdr:sp macro="" textlink="">
      <xdr:nvSpPr>
        <xdr:cNvPr id="851" name="円/楕円 850"/>
        <xdr:cNvSpPr/>
      </xdr:nvSpPr>
      <xdr:spPr>
        <a:xfrm>
          <a:off x="21272500" y="1237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153382</xdr:rowOff>
    </xdr:from>
    <xdr:ext cx="534377" cy="259045"/>
    <xdr:sp macro="" textlink="">
      <xdr:nvSpPr>
        <xdr:cNvPr id="852" name="テキスト ボックス 851"/>
        <xdr:cNvSpPr txBox="1"/>
      </xdr:nvSpPr>
      <xdr:spPr>
        <a:xfrm>
          <a:off x="21056111" y="1215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80,816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114522</xdr:rowOff>
    </xdr:from>
    <xdr:to>
      <xdr:col>29</xdr:col>
      <xdr:colOff>568325</xdr:colOff>
      <xdr:row>73</xdr:row>
      <xdr:rowOff>44672</xdr:rowOff>
    </xdr:to>
    <xdr:sp macro="" textlink="">
      <xdr:nvSpPr>
        <xdr:cNvPr id="853" name="円/楕円 852"/>
        <xdr:cNvSpPr/>
      </xdr:nvSpPr>
      <xdr:spPr>
        <a:xfrm>
          <a:off x="20383500" y="1245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61199</xdr:rowOff>
    </xdr:from>
    <xdr:ext cx="534377" cy="259045"/>
    <xdr:sp macro="" textlink="">
      <xdr:nvSpPr>
        <xdr:cNvPr id="854" name="テキスト ボックス 853"/>
        <xdr:cNvSpPr txBox="1"/>
      </xdr:nvSpPr>
      <xdr:spPr>
        <a:xfrm>
          <a:off x="20167111" y="1223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76,655</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1727</xdr:rowOff>
    </xdr:from>
    <xdr:to>
      <xdr:col>28</xdr:col>
      <xdr:colOff>365125</xdr:colOff>
      <xdr:row>73</xdr:row>
      <xdr:rowOff>103327</xdr:rowOff>
    </xdr:to>
    <xdr:sp macro="" textlink="">
      <xdr:nvSpPr>
        <xdr:cNvPr id="855" name="円/楕円 854"/>
        <xdr:cNvSpPr/>
      </xdr:nvSpPr>
      <xdr:spPr>
        <a:xfrm>
          <a:off x="19494500" y="125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119854</xdr:rowOff>
    </xdr:from>
    <xdr:ext cx="534377" cy="259045"/>
    <xdr:sp macro="" textlink="">
      <xdr:nvSpPr>
        <xdr:cNvPr id="856" name="テキスト ボックス 855"/>
        <xdr:cNvSpPr txBox="1"/>
      </xdr:nvSpPr>
      <xdr:spPr>
        <a:xfrm>
          <a:off x="19278111" y="1229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73,576</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166510</xdr:rowOff>
    </xdr:from>
    <xdr:to>
      <xdr:col>27</xdr:col>
      <xdr:colOff>161925</xdr:colOff>
      <xdr:row>73</xdr:row>
      <xdr:rowOff>96660</xdr:rowOff>
    </xdr:to>
    <xdr:sp macro="" textlink="">
      <xdr:nvSpPr>
        <xdr:cNvPr id="857" name="円/楕円 856"/>
        <xdr:cNvSpPr/>
      </xdr:nvSpPr>
      <xdr:spPr>
        <a:xfrm>
          <a:off x="18605500" y="125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113187</xdr:rowOff>
    </xdr:from>
    <xdr:ext cx="534377" cy="259045"/>
    <xdr:sp macro="" textlink="">
      <xdr:nvSpPr>
        <xdr:cNvPr id="858" name="テキスト ボックス 857"/>
        <xdr:cNvSpPr txBox="1"/>
      </xdr:nvSpPr>
      <xdr:spPr>
        <a:xfrm>
          <a:off x="18389111" y="1228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類似団体と比較し人件費、維持補修費、扶助費、補助費等、普通建設事業費、投資及び出資金、貸付金が低く逆に物件費、災害復旧事業費、公債費、積立金、繰出金が</a:t>
          </a:r>
          <a:r>
            <a:rPr lang="ja-JP" altLang="en-US" sz="1100">
              <a:solidFill>
                <a:schemeClr val="dk1"/>
              </a:solidFill>
              <a:effectLst/>
              <a:latin typeface="+mn-lt"/>
              <a:ea typeface="+mn-ea"/>
              <a:cs typeface="+mn-cs"/>
            </a:rPr>
            <a:t>高く</a:t>
          </a:r>
          <a:r>
            <a:rPr lang="ja-JP" altLang="ja-JP" sz="1100">
              <a:solidFill>
                <a:schemeClr val="dk1"/>
              </a:solidFill>
              <a:effectLst/>
              <a:latin typeface="+mn-lt"/>
              <a:ea typeface="+mn-ea"/>
              <a:cs typeface="+mn-cs"/>
            </a:rPr>
            <a:t>なっている。</a:t>
          </a:r>
          <a:r>
            <a:rPr lang="ja-JP" altLang="en-US" sz="1100">
              <a:solidFill>
                <a:schemeClr val="dk1"/>
              </a:solidFill>
              <a:effectLst/>
              <a:latin typeface="+mn-lt"/>
              <a:ea typeface="+mn-ea"/>
              <a:cs typeface="+mn-cs"/>
            </a:rPr>
            <a:t>主な理由は、</a:t>
          </a:r>
          <a:r>
            <a:rPr lang="ja-JP" altLang="ja-JP" sz="1100">
              <a:solidFill>
                <a:schemeClr val="dk1"/>
              </a:solidFill>
              <a:effectLst/>
              <a:latin typeface="+mn-lt"/>
              <a:ea typeface="+mn-ea"/>
              <a:cs typeface="+mn-cs"/>
            </a:rPr>
            <a:t>人件費</a:t>
          </a:r>
          <a:r>
            <a:rPr lang="ja-JP" altLang="en-US" sz="1100">
              <a:solidFill>
                <a:schemeClr val="dk1"/>
              </a:solidFill>
              <a:effectLst/>
              <a:latin typeface="+mn-lt"/>
              <a:ea typeface="+mn-ea"/>
              <a:cs typeface="+mn-cs"/>
            </a:rPr>
            <a:t>が低いことにつ</a:t>
          </a:r>
          <a:r>
            <a:rPr lang="ja-JP" altLang="ja-JP" sz="1100">
              <a:solidFill>
                <a:schemeClr val="dk1"/>
              </a:solidFill>
              <a:effectLst/>
              <a:latin typeface="+mn-lt"/>
              <a:ea typeface="+mn-ea"/>
              <a:cs typeface="+mn-cs"/>
            </a:rPr>
            <a:t>いては、篠山再生計画による人数並びに給与削減による。公債費</a:t>
          </a:r>
          <a:r>
            <a:rPr lang="ja-JP" altLang="en-US" sz="1100">
              <a:solidFill>
                <a:schemeClr val="dk1"/>
              </a:solidFill>
              <a:effectLst/>
              <a:latin typeface="+mn-lt"/>
              <a:ea typeface="+mn-ea"/>
              <a:cs typeface="+mn-cs"/>
            </a:rPr>
            <a:t>が高いこと</a:t>
          </a:r>
          <a:r>
            <a:rPr lang="ja-JP" altLang="ja-JP" sz="1100">
              <a:solidFill>
                <a:schemeClr val="dk1"/>
              </a:solidFill>
              <a:effectLst/>
              <a:latin typeface="+mn-lt"/>
              <a:ea typeface="+mn-ea"/>
              <a:cs typeface="+mn-cs"/>
            </a:rPr>
            <a:t>については、合併以降</a:t>
          </a:r>
          <a:r>
            <a:rPr lang="ja-JP" altLang="en-US" sz="1100">
              <a:solidFill>
                <a:schemeClr val="dk1"/>
              </a:solidFill>
              <a:effectLst/>
              <a:latin typeface="+mn-lt"/>
              <a:ea typeface="+mn-ea"/>
              <a:cs typeface="+mn-cs"/>
            </a:rPr>
            <a:t>借</a:t>
          </a:r>
          <a:r>
            <a:rPr lang="ja-JP" altLang="ja-JP" sz="1100">
              <a:solidFill>
                <a:schemeClr val="dk1"/>
              </a:solidFill>
              <a:effectLst/>
              <a:latin typeface="+mn-lt"/>
              <a:ea typeface="+mn-ea"/>
              <a:cs typeface="+mn-cs"/>
            </a:rPr>
            <a:t>り入れた市債の償還が大きいことによる。繰出金</a:t>
          </a:r>
          <a:r>
            <a:rPr lang="ja-JP" altLang="en-US" sz="1100">
              <a:solidFill>
                <a:schemeClr val="dk1"/>
              </a:solidFill>
              <a:effectLst/>
              <a:latin typeface="+mn-lt"/>
              <a:ea typeface="+mn-ea"/>
              <a:cs typeface="+mn-cs"/>
            </a:rPr>
            <a:t>が高いこと</a:t>
          </a:r>
          <a:r>
            <a:rPr lang="ja-JP" altLang="ja-JP" sz="1100">
              <a:solidFill>
                <a:schemeClr val="dk1"/>
              </a:solidFill>
              <a:effectLst/>
              <a:latin typeface="+mn-lt"/>
              <a:ea typeface="+mn-ea"/>
              <a:cs typeface="+mn-cs"/>
            </a:rPr>
            <a:t>については、</a:t>
          </a:r>
          <a:r>
            <a:rPr lang="ja-JP" altLang="en-US" sz="1100">
              <a:solidFill>
                <a:schemeClr val="dk1"/>
              </a:solidFill>
              <a:effectLst/>
              <a:latin typeface="+mn-lt"/>
              <a:ea typeface="+mn-ea"/>
              <a:cs typeface="+mn-cs"/>
            </a:rPr>
            <a:t>兵庫県と市町が連携し生活排水９９％大作戦を実施し整備をすすめたことから</a:t>
          </a:r>
          <a:r>
            <a:rPr lang="ja-JP" altLang="ja-JP" sz="1100">
              <a:solidFill>
                <a:schemeClr val="dk1"/>
              </a:solidFill>
              <a:effectLst/>
              <a:latin typeface="+mn-lt"/>
              <a:ea typeface="+mn-ea"/>
              <a:cs typeface="+mn-cs"/>
            </a:rPr>
            <a:t>下水道事業会計・農業集落排水事業会計</a:t>
          </a:r>
          <a:r>
            <a:rPr lang="ja-JP" altLang="en-US" sz="1100">
              <a:solidFill>
                <a:schemeClr val="dk1"/>
              </a:solidFill>
              <a:effectLst/>
              <a:latin typeface="+mn-lt"/>
              <a:ea typeface="+mn-ea"/>
              <a:cs typeface="+mn-cs"/>
            </a:rPr>
            <a:t>への繰出金が大</a:t>
          </a:r>
          <a:r>
            <a:rPr lang="ja-JP" altLang="ja-JP" sz="1100">
              <a:solidFill>
                <a:schemeClr val="dk1"/>
              </a:solidFill>
              <a:effectLst/>
              <a:latin typeface="+mn-lt"/>
              <a:ea typeface="+mn-ea"/>
              <a:cs typeface="+mn-cs"/>
            </a:rPr>
            <a:t>きいことによる。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兵庫県篠山市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42,948
42,464
377.59
23,684,479
23,063,240
514,745
14,349,271
22,474,607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19.8
191.7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12636</xdr:rowOff>
    </xdr:from>
    <xdr:to>
      <xdr:col>6</xdr:col>
      <xdr:colOff>511175</xdr:colOff>
      <xdr:row>36</xdr:row>
      <xdr:rowOff>64834</xdr:rowOff>
    </xdr:to>
    <xdr:cxnSp macro="">
      <xdr:nvCxnSpPr>
        <xdr:cNvPr id="61" name="直線コネクタ 60"/>
        <xdr:cNvCxnSpPr/>
      </xdr:nvCxnSpPr>
      <xdr:spPr>
        <a:xfrm flipV="1">
          <a:off x="3797300" y="6184836"/>
          <a:ext cx="838200" cy="5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64834</xdr:rowOff>
    </xdr:from>
    <xdr:to>
      <xdr:col>5</xdr:col>
      <xdr:colOff>358775</xdr:colOff>
      <xdr:row>36</xdr:row>
      <xdr:rowOff>104839</xdr:rowOff>
    </xdr:to>
    <xdr:cxnSp macro="">
      <xdr:nvCxnSpPr>
        <xdr:cNvPr id="64" name="直線コネクタ 63"/>
        <xdr:cNvCxnSpPr/>
      </xdr:nvCxnSpPr>
      <xdr:spPr>
        <a:xfrm flipV="1">
          <a:off x="2908300" y="6237034"/>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41211</xdr:rowOff>
    </xdr:from>
    <xdr:to>
      <xdr:col>4</xdr:col>
      <xdr:colOff>155575</xdr:colOff>
      <xdr:row>36</xdr:row>
      <xdr:rowOff>104839</xdr:rowOff>
    </xdr:to>
    <xdr:cxnSp macro="">
      <xdr:nvCxnSpPr>
        <xdr:cNvPr id="67" name="直線コネクタ 66"/>
        <xdr:cNvCxnSpPr/>
      </xdr:nvCxnSpPr>
      <xdr:spPr>
        <a:xfrm>
          <a:off x="2019300" y="6213411"/>
          <a:ext cx="889000" cy="6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114935</xdr:rowOff>
    </xdr:from>
    <xdr:to>
      <xdr:col>2</xdr:col>
      <xdr:colOff>638175</xdr:colOff>
      <xdr:row>36</xdr:row>
      <xdr:rowOff>41211</xdr:rowOff>
    </xdr:to>
    <xdr:cxnSp macro="">
      <xdr:nvCxnSpPr>
        <xdr:cNvPr id="70" name="直線コネクタ 69"/>
        <xdr:cNvCxnSpPr/>
      </xdr:nvCxnSpPr>
      <xdr:spPr>
        <a:xfrm>
          <a:off x="1130300" y="6115685"/>
          <a:ext cx="889000" cy="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133286</xdr:rowOff>
    </xdr:from>
    <xdr:to>
      <xdr:col>6</xdr:col>
      <xdr:colOff>561975</xdr:colOff>
      <xdr:row>36</xdr:row>
      <xdr:rowOff>63436</xdr:rowOff>
    </xdr:to>
    <xdr:sp macro="" textlink="">
      <xdr:nvSpPr>
        <xdr:cNvPr id="80" name="円/楕円 79"/>
        <xdr:cNvSpPr/>
      </xdr:nvSpPr>
      <xdr:spPr>
        <a:xfrm>
          <a:off x="4584700" y="61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111713</xdr:rowOff>
    </xdr:from>
    <xdr:ext cx="469744" cy="259045"/>
    <xdr:sp macro="" textlink="">
      <xdr:nvSpPr>
        <xdr:cNvPr id="81" name="議会費該当値テキスト"/>
        <xdr:cNvSpPr txBox="1"/>
      </xdr:nvSpPr>
      <xdr:spPr>
        <a:xfrm>
          <a:off x="4686300" y="611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14034</xdr:rowOff>
    </xdr:from>
    <xdr:to>
      <xdr:col>5</xdr:col>
      <xdr:colOff>409575</xdr:colOff>
      <xdr:row>36</xdr:row>
      <xdr:rowOff>115634</xdr:rowOff>
    </xdr:to>
    <xdr:sp macro="" textlink="">
      <xdr:nvSpPr>
        <xdr:cNvPr id="82" name="円/楕円 81"/>
        <xdr:cNvSpPr/>
      </xdr:nvSpPr>
      <xdr:spPr>
        <a:xfrm>
          <a:off x="3746500" y="618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106761</xdr:rowOff>
    </xdr:from>
    <xdr:ext cx="469744" cy="259045"/>
    <xdr:sp macro="" textlink="">
      <xdr:nvSpPr>
        <xdr:cNvPr id="83" name="テキスト ボックス 82"/>
        <xdr:cNvSpPr txBox="1"/>
      </xdr:nvSpPr>
      <xdr:spPr>
        <a:xfrm>
          <a:off x="3562427" y="627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54039</xdr:rowOff>
    </xdr:from>
    <xdr:to>
      <xdr:col>4</xdr:col>
      <xdr:colOff>206375</xdr:colOff>
      <xdr:row>36</xdr:row>
      <xdr:rowOff>155639</xdr:rowOff>
    </xdr:to>
    <xdr:sp macro="" textlink="">
      <xdr:nvSpPr>
        <xdr:cNvPr id="84" name="円/楕円 83"/>
        <xdr:cNvSpPr/>
      </xdr:nvSpPr>
      <xdr:spPr>
        <a:xfrm>
          <a:off x="2857500" y="622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146766</xdr:rowOff>
    </xdr:from>
    <xdr:ext cx="469744" cy="259045"/>
    <xdr:sp macro="" textlink="">
      <xdr:nvSpPr>
        <xdr:cNvPr id="85" name="テキスト ボックス 84"/>
        <xdr:cNvSpPr txBox="1"/>
      </xdr:nvSpPr>
      <xdr:spPr>
        <a:xfrm>
          <a:off x="2673427" y="631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161861</xdr:rowOff>
    </xdr:from>
    <xdr:to>
      <xdr:col>3</xdr:col>
      <xdr:colOff>3175</xdr:colOff>
      <xdr:row>36</xdr:row>
      <xdr:rowOff>92011</xdr:rowOff>
    </xdr:to>
    <xdr:sp macro="" textlink="">
      <xdr:nvSpPr>
        <xdr:cNvPr id="86" name="円/楕円 85"/>
        <xdr:cNvSpPr/>
      </xdr:nvSpPr>
      <xdr:spPr>
        <a:xfrm>
          <a:off x="1968500" y="61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83138</xdr:rowOff>
    </xdr:from>
    <xdr:ext cx="469744" cy="259045"/>
    <xdr:sp macro="" textlink="">
      <xdr:nvSpPr>
        <xdr:cNvPr id="87" name="テキスト ボックス 86"/>
        <xdr:cNvSpPr txBox="1"/>
      </xdr:nvSpPr>
      <xdr:spPr>
        <a:xfrm>
          <a:off x="1784427" y="625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64135</xdr:rowOff>
    </xdr:from>
    <xdr:to>
      <xdr:col>1</xdr:col>
      <xdr:colOff>485775</xdr:colOff>
      <xdr:row>35</xdr:row>
      <xdr:rowOff>165735</xdr:rowOff>
    </xdr:to>
    <xdr:sp macro="" textlink="">
      <xdr:nvSpPr>
        <xdr:cNvPr id="88" name="円/楕円 87"/>
        <xdr:cNvSpPr/>
      </xdr:nvSpPr>
      <xdr:spPr>
        <a:xfrm>
          <a:off x="1079500" y="606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156862</xdr:rowOff>
    </xdr:from>
    <xdr:ext cx="469744" cy="259045"/>
    <xdr:sp macro="" textlink="">
      <xdr:nvSpPr>
        <xdr:cNvPr id="89" name="テキスト ボックス 88"/>
        <xdr:cNvSpPr txBox="1"/>
      </xdr:nvSpPr>
      <xdr:spPr>
        <a:xfrm>
          <a:off x="895427"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67272</xdr:rowOff>
    </xdr:from>
    <xdr:to>
      <xdr:col>6</xdr:col>
      <xdr:colOff>511175</xdr:colOff>
      <xdr:row>58</xdr:row>
      <xdr:rowOff>95473</xdr:rowOff>
    </xdr:to>
    <xdr:cxnSp macro="">
      <xdr:nvCxnSpPr>
        <xdr:cNvPr id="118" name="直線コネクタ 117"/>
        <xdr:cNvCxnSpPr/>
      </xdr:nvCxnSpPr>
      <xdr:spPr>
        <a:xfrm flipV="1">
          <a:off x="3797300" y="10011372"/>
          <a:ext cx="838200" cy="2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56764</xdr:rowOff>
    </xdr:from>
    <xdr:to>
      <xdr:col>5</xdr:col>
      <xdr:colOff>358775</xdr:colOff>
      <xdr:row>58</xdr:row>
      <xdr:rowOff>95473</xdr:rowOff>
    </xdr:to>
    <xdr:cxnSp macro="">
      <xdr:nvCxnSpPr>
        <xdr:cNvPr id="121" name="直線コネクタ 120"/>
        <xdr:cNvCxnSpPr/>
      </xdr:nvCxnSpPr>
      <xdr:spPr>
        <a:xfrm>
          <a:off x="2908300" y="10000864"/>
          <a:ext cx="8890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56764</xdr:rowOff>
    </xdr:from>
    <xdr:to>
      <xdr:col>4</xdr:col>
      <xdr:colOff>155575</xdr:colOff>
      <xdr:row>58</xdr:row>
      <xdr:rowOff>71756</xdr:rowOff>
    </xdr:to>
    <xdr:cxnSp macro="">
      <xdr:nvCxnSpPr>
        <xdr:cNvPr id="124" name="直線コネクタ 123"/>
        <xdr:cNvCxnSpPr/>
      </xdr:nvCxnSpPr>
      <xdr:spPr>
        <a:xfrm flipV="1">
          <a:off x="2019300" y="10000864"/>
          <a:ext cx="8890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71756</xdr:rowOff>
    </xdr:from>
    <xdr:to>
      <xdr:col>2</xdr:col>
      <xdr:colOff>638175</xdr:colOff>
      <xdr:row>58</xdr:row>
      <xdr:rowOff>105742</xdr:rowOff>
    </xdr:to>
    <xdr:cxnSp macro="">
      <xdr:nvCxnSpPr>
        <xdr:cNvPr id="127" name="直線コネクタ 126"/>
        <xdr:cNvCxnSpPr/>
      </xdr:nvCxnSpPr>
      <xdr:spPr>
        <a:xfrm flipV="1">
          <a:off x="1130300" y="10015856"/>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16472</xdr:rowOff>
    </xdr:from>
    <xdr:to>
      <xdr:col>6</xdr:col>
      <xdr:colOff>561975</xdr:colOff>
      <xdr:row>58</xdr:row>
      <xdr:rowOff>118072</xdr:rowOff>
    </xdr:to>
    <xdr:sp macro="" textlink="">
      <xdr:nvSpPr>
        <xdr:cNvPr id="137" name="円/楕円 136"/>
        <xdr:cNvSpPr/>
      </xdr:nvSpPr>
      <xdr:spPr>
        <a:xfrm>
          <a:off x="4584700" y="99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78,020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44673</xdr:rowOff>
    </xdr:from>
    <xdr:to>
      <xdr:col>5</xdr:col>
      <xdr:colOff>409575</xdr:colOff>
      <xdr:row>58</xdr:row>
      <xdr:rowOff>146273</xdr:rowOff>
    </xdr:to>
    <xdr:sp macro="" textlink="">
      <xdr:nvSpPr>
        <xdr:cNvPr id="139" name="円/楕円 138"/>
        <xdr:cNvSpPr/>
      </xdr:nvSpPr>
      <xdr:spPr>
        <a:xfrm>
          <a:off x="3746500" y="99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137400</xdr:rowOff>
    </xdr:from>
    <xdr:ext cx="534377" cy="259045"/>
    <xdr:sp macro="" textlink="">
      <xdr:nvSpPr>
        <xdr:cNvPr id="140" name="テキスト ボックス 139"/>
        <xdr:cNvSpPr txBox="1"/>
      </xdr:nvSpPr>
      <xdr:spPr>
        <a:xfrm>
          <a:off x="3530111" y="100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5964</xdr:rowOff>
    </xdr:from>
    <xdr:to>
      <xdr:col>4</xdr:col>
      <xdr:colOff>206375</xdr:colOff>
      <xdr:row>58</xdr:row>
      <xdr:rowOff>107564</xdr:rowOff>
    </xdr:to>
    <xdr:sp macro="" textlink="">
      <xdr:nvSpPr>
        <xdr:cNvPr id="141" name="円/楕円 140"/>
        <xdr:cNvSpPr/>
      </xdr:nvSpPr>
      <xdr:spPr>
        <a:xfrm>
          <a:off x="2857500" y="99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124091</xdr:rowOff>
    </xdr:from>
    <xdr:ext cx="534377" cy="259045"/>
    <xdr:sp macro="" textlink="">
      <xdr:nvSpPr>
        <xdr:cNvPr id="142" name="テキスト ボックス 141"/>
        <xdr:cNvSpPr txBox="1"/>
      </xdr:nvSpPr>
      <xdr:spPr>
        <a:xfrm>
          <a:off x="2641111" y="97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83,536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20956</xdr:rowOff>
    </xdr:from>
    <xdr:to>
      <xdr:col>3</xdr:col>
      <xdr:colOff>3175</xdr:colOff>
      <xdr:row>58</xdr:row>
      <xdr:rowOff>122556</xdr:rowOff>
    </xdr:to>
    <xdr:sp macro="" textlink="">
      <xdr:nvSpPr>
        <xdr:cNvPr id="143" name="円/楕円 142"/>
        <xdr:cNvSpPr/>
      </xdr:nvSpPr>
      <xdr:spPr>
        <a:xfrm>
          <a:off x="1968500" y="996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113683</xdr:rowOff>
    </xdr:from>
    <xdr:ext cx="534377" cy="259045"/>
    <xdr:sp macro="" textlink="">
      <xdr:nvSpPr>
        <xdr:cNvPr id="144" name="テキスト ボックス 143"/>
        <xdr:cNvSpPr txBox="1"/>
      </xdr:nvSpPr>
      <xdr:spPr>
        <a:xfrm>
          <a:off x="1752111" y="1005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75,666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54942</xdr:rowOff>
    </xdr:from>
    <xdr:to>
      <xdr:col>1</xdr:col>
      <xdr:colOff>485775</xdr:colOff>
      <xdr:row>58</xdr:row>
      <xdr:rowOff>156542</xdr:rowOff>
    </xdr:to>
    <xdr:sp macro="" textlink="">
      <xdr:nvSpPr>
        <xdr:cNvPr id="145" name="円/楕円 144"/>
        <xdr:cNvSpPr/>
      </xdr:nvSpPr>
      <xdr:spPr>
        <a:xfrm>
          <a:off x="1079500" y="999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147669</xdr:rowOff>
    </xdr:from>
    <xdr:ext cx="534377" cy="259045"/>
    <xdr:sp macro="" textlink="">
      <xdr:nvSpPr>
        <xdr:cNvPr id="146" name="テキスト ボックス 145"/>
        <xdr:cNvSpPr txBox="1"/>
      </xdr:nvSpPr>
      <xdr:spPr>
        <a:xfrm>
          <a:off x="863111" y="100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142436</xdr:rowOff>
    </xdr:from>
    <xdr:to>
      <xdr:col>6</xdr:col>
      <xdr:colOff>511175</xdr:colOff>
      <xdr:row>78</xdr:row>
      <xdr:rowOff>34133</xdr:rowOff>
    </xdr:to>
    <xdr:cxnSp macro="">
      <xdr:nvCxnSpPr>
        <xdr:cNvPr id="176" name="直線コネクタ 175"/>
        <xdr:cNvCxnSpPr/>
      </xdr:nvCxnSpPr>
      <xdr:spPr>
        <a:xfrm flipV="1">
          <a:off x="3797300" y="13344086"/>
          <a:ext cx="838200" cy="6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34133</xdr:rowOff>
    </xdr:from>
    <xdr:to>
      <xdr:col>5</xdr:col>
      <xdr:colOff>358775</xdr:colOff>
      <xdr:row>78</xdr:row>
      <xdr:rowOff>113015</xdr:rowOff>
    </xdr:to>
    <xdr:cxnSp macro="">
      <xdr:nvCxnSpPr>
        <xdr:cNvPr id="179" name="直線コネクタ 178"/>
        <xdr:cNvCxnSpPr/>
      </xdr:nvCxnSpPr>
      <xdr:spPr>
        <a:xfrm flipV="1">
          <a:off x="2908300" y="13407233"/>
          <a:ext cx="889000" cy="7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113015</xdr:rowOff>
    </xdr:from>
    <xdr:to>
      <xdr:col>4</xdr:col>
      <xdr:colOff>155575</xdr:colOff>
      <xdr:row>78</xdr:row>
      <xdr:rowOff>132507</xdr:rowOff>
    </xdr:to>
    <xdr:cxnSp macro="">
      <xdr:nvCxnSpPr>
        <xdr:cNvPr id="182" name="直線コネクタ 181"/>
        <xdr:cNvCxnSpPr/>
      </xdr:nvCxnSpPr>
      <xdr:spPr>
        <a:xfrm flipV="1">
          <a:off x="2019300" y="13486115"/>
          <a:ext cx="889000" cy="1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132507</xdr:rowOff>
    </xdr:from>
    <xdr:to>
      <xdr:col>2</xdr:col>
      <xdr:colOff>638175</xdr:colOff>
      <xdr:row>78</xdr:row>
      <xdr:rowOff>164030</xdr:rowOff>
    </xdr:to>
    <xdr:cxnSp macro="">
      <xdr:nvCxnSpPr>
        <xdr:cNvPr id="185" name="直線コネクタ 184"/>
        <xdr:cNvCxnSpPr/>
      </xdr:nvCxnSpPr>
      <xdr:spPr>
        <a:xfrm flipV="1">
          <a:off x="1130300" y="13505607"/>
          <a:ext cx="889000" cy="3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91636</xdr:rowOff>
    </xdr:from>
    <xdr:to>
      <xdr:col>6</xdr:col>
      <xdr:colOff>561975</xdr:colOff>
      <xdr:row>78</xdr:row>
      <xdr:rowOff>21786</xdr:rowOff>
    </xdr:to>
    <xdr:sp macro="" textlink="">
      <xdr:nvSpPr>
        <xdr:cNvPr id="195" name="円/楕円 194"/>
        <xdr:cNvSpPr/>
      </xdr:nvSpPr>
      <xdr:spPr>
        <a:xfrm>
          <a:off x="4584700" y="132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70063</xdr:rowOff>
    </xdr:from>
    <xdr:ext cx="599010" cy="259045"/>
    <xdr:sp macro="" textlink="">
      <xdr:nvSpPr>
        <xdr:cNvPr id="196" name="民生費該当値テキスト"/>
        <xdr:cNvSpPr txBox="1"/>
      </xdr:nvSpPr>
      <xdr:spPr>
        <a:xfrm>
          <a:off x="4686300" y="1327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132,141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154783</xdr:rowOff>
    </xdr:from>
    <xdr:to>
      <xdr:col>5</xdr:col>
      <xdr:colOff>409575</xdr:colOff>
      <xdr:row>78</xdr:row>
      <xdr:rowOff>84933</xdr:rowOff>
    </xdr:to>
    <xdr:sp macro="" textlink="">
      <xdr:nvSpPr>
        <xdr:cNvPr id="197" name="円/楕円 196"/>
        <xdr:cNvSpPr/>
      </xdr:nvSpPr>
      <xdr:spPr>
        <a:xfrm>
          <a:off x="3746500" y="133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76060</xdr:rowOff>
    </xdr:from>
    <xdr:ext cx="599010" cy="259045"/>
    <xdr:sp macro="" textlink="">
      <xdr:nvSpPr>
        <xdr:cNvPr id="198" name="テキスト ボックス 197"/>
        <xdr:cNvSpPr txBox="1"/>
      </xdr:nvSpPr>
      <xdr:spPr>
        <a:xfrm>
          <a:off x="3497794" y="1344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123,854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62215</xdr:rowOff>
    </xdr:from>
    <xdr:to>
      <xdr:col>4</xdr:col>
      <xdr:colOff>206375</xdr:colOff>
      <xdr:row>78</xdr:row>
      <xdr:rowOff>163815</xdr:rowOff>
    </xdr:to>
    <xdr:sp macro="" textlink="">
      <xdr:nvSpPr>
        <xdr:cNvPr id="199" name="円/楕円 198"/>
        <xdr:cNvSpPr/>
      </xdr:nvSpPr>
      <xdr:spPr>
        <a:xfrm>
          <a:off x="2857500" y="1343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154942</xdr:rowOff>
    </xdr:from>
    <xdr:ext cx="599010" cy="259045"/>
    <xdr:sp macro="" textlink="">
      <xdr:nvSpPr>
        <xdr:cNvPr id="200" name="テキスト ボックス 199"/>
        <xdr:cNvSpPr txBox="1"/>
      </xdr:nvSpPr>
      <xdr:spPr>
        <a:xfrm>
          <a:off x="2608794" y="1352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113,502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81707</xdr:rowOff>
    </xdr:from>
    <xdr:to>
      <xdr:col>3</xdr:col>
      <xdr:colOff>3175</xdr:colOff>
      <xdr:row>79</xdr:row>
      <xdr:rowOff>11857</xdr:rowOff>
    </xdr:to>
    <xdr:sp macro="" textlink="">
      <xdr:nvSpPr>
        <xdr:cNvPr id="201" name="円/楕円 200"/>
        <xdr:cNvSpPr/>
      </xdr:nvSpPr>
      <xdr:spPr>
        <a:xfrm>
          <a:off x="1968500" y="134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2984</xdr:rowOff>
    </xdr:from>
    <xdr:ext cx="599010" cy="259045"/>
    <xdr:sp macro="" textlink="">
      <xdr:nvSpPr>
        <xdr:cNvPr id="202" name="テキスト ボックス 201"/>
        <xdr:cNvSpPr txBox="1"/>
      </xdr:nvSpPr>
      <xdr:spPr>
        <a:xfrm>
          <a:off x="1719794" y="1354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110,944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113230</xdr:rowOff>
    </xdr:from>
    <xdr:to>
      <xdr:col>1</xdr:col>
      <xdr:colOff>485775</xdr:colOff>
      <xdr:row>79</xdr:row>
      <xdr:rowOff>43380</xdr:rowOff>
    </xdr:to>
    <xdr:sp macro="" textlink="">
      <xdr:nvSpPr>
        <xdr:cNvPr id="203" name="円/楕円 202"/>
        <xdr:cNvSpPr/>
      </xdr:nvSpPr>
      <xdr:spPr>
        <a:xfrm>
          <a:off x="1079500" y="1348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34507</xdr:rowOff>
    </xdr:from>
    <xdr:ext cx="599010" cy="259045"/>
    <xdr:sp macro="" textlink="">
      <xdr:nvSpPr>
        <xdr:cNvPr id="204" name="テキスト ボックス 203"/>
        <xdr:cNvSpPr txBox="1"/>
      </xdr:nvSpPr>
      <xdr:spPr>
        <a:xfrm>
          <a:off x="830794" y="13579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51842</xdr:rowOff>
    </xdr:from>
    <xdr:to>
      <xdr:col>6</xdr:col>
      <xdr:colOff>511175</xdr:colOff>
      <xdr:row>96</xdr:row>
      <xdr:rowOff>112801</xdr:rowOff>
    </xdr:to>
    <xdr:cxnSp macro="">
      <xdr:nvCxnSpPr>
        <xdr:cNvPr id="235" name="直線コネクタ 234"/>
        <xdr:cNvCxnSpPr/>
      </xdr:nvCxnSpPr>
      <xdr:spPr>
        <a:xfrm flipV="1">
          <a:off x="3797300" y="16511042"/>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112801</xdr:rowOff>
    </xdr:from>
    <xdr:to>
      <xdr:col>5</xdr:col>
      <xdr:colOff>358775</xdr:colOff>
      <xdr:row>96</xdr:row>
      <xdr:rowOff>116514</xdr:rowOff>
    </xdr:to>
    <xdr:cxnSp macro="">
      <xdr:nvCxnSpPr>
        <xdr:cNvPr id="238" name="直線コネクタ 237"/>
        <xdr:cNvCxnSpPr/>
      </xdr:nvCxnSpPr>
      <xdr:spPr>
        <a:xfrm flipV="1">
          <a:off x="2908300" y="16572001"/>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114728</xdr:rowOff>
    </xdr:from>
    <xdr:to>
      <xdr:col>4</xdr:col>
      <xdr:colOff>155575</xdr:colOff>
      <xdr:row>96</xdr:row>
      <xdr:rowOff>116514</xdr:rowOff>
    </xdr:to>
    <xdr:cxnSp macro="">
      <xdr:nvCxnSpPr>
        <xdr:cNvPr id="241" name="直線コネクタ 240"/>
        <xdr:cNvCxnSpPr/>
      </xdr:nvCxnSpPr>
      <xdr:spPr>
        <a:xfrm>
          <a:off x="2019300" y="16573928"/>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114728</xdr:rowOff>
    </xdr:from>
    <xdr:to>
      <xdr:col>2</xdr:col>
      <xdr:colOff>638175</xdr:colOff>
      <xdr:row>96</xdr:row>
      <xdr:rowOff>118777</xdr:rowOff>
    </xdr:to>
    <xdr:cxnSp macro="">
      <xdr:nvCxnSpPr>
        <xdr:cNvPr id="244" name="直線コネクタ 243"/>
        <xdr:cNvCxnSpPr/>
      </xdr:nvCxnSpPr>
      <xdr:spPr>
        <a:xfrm flipV="1">
          <a:off x="1130300" y="16573928"/>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1042</xdr:rowOff>
    </xdr:from>
    <xdr:to>
      <xdr:col>6</xdr:col>
      <xdr:colOff>561975</xdr:colOff>
      <xdr:row>96</xdr:row>
      <xdr:rowOff>102642</xdr:rowOff>
    </xdr:to>
    <xdr:sp macro="" textlink="">
      <xdr:nvSpPr>
        <xdr:cNvPr id="254" name="円/楕円 253"/>
        <xdr:cNvSpPr/>
      </xdr:nvSpPr>
      <xdr:spPr>
        <a:xfrm>
          <a:off x="4584700" y="164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23919</xdr:rowOff>
    </xdr:from>
    <xdr:ext cx="534377" cy="259045"/>
    <xdr:sp macro="" textlink="">
      <xdr:nvSpPr>
        <xdr:cNvPr id="255" name="衛生費該当値テキスト"/>
        <xdr:cNvSpPr txBox="1"/>
      </xdr:nvSpPr>
      <xdr:spPr>
        <a:xfrm>
          <a:off x="4686300" y="163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62001</xdr:rowOff>
    </xdr:from>
    <xdr:to>
      <xdr:col>5</xdr:col>
      <xdr:colOff>409575</xdr:colOff>
      <xdr:row>96</xdr:row>
      <xdr:rowOff>163601</xdr:rowOff>
    </xdr:to>
    <xdr:sp macro="" textlink="">
      <xdr:nvSpPr>
        <xdr:cNvPr id="256" name="円/楕円 255"/>
        <xdr:cNvSpPr/>
      </xdr:nvSpPr>
      <xdr:spPr>
        <a:xfrm>
          <a:off x="3746500" y="165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154728</xdr:rowOff>
    </xdr:from>
    <xdr:ext cx="534377" cy="259045"/>
    <xdr:sp macro="" textlink="">
      <xdr:nvSpPr>
        <xdr:cNvPr id="257" name="テキスト ボックス 256"/>
        <xdr:cNvSpPr txBox="1"/>
      </xdr:nvSpPr>
      <xdr:spPr>
        <a:xfrm>
          <a:off x="3530111" y="166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65714</xdr:rowOff>
    </xdr:from>
    <xdr:to>
      <xdr:col>4</xdr:col>
      <xdr:colOff>206375</xdr:colOff>
      <xdr:row>96</xdr:row>
      <xdr:rowOff>167314</xdr:rowOff>
    </xdr:to>
    <xdr:sp macro="" textlink="">
      <xdr:nvSpPr>
        <xdr:cNvPr id="258" name="円/楕円 257"/>
        <xdr:cNvSpPr/>
      </xdr:nvSpPr>
      <xdr:spPr>
        <a:xfrm>
          <a:off x="2857500" y="165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158441</xdr:rowOff>
    </xdr:from>
    <xdr:ext cx="534377" cy="259045"/>
    <xdr:sp macro="" textlink="">
      <xdr:nvSpPr>
        <xdr:cNvPr id="259" name="テキスト ボックス 258"/>
        <xdr:cNvSpPr txBox="1"/>
      </xdr:nvSpPr>
      <xdr:spPr>
        <a:xfrm>
          <a:off x="2641111" y="1661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63928</xdr:rowOff>
    </xdr:from>
    <xdr:to>
      <xdr:col>3</xdr:col>
      <xdr:colOff>3175</xdr:colOff>
      <xdr:row>96</xdr:row>
      <xdr:rowOff>165528</xdr:rowOff>
    </xdr:to>
    <xdr:sp macro="" textlink="">
      <xdr:nvSpPr>
        <xdr:cNvPr id="260" name="円/楕円 259"/>
        <xdr:cNvSpPr/>
      </xdr:nvSpPr>
      <xdr:spPr>
        <a:xfrm>
          <a:off x="1968500" y="165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156655</xdr:rowOff>
    </xdr:from>
    <xdr:ext cx="534377" cy="259045"/>
    <xdr:sp macro="" textlink="">
      <xdr:nvSpPr>
        <xdr:cNvPr id="261" name="テキスト ボックス 260"/>
        <xdr:cNvSpPr txBox="1"/>
      </xdr:nvSpPr>
      <xdr:spPr>
        <a:xfrm>
          <a:off x="1752111" y="1661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67977</xdr:rowOff>
    </xdr:from>
    <xdr:to>
      <xdr:col>1</xdr:col>
      <xdr:colOff>485775</xdr:colOff>
      <xdr:row>96</xdr:row>
      <xdr:rowOff>169577</xdr:rowOff>
    </xdr:to>
    <xdr:sp macro="" textlink="">
      <xdr:nvSpPr>
        <xdr:cNvPr id="262" name="円/楕円 261"/>
        <xdr:cNvSpPr/>
      </xdr:nvSpPr>
      <xdr:spPr>
        <a:xfrm>
          <a:off x="1079500" y="165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160704</xdr:rowOff>
    </xdr:from>
    <xdr:ext cx="534377" cy="259045"/>
    <xdr:sp macro="" textlink="">
      <xdr:nvSpPr>
        <xdr:cNvPr id="263" name="テキスト ボックス 262"/>
        <xdr:cNvSpPr txBox="1"/>
      </xdr:nvSpPr>
      <xdr:spPr>
        <a:xfrm>
          <a:off x="863111" y="1661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112268</xdr:rowOff>
    </xdr:from>
    <xdr:to>
      <xdr:col>15</xdr:col>
      <xdr:colOff>180975</xdr:colOff>
      <xdr:row>38</xdr:row>
      <xdr:rowOff>120396</xdr:rowOff>
    </xdr:to>
    <xdr:cxnSp macro="">
      <xdr:nvCxnSpPr>
        <xdr:cNvPr id="292" name="直線コネクタ 291"/>
        <xdr:cNvCxnSpPr/>
      </xdr:nvCxnSpPr>
      <xdr:spPr>
        <a:xfrm>
          <a:off x="9639300" y="6627368"/>
          <a:ext cx="8382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36068</xdr:rowOff>
    </xdr:from>
    <xdr:to>
      <xdr:col>14</xdr:col>
      <xdr:colOff>28575</xdr:colOff>
      <xdr:row>38</xdr:row>
      <xdr:rowOff>112268</xdr:rowOff>
    </xdr:to>
    <xdr:cxnSp macro="">
      <xdr:nvCxnSpPr>
        <xdr:cNvPr id="295" name="直線コネクタ 294"/>
        <xdr:cNvCxnSpPr/>
      </xdr:nvCxnSpPr>
      <xdr:spPr>
        <a:xfrm>
          <a:off x="8750300" y="6379718"/>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138684</xdr:rowOff>
    </xdr:from>
    <xdr:to>
      <xdr:col>12</xdr:col>
      <xdr:colOff>511175</xdr:colOff>
      <xdr:row>37</xdr:row>
      <xdr:rowOff>36068</xdr:rowOff>
    </xdr:to>
    <xdr:cxnSp macro="">
      <xdr:nvCxnSpPr>
        <xdr:cNvPr id="298" name="直線コネクタ 297"/>
        <xdr:cNvCxnSpPr/>
      </xdr:nvCxnSpPr>
      <xdr:spPr>
        <a:xfrm>
          <a:off x="7861300" y="6310884"/>
          <a:ext cx="889000" cy="6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66040</xdr:rowOff>
    </xdr:from>
    <xdr:to>
      <xdr:col>11</xdr:col>
      <xdr:colOff>307975</xdr:colOff>
      <xdr:row>36</xdr:row>
      <xdr:rowOff>138684</xdr:rowOff>
    </xdr:to>
    <xdr:cxnSp macro="">
      <xdr:nvCxnSpPr>
        <xdr:cNvPr id="301" name="直線コネクタ 300"/>
        <xdr:cNvCxnSpPr/>
      </xdr:nvCxnSpPr>
      <xdr:spPr>
        <a:xfrm>
          <a:off x="6972300" y="6238240"/>
          <a:ext cx="889000" cy="7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72915</xdr:rowOff>
    </xdr:from>
    <xdr:ext cx="469744" cy="259045"/>
    <xdr:sp macro="" textlink="">
      <xdr:nvSpPr>
        <xdr:cNvPr id="303" name="テキスト ボックス 302"/>
        <xdr:cNvSpPr txBox="1"/>
      </xdr:nvSpPr>
      <xdr:spPr>
        <a:xfrm>
          <a:off x="7626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69596</xdr:rowOff>
    </xdr:from>
    <xdr:to>
      <xdr:col>15</xdr:col>
      <xdr:colOff>231775</xdr:colOff>
      <xdr:row>38</xdr:row>
      <xdr:rowOff>171196</xdr:rowOff>
    </xdr:to>
    <xdr:sp macro="" textlink="">
      <xdr:nvSpPr>
        <xdr:cNvPr id="311" name="円/楕円 310"/>
        <xdr:cNvSpPr/>
      </xdr:nvSpPr>
      <xdr:spPr>
        <a:xfrm>
          <a:off x="10426700" y="65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61468</xdr:rowOff>
    </xdr:from>
    <xdr:to>
      <xdr:col>14</xdr:col>
      <xdr:colOff>79375</xdr:colOff>
      <xdr:row>38</xdr:row>
      <xdr:rowOff>163068</xdr:rowOff>
    </xdr:to>
    <xdr:sp macro="" textlink="">
      <xdr:nvSpPr>
        <xdr:cNvPr id="313" name="円/楕円 312"/>
        <xdr:cNvSpPr/>
      </xdr:nvSpPr>
      <xdr:spPr>
        <a:xfrm>
          <a:off x="9588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154195</xdr:rowOff>
    </xdr:from>
    <xdr:ext cx="378565" cy="259045"/>
    <xdr:sp macro="" textlink="">
      <xdr:nvSpPr>
        <xdr:cNvPr id="314" name="テキスト ボックス 313"/>
        <xdr:cNvSpPr txBox="1"/>
      </xdr:nvSpPr>
      <xdr:spPr>
        <a:xfrm>
          <a:off x="9450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156718</xdr:rowOff>
    </xdr:from>
    <xdr:to>
      <xdr:col>12</xdr:col>
      <xdr:colOff>561975</xdr:colOff>
      <xdr:row>37</xdr:row>
      <xdr:rowOff>86868</xdr:rowOff>
    </xdr:to>
    <xdr:sp macro="" textlink="">
      <xdr:nvSpPr>
        <xdr:cNvPr id="315" name="円/楕円 314"/>
        <xdr:cNvSpPr/>
      </xdr:nvSpPr>
      <xdr:spPr>
        <a:xfrm>
          <a:off x="8699500" y="63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103395</xdr:rowOff>
    </xdr:from>
    <xdr:ext cx="469744" cy="259045"/>
    <xdr:sp macro="" textlink="">
      <xdr:nvSpPr>
        <xdr:cNvPr id="316" name="テキスト ボックス 315"/>
        <xdr:cNvSpPr txBox="1"/>
      </xdr:nvSpPr>
      <xdr:spPr>
        <a:xfrm>
          <a:off x="8515427" y="610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87884</xdr:rowOff>
    </xdr:from>
    <xdr:to>
      <xdr:col>11</xdr:col>
      <xdr:colOff>358775</xdr:colOff>
      <xdr:row>37</xdr:row>
      <xdr:rowOff>18034</xdr:rowOff>
    </xdr:to>
    <xdr:sp macro="" textlink="">
      <xdr:nvSpPr>
        <xdr:cNvPr id="317" name="円/楕円 316"/>
        <xdr:cNvSpPr/>
      </xdr:nvSpPr>
      <xdr:spPr>
        <a:xfrm>
          <a:off x="7810500" y="62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34561</xdr:rowOff>
    </xdr:from>
    <xdr:ext cx="469744" cy="259045"/>
    <xdr:sp macro="" textlink="">
      <xdr:nvSpPr>
        <xdr:cNvPr id="318" name="テキスト ボックス 317"/>
        <xdr:cNvSpPr txBox="1"/>
      </xdr:nvSpPr>
      <xdr:spPr>
        <a:xfrm>
          <a:off x="7626427" y="603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15240</xdr:rowOff>
    </xdr:from>
    <xdr:to>
      <xdr:col>10</xdr:col>
      <xdr:colOff>155575</xdr:colOff>
      <xdr:row>36</xdr:row>
      <xdr:rowOff>116840</xdr:rowOff>
    </xdr:to>
    <xdr:sp macro="" textlink="">
      <xdr:nvSpPr>
        <xdr:cNvPr id="319" name="円/楕円 318"/>
        <xdr:cNvSpPr/>
      </xdr:nvSpPr>
      <xdr:spPr>
        <a:xfrm>
          <a:off x="69215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107967</xdr:rowOff>
    </xdr:from>
    <xdr:ext cx="469744" cy="259045"/>
    <xdr:sp macro="" textlink="">
      <xdr:nvSpPr>
        <xdr:cNvPr id="320" name="テキスト ボックス 319"/>
        <xdr:cNvSpPr txBox="1"/>
      </xdr:nvSpPr>
      <xdr:spPr>
        <a:xfrm>
          <a:off x="6737427" y="628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125911</xdr:rowOff>
    </xdr:from>
    <xdr:to>
      <xdr:col>15</xdr:col>
      <xdr:colOff>180975</xdr:colOff>
      <xdr:row>56</xdr:row>
      <xdr:rowOff>142342</xdr:rowOff>
    </xdr:to>
    <xdr:cxnSp macro="">
      <xdr:nvCxnSpPr>
        <xdr:cNvPr id="347" name="直線コネクタ 346"/>
        <xdr:cNvCxnSpPr/>
      </xdr:nvCxnSpPr>
      <xdr:spPr>
        <a:xfrm flipV="1">
          <a:off x="9639300" y="9727111"/>
          <a:ext cx="838200" cy="1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142342</xdr:rowOff>
    </xdr:from>
    <xdr:to>
      <xdr:col>14</xdr:col>
      <xdr:colOff>28575</xdr:colOff>
      <xdr:row>57</xdr:row>
      <xdr:rowOff>8831</xdr:rowOff>
    </xdr:to>
    <xdr:cxnSp macro="">
      <xdr:nvCxnSpPr>
        <xdr:cNvPr id="350" name="直線コネクタ 349"/>
        <xdr:cNvCxnSpPr/>
      </xdr:nvCxnSpPr>
      <xdr:spPr>
        <a:xfrm flipV="1">
          <a:off x="8750300" y="9743542"/>
          <a:ext cx="889000" cy="3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132924</xdr:rowOff>
    </xdr:from>
    <xdr:to>
      <xdr:col>12</xdr:col>
      <xdr:colOff>511175</xdr:colOff>
      <xdr:row>57</xdr:row>
      <xdr:rowOff>8831</xdr:rowOff>
    </xdr:to>
    <xdr:cxnSp macro="">
      <xdr:nvCxnSpPr>
        <xdr:cNvPr id="353" name="直線コネクタ 352"/>
        <xdr:cNvCxnSpPr/>
      </xdr:nvCxnSpPr>
      <xdr:spPr>
        <a:xfrm>
          <a:off x="7861300" y="9734124"/>
          <a:ext cx="889000" cy="4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132924</xdr:rowOff>
    </xdr:from>
    <xdr:to>
      <xdr:col>11</xdr:col>
      <xdr:colOff>307975</xdr:colOff>
      <xdr:row>56</xdr:row>
      <xdr:rowOff>167132</xdr:rowOff>
    </xdr:to>
    <xdr:cxnSp macro="">
      <xdr:nvCxnSpPr>
        <xdr:cNvPr id="356" name="直線コネクタ 355"/>
        <xdr:cNvCxnSpPr/>
      </xdr:nvCxnSpPr>
      <xdr:spPr>
        <a:xfrm flipV="1">
          <a:off x="6972300" y="9734124"/>
          <a:ext cx="889000" cy="3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75111</xdr:rowOff>
    </xdr:from>
    <xdr:to>
      <xdr:col>15</xdr:col>
      <xdr:colOff>231775</xdr:colOff>
      <xdr:row>57</xdr:row>
      <xdr:rowOff>5261</xdr:rowOff>
    </xdr:to>
    <xdr:sp macro="" textlink="">
      <xdr:nvSpPr>
        <xdr:cNvPr id="366" name="円/楕円 365"/>
        <xdr:cNvSpPr/>
      </xdr:nvSpPr>
      <xdr:spPr>
        <a:xfrm>
          <a:off x="10426700" y="967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97988</xdr:rowOff>
    </xdr:from>
    <xdr:ext cx="534377" cy="259045"/>
    <xdr:sp macro="" textlink="">
      <xdr:nvSpPr>
        <xdr:cNvPr id="367" name="農林水産業費該当値テキスト"/>
        <xdr:cNvSpPr txBox="1"/>
      </xdr:nvSpPr>
      <xdr:spPr>
        <a:xfrm>
          <a:off x="10528300" y="952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39,008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91542</xdr:rowOff>
    </xdr:from>
    <xdr:to>
      <xdr:col>14</xdr:col>
      <xdr:colOff>79375</xdr:colOff>
      <xdr:row>57</xdr:row>
      <xdr:rowOff>21692</xdr:rowOff>
    </xdr:to>
    <xdr:sp macro="" textlink="">
      <xdr:nvSpPr>
        <xdr:cNvPr id="368" name="円/楕円 367"/>
        <xdr:cNvSpPr/>
      </xdr:nvSpPr>
      <xdr:spPr>
        <a:xfrm>
          <a:off x="9588500" y="96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38219</xdr:rowOff>
    </xdr:from>
    <xdr:ext cx="534377" cy="259045"/>
    <xdr:sp macro="" textlink="">
      <xdr:nvSpPr>
        <xdr:cNvPr id="369" name="テキスト ボックス 368"/>
        <xdr:cNvSpPr txBox="1"/>
      </xdr:nvSpPr>
      <xdr:spPr>
        <a:xfrm>
          <a:off x="9372111" y="94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129481</xdr:rowOff>
    </xdr:from>
    <xdr:to>
      <xdr:col>12</xdr:col>
      <xdr:colOff>561975</xdr:colOff>
      <xdr:row>57</xdr:row>
      <xdr:rowOff>59631</xdr:rowOff>
    </xdr:to>
    <xdr:sp macro="" textlink="">
      <xdr:nvSpPr>
        <xdr:cNvPr id="370" name="円/楕円 369"/>
        <xdr:cNvSpPr/>
      </xdr:nvSpPr>
      <xdr:spPr>
        <a:xfrm>
          <a:off x="8699500" y="97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76158</xdr:rowOff>
    </xdr:from>
    <xdr:ext cx="534377" cy="259045"/>
    <xdr:sp macro="" textlink="">
      <xdr:nvSpPr>
        <xdr:cNvPr id="371" name="テキスト ボックス 370"/>
        <xdr:cNvSpPr txBox="1"/>
      </xdr:nvSpPr>
      <xdr:spPr>
        <a:xfrm>
          <a:off x="8483111" y="95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82124</xdr:rowOff>
    </xdr:from>
    <xdr:to>
      <xdr:col>11</xdr:col>
      <xdr:colOff>358775</xdr:colOff>
      <xdr:row>57</xdr:row>
      <xdr:rowOff>12274</xdr:rowOff>
    </xdr:to>
    <xdr:sp macro="" textlink="">
      <xdr:nvSpPr>
        <xdr:cNvPr id="372" name="円/楕円 371"/>
        <xdr:cNvSpPr/>
      </xdr:nvSpPr>
      <xdr:spPr>
        <a:xfrm>
          <a:off x="7810500" y="96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28801</xdr:rowOff>
    </xdr:from>
    <xdr:ext cx="534377" cy="259045"/>
    <xdr:sp macro="" textlink="">
      <xdr:nvSpPr>
        <xdr:cNvPr id="373" name="テキスト ボックス 372"/>
        <xdr:cNvSpPr txBox="1"/>
      </xdr:nvSpPr>
      <xdr:spPr>
        <a:xfrm>
          <a:off x="7594111" y="945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116332</xdr:rowOff>
    </xdr:from>
    <xdr:to>
      <xdr:col>10</xdr:col>
      <xdr:colOff>155575</xdr:colOff>
      <xdr:row>57</xdr:row>
      <xdr:rowOff>46482</xdr:rowOff>
    </xdr:to>
    <xdr:sp macro="" textlink="">
      <xdr:nvSpPr>
        <xdr:cNvPr id="374" name="円/楕円 373"/>
        <xdr:cNvSpPr/>
      </xdr:nvSpPr>
      <xdr:spPr>
        <a:xfrm>
          <a:off x="6921500" y="971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63009</xdr:rowOff>
    </xdr:from>
    <xdr:ext cx="534377" cy="259045"/>
    <xdr:sp macro="" textlink="">
      <xdr:nvSpPr>
        <xdr:cNvPr id="375" name="テキスト ボックス 374"/>
        <xdr:cNvSpPr txBox="1"/>
      </xdr:nvSpPr>
      <xdr:spPr>
        <a:xfrm>
          <a:off x="6705111" y="949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137725</xdr:rowOff>
    </xdr:from>
    <xdr:to>
      <xdr:col>15</xdr:col>
      <xdr:colOff>180975</xdr:colOff>
      <xdr:row>78</xdr:row>
      <xdr:rowOff>146704</xdr:rowOff>
    </xdr:to>
    <xdr:cxnSp macro="">
      <xdr:nvCxnSpPr>
        <xdr:cNvPr id="406" name="直線コネクタ 405"/>
        <xdr:cNvCxnSpPr/>
      </xdr:nvCxnSpPr>
      <xdr:spPr>
        <a:xfrm flipV="1">
          <a:off x="9639300" y="13510825"/>
          <a:ext cx="8382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146704</xdr:rowOff>
    </xdr:from>
    <xdr:to>
      <xdr:col>14</xdr:col>
      <xdr:colOff>28575</xdr:colOff>
      <xdr:row>79</xdr:row>
      <xdr:rowOff>4516</xdr:rowOff>
    </xdr:to>
    <xdr:cxnSp macro="">
      <xdr:nvCxnSpPr>
        <xdr:cNvPr id="409" name="直線コネクタ 408"/>
        <xdr:cNvCxnSpPr/>
      </xdr:nvCxnSpPr>
      <xdr:spPr>
        <a:xfrm flipV="1">
          <a:off x="8750300" y="13519804"/>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4516</xdr:rowOff>
    </xdr:from>
    <xdr:to>
      <xdr:col>12</xdr:col>
      <xdr:colOff>511175</xdr:colOff>
      <xdr:row>79</xdr:row>
      <xdr:rowOff>6018</xdr:rowOff>
    </xdr:to>
    <xdr:cxnSp macro="">
      <xdr:nvCxnSpPr>
        <xdr:cNvPr id="412" name="直線コネクタ 411"/>
        <xdr:cNvCxnSpPr/>
      </xdr:nvCxnSpPr>
      <xdr:spPr>
        <a:xfrm flipV="1">
          <a:off x="7861300" y="13549066"/>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2132</xdr:rowOff>
    </xdr:from>
    <xdr:to>
      <xdr:col>11</xdr:col>
      <xdr:colOff>307975</xdr:colOff>
      <xdr:row>79</xdr:row>
      <xdr:rowOff>6018</xdr:rowOff>
    </xdr:to>
    <xdr:cxnSp macro="">
      <xdr:nvCxnSpPr>
        <xdr:cNvPr id="415" name="直線コネクタ 414"/>
        <xdr:cNvCxnSpPr/>
      </xdr:nvCxnSpPr>
      <xdr:spPr>
        <a:xfrm>
          <a:off x="6972300" y="1354668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86925</xdr:rowOff>
    </xdr:from>
    <xdr:to>
      <xdr:col>15</xdr:col>
      <xdr:colOff>231775</xdr:colOff>
      <xdr:row>79</xdr:row>
      <xdr:rowOff>17075</xdr:rowOff>
    </xdr:to>
    <xdr:sp macro="" textlink="">
      <xdr:nvSpPr>
        <xdr:cNvPr id="425" name="円/楕円 424"/>
        <xdr:cNvSpPr/>
      </xdr:nvSpPr>
      <xdr:spPr>
        <a:xfrm>
          <a:off x="10426700" y="134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1852</xdr:rowOff>
    </xdr:from>
    <xdr:ext cx="469744" cy="259045"/>
    <xdr:sp macro="" textlink="">
      <xdr:nvSpPr>
        <xdr:cNvPr id="426" name="商工費該当値テキスト"/>
        <xdr:cNvSpPr txBox="1"/>
      </xdr:nvSpPr>
      <xdr:spPr>
        <a:xfrm>
          <a:off x="10528300" y="1337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95904</xdr:rowOff>
    </xdr:from>
    <xdr:to>
      <xdr:col>14</xdr:col>
      <xdr:colOff>79375</xdr:colOff>
      <xdr:row>79</xdr:row>
      <xdr:rowOff>26054</xdr:rowOff>
    </xdr:to>
    <xdr:sp macro="" textlink="">
      <xdr:nvSpPr>
        <xdr:cNvPr id="427" name="円/楕円 426"/>
        <xdr:cNvSpPr/>
      </xdr:nvSpPr>
      <xdr:spPr>
        <a:xfrm>
          <a:off x="9588500" y="134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17181</xdr:rowOff>
    </xdr:from>
    <xdr:ext cx="469744" cy="259045"/>
    <xdr:sp macro="" textlink="">
      <xdr:nvSpPr>
        <xdr:cNvPr id="428" name="テキスト ボックス 427"/>
        <xdr:cNvSpPr txBox="1"/>
      </xdr:nvSpPr>
      <xdr:spPr>
        <a:xfrm>
          <a:off x="9404427" y="1356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125166</xdr:rowOff>
    </xdr:from>
    <xdr:to>
      <xdr:col>12</xdr:col>
      <xdr:colOff>561975</xdr:colOff>
      <xdr:row>79</xdr:row>
      <xdr:rowOff>55316</xdr:rowOff>
    </xdr:to>
    <xdr:sp macro="" textlink="">
      <xdr:nvSpPr>
        <xdr:cNvPr id="429" name="円/楕円 428"/>
        <xdr:cNvSpPr/>
      </xdr:nvSpPr>
      <xdr:spPr>
        <a:xfrm>
          <a:off x="8699500" y="134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46443</xdr:rowOff>
    </xdr:from>
    <xdr:ext cx="469744" cy="259045"/>
    <xdr:sp macro="" textlink="">
      <xdr:nvSpPr>
        <xdr:cNvPr id="430" name="テキスト ボックス 429"/>
        <xdr:cNvSpPr txBox="1"/>
      </xdr:nvSpPr>
      <xdr:spPr>
        <a:xfrm>
          <a:off x="8515427" y="1359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126668</xdr:rowOff>
    </xdr:from>
    <xdr:to>
      <xdr:col>11</xdr:col>
      <xdr:colOff>358775</xdr:colOff>
      <xdr:row>79</xdr:row>
      <xdr:rowOff>56818</xdr:rowOff>
    </xdr:to>
    <xdr:sp macro="" textlink="">
      <xdr:nvSpPr>
        <xdr:cNvPr id="431" name="円/楕円 430"/>
        <xdr:cNvSpPr/>
      </xdr:nvSpPr>
      <xdr:spPr>
        <a:xfrm>
          <a:off x="7810500" y="134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47945</xdr:rowOff>
    </xdr:from>
    <xdr:ext cx="469744" cy="259045"/>
    <xdr:sp macro="" textlink="">
      <xdr:nvSpPr>
        <xdr:cNvPr id="432" name="テキスト ボックス 431"/>
        <xdr:cNvSpPr txBox="1"/>
      </xdr:nvSpPr>
      <xdr:spPr>
        <a:xfrm>
          <a:off x="7626427" y="1359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122782</xdr:rowOff>
    </xdr:from>
    <xdr:to>
      <xdr:col>10</xdr:col>
      <xdr:colOff>155575</xdr:colOff>
      <xdr:row>79</xdr:row>
      <xdr:rowOff>52932</xdr:rowOff>
    </xdr:to>
    <xdr:sp macro="" textlink="">
      <xdr:nvSpPr>
        <xdr:cNvPr id="433" name="円/楕円 432"/>
        <xdr:cNvSpPr/>
      </xdr:nvSpPr>
      <xdr:spPr>
        <a:xfrm>
          <a:off x="6921500" y="1349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44059</xdr:rowOff>
    </xdr:from>
    <xdr:ext cx="469744" cy="259045"/>
    <xdr:sp macro="" textlink="">
      <xdr:nvSpPr>
        <xdr:cNvPr id="434" name="テキスト ボックス 433"/>
        <xdr:cNvSpPr txBox="1"/>
      </xdr:nvSpPr>
      <xdr:spPr>
        <a:xfrm>
          <a:off x="6737427" y="1358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101876</xdr:rowOff>
    </xdr:from>
    <xdr:to>
      <xdr:col>15</xdr:col>
      <xdr:colOff>180975</xdr:colOff>
      <xdr:row>98</xdr:row>
      <xdr:rowOff>102388</xdr:rowOff>
    </xdr:to>
    <xdr:cxnSp macro="">
      <xdr:nvCxnSpPr>
        <xdr:cNvPr id="461" name="直線コネクタ 460"/>
        <xdr:cNvCxnSpPr/>
      </xdr:nvCxnSpPr>
      <xdr:spPr>
        <a:xfrm>
          <a:off x="9639300" y="16903976"/>
          <a:ext cx="8382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100625</xdr:rowOff>
    </xdr:from>
    <xdr:to>
      <xdr:col>14</xdr:col>
      <xdr:colOff>28575</xdr:colOff>
      <xdr:row>98</xdr:row>
      <xdr:rowOff>101876</xdr:rowOff>
    </xdr:to>
    <xdr:cxnSp macro="">
      <xdr:nvCxnSpPr>
        <xdr:cNvPr id="464" name="直線コネクタ 463"/>
        <xdr:cNvCxnSpPr/>
      </xdr:nvCxnSpPr>
      <xdr:spPr>
        <a:xfrm>
          <a:off x="8750300" y="16902725"/>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100625</xdr:rowOff>
    </xdr:from>
    <xdr:to>
      <xdr:col>12</xdr:col>
      <xdr:colOff>511175</xdr:colOff>
      <xdr:row>98</xdr:row>
      <xdr:rowOff>105102</xdr:rowOff>
    </xdr:to>
    <xdr:cxnSp macro="">
      <xdr:nvCxnSpPr>
        <xdr:cNvPr id="467" name="直線コネクタ 466"/>
        <xdr:cNvCxnSpPr/>
      </xdr:nvCxnSpPr>
      <xdr:spPr>
        <a:xfrm flipV="1">
          <a:off x="7861300" y="16902725"/>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102454</xdr:rowOff>
    </xdr:from>
    <xdr:to>
      <xdr:col>11</xdr:col>
      <xdr:colOff>307975</xdr:colOff>
      <xdr:row>98</xdr:row>
      <xdr:rowOff>105102</xdr:rowOff>
    </xdr:to>
    <xdr:cxnSp macro="">
      <xdr:nvCxnSpPr>
        <xdr:cNvPr id="470" name="直線コネクタ 469"/>
        <xdr:cNvCxnSpPr/>
      </xdr:nvCxnSpPr>
      <xdr:spPr>
        <a:xfrm>
          <a:off x="6972300" y="16904554"/>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51588</xdr:rowOff>
    </xdr:from>
    <xdr:to>
      <xdr:col>15</xdr:col>
      <xdr:colOff>231775</xdr:colOff>
      <xdr:row>98</xdr:row>
      <xdr:rowOff>153188</xdr:rowOff>
    </xdr:to>
    <xdr:sp macro="" textlink="">
      <xdr:nvSpPr>
        <xdr:cNvPr id="480" name="円/楕円 479"/>
        <xdr:cNvSpPr/>
      </xdr:nvSpPr>
      <xdr:spPr>
        <a:xfrm>
          <a:off x="10426700" y="1685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40,805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51076</xdr:rowOff>
    </xdr:from>
    <xdr:to>
      <xdr:col>14</xdr:col>
      <xdr:colOff>79375</xdr:colOff>
      <xdr:row>98</xdr:row>
      <xdr:rowOff>152676</xdr:rowOff>
    </xdr:to>
    <xdr:sp macro="" textlink="">
      <xdr:nvSpPr>
        <xdr:cNvPr id="482" name="円/楕円 481"/>
        <xdr:cNvSpPr/>
      </xdr:nvSpPr>
      <xdr:spPr>
        <a:xfrm>
          <a:off x="9588500" y="168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143803</xdr:rowOff>
    </xdr:from>
    <xdr:ext cx="534377" cy="259045"/>
    <xdr:sp macro="" textlink="">
      <xdr:nvSpPr>
        <xdr:cNvPr id="483" name="テキスト ボックス 482"/>
        <xdr:cNvSpPr txBox="1"/>
      </xdr:nvSpPr>
      <xdr:spPr>
        <a:xfrm>
          <a:off x="9372111" y="1694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41,365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49825</xdr:rowOff>
    </xdr:from>
    <xdr:to>
      <xdr:col>12</xdr:col>
      <xdr:colOff>561975</xdr:colOff>
      <xdr:row>98</xdr:row>
      <xdr:rowOff>151425</xdr:rowOff>
    </xdr:to>
    <xdr:sp macro="" textlink="">
      <xdr:nvSpPr>
        <xdr:cNvPr id="484" name="円/楕円 483"/>
        <xdr:cNvSpPr/>
      </xdr:nvSpPr>
      <xdr:spPr>
        <a:xfrm>
          <a:off x="8699500" y="168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142552</xdr:rowOff>
    </xdr:from>
    <xdr:ext cx="534377" cy="259045"/>
    <xdr:sp macro="" textlink="">
      <xdr:nvSpPr>
        <xdr:cNvPr id="485" name="テキスト ボックス 484"/>
        <xdr:cNvSpPr txBox="1"/>
      </xdr:nvSpPr>
      <xdr:spPr>
        <a:xfrm>
          <a:off x="8483111" y="1694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54302</xdr:rowOff>
    </xdr:from>
    <xdr:to>
      <xdr:col>11</xdr:col>
      <xdr:colOff>358775</xdr:colOff>
      <xdr:row>98</xdr:row>
      <xdr:rowOff>155902</xdr:rowOff>
    </xdr:to>
    <xdr:sp macro="" textlink="">
      <xdr:nvSpPr>
        <xdr:cNvPr id="486" name="円/楕円 485"/>
        <xdr:cNvSpPr/>
      </xdr:nvSpPr>
      <xdr:spPr>
        <a:xfrm>
          <a:off x="7810500" y="168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147029</xdr:rowOff>
    </xdr:from>
    <xdr:ext cx="534377" cy="259045"/>
    <xdr:sp macro="" textlink="">
      <xdr:nvSpPr>
        <xdr:cNvPr id="487" name="テキスト ボックス 486"/>
        <xdr:cNvSpPr txBox="1"/>
      </xdr:nvSpPr>
      <xdr:spPr>
        <a:xfrm>
          <a:off x="7594111" y="169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51654</xdr:rowOff>
    </xdr:from>
    <xdr:to>
      <xdr:col>10</xdr:col>
      <xdr:colOff>155575</xdr:colOff>
      <xdr:row>98</xdr:row>
      <xdr:rowOff>153254</xdr:rowOff>
    </xdr:to>
    <xdr:sp macro="" textlink="">
      <xdr:nvSpPr>
        <xdr:cNvPr id="488" name="円/楕円 487"/>
        <xdr:cNvSpPr/>
      </xdr:nvSpPr>
      <xdr:spPr>
        <a:xfrm>
          <a:off x="6921500" y="1685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144381</xdr:rowOff>
    </xdr:from>
    <xdr:ext cx="534377" cy="259045"/>
    <xdr:sp macro="" textlink="">
      <xdr:nvSpPr>
        <xdr:cNvPr id="489" name="テキスト ボックス 488"/>
        <xdr:cNvSpPr txBox="1"/>
      </xdr:nvSpPr>
      <xdr:spPr>
        <a:xfrm>
          <a:off x="6705111" y="169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23930</xdr:rowOff>
    </xdr:from>
    <xdr:to>
      <xdr:col>23</xdr:col>
      <xdr:colOff>517525</xdr:colOff>
      <xdr:row>37</xdr:row>
      <xdr:rowOff>142313</xdr:rowOff>
    </xdr:to>
    <xdr:cxnSp macro="">
      <xdr:nvCxnSpPr>
        <xdr:cNvPr id="520" name="直線コネクタ 519"/>
        <xdr:cNvCxnSpPr/>
      </xdr:nvCxnSpPr>
      <xdr:spPr>
        <a:xfrm>
          <a:off x="15481300" y="6367580"/>
          <a:ext cx="838200" cy="1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23930</xdr:rowOff>
    </xdr:from>
    <xdr:to>
      <xdr:col>22</xdr:col>
      <xdr:colOff>365125</xdr:colOff>
      <xdr:row>38</xdr:row>
      <xdr:rowOff>3536</xdr:rowOff>
    </xdr:to>
    <xdr:cxnSp macro="">
      <xdr:nvCxnSpPr>
        <xdr:cNvPr id="523" name="直線コネクタ 522"/>
        <xdr:cNvCxnSpPr/>
      </xdr:nvCxnSpPr>
      <xdr:spPr>
        <a:xfrm flipV="1">
          <a:off x="14592300" y="6367580"/>
          <a:ext cx="889000" cy="15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3536</xdr:rowOff>
    </xdr:from>
    <xdr:to>
      <xdr:col>21</xdr:col>
      <xdr:colOff>161925</xdr:colOff>
      <xdr:row>38</xdr:row>
      <xdr:rowOff>20942</xdr:rowOff>
    </xdr:to>
    <xdr:cxnSp macro="">
      <xdr:nvCxnSpPr>
        <xdr:cNvPr id="526" name="直線コネクタ 525"/>
        <xdr:cNvCxnSpPr/>
      </xdr:nvCxnSpPr>
      <xdr:spPr>
        <a:xfrm flipV="1">
          <a:off x="13703300" y="6518636"/>
          <a:ext cx="8890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142868</xdr:rowOff>
    </xdr:from>
    <xdr:to>
      <xdr:col>19</xdr:col>
      <xdr:colOff>644525</xdr:colOff>
      <xdr:row>38</xdr:row>
      <xdr:rowOff>20942</xdr:rowOff>
    </xdr:to>
    <xdr:cxnSp macro="">
      <xdr:nvCxnSpPr>
        <xdr:cNvPr id="529" name="直線コネクタ 528"/>
        <xdr:cNvCxnSpPr/>
      </xdr:nvCxnSpPr>
      <xdr:spPr>
        <a:xfrm>
          <a:off x="12814300" y="6486518"/>
          <a:ext cx="889000" cy="4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91513</xdr:rowOff>
    </xdr:from>
    <xdr:to>
      <xdr:col>23</xdr:col>
      <xdr:colOff>568325</xdr:colOff>
      <xdr:row>38</xdr:row>
      <xdr:rowOff>21662</xdr:rowOff>
    </xdr:to>
    <xdr:sp macro="" textlink="">
      <xdr:nvSpPr>
        <xdr:cNvPr id="539" name="円/楕円 538"/>
        <xdr:cNvSpPr/>
      </xdr:nvSpPr>
      <xdr:spPr>
        <a:xfrm>
          <a:off x="16268700" y="64351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69940</xdr:rowOff>
    </xdr:from>
    <xdr:ext cx="534377" cy="259045"/>
    <xdr:sp macro="" textlink="">
      <xdr:nvSpPr>
        <xdr:cNvPr id="540" name="消防費該当値テキスト"/>
        <xdr:cNvSpPr txBox="1"/>
      </xdr:nvSpPr>
      <xdr:spPr>
        <a:xfrm>
          <a:off x="16370300" y="641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18,340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144580</xdr:rowOff>
    </xdr:from>
    <xdr:to>
      <xdr:col>22</xdr:col>
      <xdr:colOff>415925</xdr:colOff>
      <xdr:row>37</xdr:row>
      <xdr:rowOff>74730</xdr:rowOff>
    </xdr:to>
    <xdr:sp macro="" textlink="">
      <xdr:nvSpPr>
        <xdr:cNvPr id="541" name="円/楕円 540"/>
        <xdr:cNvSpPr/>
      </xdr:nvSpPr>
      <xdr:spPr>
        <a:xfrm>
          <a:off x="15430500" y="63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91257</xdr:rowOff>
    </xdr:from>
    <xdr:ext cx="534377" cy="259045"/>
    <xdr:sp macro="" textlink="">
      <xdr:nvSpPr>
        <xdr:cNvPr id="542" name="テキスト ボックス 541"/>
        <xdr:cNvSpPr txBox="1"/>
      </xdr:nvSpPr>
      <xdr:spPr>
        <a:xfrm>
          <a:off x="15214111" y="609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124186</xdr:rowOff>
    </xdr:from>
    <xdr:to>
      <xdr:col>21</xdr:col>
      <xdr:colOff>212725</xdr:colOff>
      <xdr:row>38</xdr:row>
      <xdr:rowOff>54336</xdr:rowOff>
    </xdr:to>
    <xdr:sp macro="" textlink="">
      <xdr:nvSpPr>
        <xdr:cNvPr id="543" name="円/楕円 542"/>
        <xdr:cNvSpPr/>
      </xdr:nvSpPr>
      <xdr:spPr>
        <a:xfrm>
          <a:off x="14541500" y="64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45463</xdr:rowOff>
    </xdr:from>
    <xdr:ext cx="534377" cy="259045"/>
    <xdr:sp macro="" textlink="">
      <xdr:nvSpPr>
        <xdr:cNvPr id="544" name="テキスト ボックス 543"/>
        <xdr:cNvSpPr txBox="1"/>
      </xdr:nvSpPr>
      <xdr:spPr>
        <a:xfrm>
          <a:off x="14325111" y="656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141592</xdr:rowOff>
    </xdr:from>
    <xdr:to>
      <xdr:col>20</xdr:col>
      <xdr:colOff>9525</xdr:colOff>
      <xdr:row>38</xdr:row>
      <xdr:rowOff>71742</xdr:rowOff>
    </xdr:to>
    <xdr:sp macro="" textlink="">
      <xdr:nvSpPr>
        <xdr:cNvPr id="545" name="円/楕円 544"/>
        <xdr:cNvSpPr/>
      </xdr:nvSpPr>
      <xdr:spPr>
        <a:xfrm>
          <a:off x="13652500" y="64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62869</xdr:rowOff>
    </xdr:from>
    <xdr:ext cx="534377" cy="259045"/>
    <xdr:sp macro="" textlink="">
      <xdr:nvSpPr>
        <xdr:cNvPr id="546" name="テキスト ボックス 545"/>
        <xdr:cNvSpPr txBox="1"/>
      </xdr:nvSpPr>
      <xdr:spPr>
        <a:xfrm>
          <a:off x="13436111" y="657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92068</xdr:rowOff>
    </xdr:from>
    <xdr:to>
      <xdr:col>18</xdr:col>
      <xdr:colOff>492125</xdr:colOff>
      <xdr:row>38</xdr:row>
      <xdr:rowOff>22217</xdr:rowOff>
    </xdr:to>
    <xdr:sp macro="" textlink="">
      <xdr:nvSpPr>
        <xdr:cNvPr id="547" name="円/楕円 546"/>
        <xdr:cNvSpPr/>
      </xdr:nvSpPr>
      <xdr:spPr>
        <a:xfrm>
          <a:off x="12763500" y="64357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13345</xdr:rowOff>
    </xdr:from>
    <xdr:ext cx="534377" cy="259045"/>
    <xdr:sp macro="" textlink="">
      <xdr:nvSpPr>
        <xdr:cNvPr id="548" name="テキスト ボックス 547"/>
        <xdr:cNvSpPr txBox="1"/>
      </xdr:nvSpPr>
      <xdr:spPr>
        <a:xfrm>
          <a:off x="12547111" y="65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148413</xdr:rowOff>
    </xdr:from>
    <xdr:to>
      <xdr:col>23</xdr:col>
      <xdr:colOff>517525</xdr:colOff>
      <xdr:row>57</xdr:row>
      <xdr:rowOff>17536</xdr:rowOff>
    </xdr:to>
    <xdr:cxnSp macro="">
      <xdr:nvCxnSpPr>
        <xdr:cNvPr id="579" name="直線コネクタ 578"/>
        <xdr:cNvCxnSpPr/>
      </xdr:nvCxnSpPr>
      <xdr:spPr>
        <a:xfrm>
          <a:off x="15481300" y="9749613"/>
          <a:ext cx="838200" cy="4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148413</xdr:rowOff>
    </xdr:from>
    <xdr:to>
      <xdr:col>22</xdr:col>
      <xdr:colOff>365125</xdr:colOff>
      <xdr:row>57</xdr:row>
      <xdr:rowOff>77443</xdr:rowOff>
    </xdr:to>
    <xdr:cxnSp macro="">
      <xdr:nvCxnSpPr>
        <xdr:cNvPr id="582" name="直線コネクタ 581"/>
        <xdr:cNvCxnSpPr/>
      </xdr:nvCxnSpPr>
      <xdr:spPr>
        <a:xfrm flipV="1">
          <a:off x="14592300" y="9749613"/>
          <a:ext cx="889000" cy="10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77443</xdr:rowOff>
    </xdr:from>
    <xdr:to>
      <xdr:col>21</xdr:col>
      <xdr:colOff>161925</xdr:colOff>
      <xdr:row>57</xdr:row>
      <xdr:rowOff>101896</xdr:rowOff>
    </xdr:to>
    <xdr:cxnSp macro="">
      <xdr:nvCxnSpPr>
        <xdr:cNvPr id="585" name="直線コネクタ 584"/>
        <xdr:cNvCxnSpPr/>
      </xdr:nvCxnSpPr>
      <xdr:spPr>
        <a:xfrm flipV="1">
          <a:off x="13703300" y="9850093"/>
          <a:ext cx="889000" cy="2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29776</xdr:rowOff>
    </xdr:from>
    <xdr:to>
      <xdr:col>19</xdr:col>
      <xdr:colOff>644525</xdr:colOff>
      <xdr:row>57</xdr:row>
      <xdr:rowOff>101896</xdr:rowOff>
    </xdr:to>
    <xdr:cxnSp macro="">
      <xdr:nvCxnSpPr>
        <xdr:cNvPr id="588" name="直線コネクタ 587"/>
        <xdr:cNvCxnSpPr/>
      </xdr:nvCxnSpPr>
      <xdr:spPr>
        <a:xfrm>
          <a:off x="12814300" y="9802426"/>
          <a:ext cx="889000" cy="7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138186</xdr:rowOff>
    </xdr:from>
    <xdr:to>
      <xdr:col>23</xdr:col>
      <xdr:colOff>568325</xdr:colOff>
      <xdr:row>57</xdr:row>
      <xdr:rowOff>68336</xdr:rowOff>
    </xdr:to>
    <xdr:sp macro="" textlink="">
      <xdr:nvSpPr>
        <xdr:cNvPr id="598" name="円/楕円 597"/>
        <xdr:cNvSpPr/>
      </xdr:nvSpPr>
      <xdr:spPr>
        <a:xfrm>
          <a:off x="16268700" y="973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161063</xdr:rowOff>
    </xdr:from>
    <xdr:ext cx="534377" cy="259045"/>
    <xdr:sp macro="" textlink="">
      <xdr:nvSpPr>
        <xdr:cNvPr id="599" name="教育費該当値テキスト"/>
        <xdr:cNvSpPr txBox="1"/>
      </xdr:nvSpPr>
      <xdr:spPr>
        <a:xfrm>
          <a:off x="16370300" y="959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64,954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97613</xdr:rowOff>
    </xdr:from>
    <xdr:to>
      <xdr:col>22</xdr:col>
      <xdr:colOff>415925</xdr:colOff>
      <xdr:row>57</xdr:row>
      <xdr:rowOff>27763</xdr:rowOff>
    </xdr:to>
    <xdr:sp macro="" textlink="">
      <xdr:nvSpPr>
        <xdr:cNvPr id="600" name="円/楕円 599"/>
        <xdr:cNvSpPr/>
      </xdr:nvSpPr>
      <xdr:spPr>
        <a:xfrm>
          <a:off x="15430500" y="96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44290</xdr:rowOff>
    </xdr:from>
    <xdr:ext cx="534377" cy="259045"/>
    <xdr:sp macro="" textlink="">
      <xdr:nvSpPr>
        <xdr:cNvPr id="601" name="テキスト ボックス 600"/>
        <xdr:cNvSpPr txBox="1"/>
      </xdr:nvSpPr>
      <xdr:spPr>
        <a:xfrm>
          <a:off x="15214111" y="947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71,166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26643</xdr:rowOff>
    </xdr:from>
    <xdr:to>
      <xdr:col>21</xdr:col>
      <xdr:colOff>212725</xdr:colOff>
      <xdr:row>57</xdr:row>
      <xdr:rowOff>128243</xdr:rowOff>
    </xdr:to>
    <xdr:sp macro="" textlink="">
      <xdr:nvSpPr>
        <xdr:cNvPr id="602" name="円/楕円 601"/>
        <xdr:cNvSpPr/>
      </xdr:nvSpPr>
      <xdr:spPr>
        <a:xfrm>
          <a:off x="14541500" y="97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144770</xdr:rowOff>
    </xdr:from>
    <xdr:ext cx="534377" cy="259045"/>
    <xdr:sp macro="" textlink="">
      <xdr:nvSpPr>
        <xdr:cNvPr id="603" name="テキスト ボックス 602"/>
        <xdr:cNvSpPr txBox="1"/>
      </xdr:nvSpPr>
      <xdr:spPr>
        <a:xfrm>
          <a:off x="14325111" y="957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51096</xdr:rowOff>
    </xdr:from>
    <xdr:to>
      <xdr:col>20</xdr:col>
      <xdr:colOff>9525</xdr:colOff>
      <xdr:row>57</xdr:row>
      <xdr:rowOff>152696</xdr:rowOff>
    </xdr:to>
    <xdr:sp macro="" textlink="">
      <xdr:nvSpPr>
        <xdr:cNvPr id="604" name="円/楕円 603"/>
        <xdr:cNvSpPr/>
      </xdr:nvSpPr>
      <xdr:spPr>
        <a:xfrm>
          <a:off x="13652500" y="982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143823</xdr:rowOff>
    </xdr:from>
    <xdr:ext cx="534377" cy="259045"/>
    <xdr:sp macro="" textlink="">
      <xdr:nvSpPr>
        <xdr:cNvPr id="605" name="テキスト ボックス 604"/>
        <xdr:cNvSpPr txBox="1"/>
      </xdr:nvSpPr>
      <xdr:spPr>
        <a:xfrm>
          <a:off x="13436111" y="99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150426</xdr:rowOff>
    </xdr:from>
    <xdr:to>
      <xdr:col>18</xdr:col>
      <xdr:colOff>492125</xdr:colOff>
      <xdr:row>57</xdr:row>
      <xdr:rowOff>80576</xdr:rowOff>
    </xdr:to>
    <xdr:sp macro="" textlink="">
      <xdr:nvSpPr>
        <xdr:cNvPr id="606" name="円/楕円 605"/>
        <xdr:cNvSpPr/>
      </xdr:nvSpPr>
      <xdr:spPr>
        <a:xfrm>
          <a:off x="12763500" y="975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97103</xdr:rowOff>
    </xdr:from>
    <xdr:ext cx="534377" cy="259045"/>
    <xdr:sp macro="" textlink="">
      <xdr:nvSpPr>
        <xdr:cNvPr id="607" name="テキスト ボックス 606"/>
        <xdr:cNvSpPr txBox="1"/>
      </xdr:nvSpPr>
      <xdr:spPr>
        <a:xfrm>
          <a:off x="12547111" y="95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97930</xdr:rowOff>
    </xdr:from>
    <xdr:to>
      <xdr:col>23</xdr:col>
      <xdr:colOff>517525</xdr:colOff>
      <xdr:row>78</xdr:row>
      <xdr:rowOff>110210</xdr:rowOff>
    </xdr:to>
    <xdr:cxnSp macro="">
      <xdr:nvCxnSpPr>
        <xdr:cNvPr id="634" name="直線コネクタ 633"/>
        <xdr:cNvCxnSpPr/>
      </xdr:nvCxnSpPr>
      <xdr:spPr>
        <a:xfrm>
          <a:off x="15481300" y="13471030"/>
          <a:ext cx="8382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44618</xdr:rowOff>
    </xdr:from>
    <xdr:ext cx="469744" cy="259045"/>
    <xdr:sp macro="" textlink="">
      <xdr:nvSpPr>
        <xdr:cNvPr id="635" name="災害復旧費平均値テキスト"/>
        <xdr:cNvSpPr txBox="1"/>
      </xdr:nvSpPr>
      <xdr:spPr>
        <a:xfrm>
          <a:off x="16370300" y="13417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97930</xdr:rowOff>
    </xdr:from>
    <xdr:to>
      <xdr:col>22</xdr:col>
      <xdr:colOff>365125</xdr:colOff>
      <xdr:row>78</xdr:row>
      <xdr:rowOff>130035</xdr:rowOff>
    </xdr:to>
    <xdr:cxnSp macro="">
      <xdr:nvCxnSpPr>
        <xdr:cNvPr id="637" name="直線コネクタ 636"/>
        <xdr:cNvCxnSpPr/>
      </xdr:nvCxnSpPr>
      <xdr:spPr>
        <a:xfrm flipV="1">
          <a:off x="14592300" y="13471030"/>
          <a:ext cx="889000" cy="3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144544</xdr:rowOff>
    </xdr:from>
    <xdr:ext cx="469744" cy="259045"/>
    <xdr:sp macro="" textlink="">
      <xdr:nvSpPr>
        <xdr:cNvPr id="639" name="テキスト ボックス 638"/>
        <xdr:cNvSpPr txBox="1"/>
      </xdr:nvSpPr>
      <xdr:spPr>
        <a:xfrm>
          <a:off x="15246427" y="135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130035</xdr:rowOff>
    </xdr:from>
    <xdr:to>
      <xdr:col>21</xdr:col>
      <xdr:colOff>161925</xdr:colOff>
      <xdr:row>78</xdr:row>
      <xdr:rowOff>139700</xdr:rowOff>
    </xdr:to>
    <xdr:cxnSp macro="">
      <xdr:nvCxnSpPr>
        <xdr:cNvPr id="640" name="直線コネクタ 639"/>
        <xdr:cNvCxnSpPr/>
      </xdr:nvCxnSpPr>
      <xdr:spPr>
        <a:xfrm flipV="1">
          <a:off x="13703300" y="13503135"/>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135609</xdr:rowOff>
    </xdr:from>
    <xdr:to>
      <xdr:col>19</xdr:col>
      <xdr:colOff>644525</xdr:colOff>
      <xdr:row>78</xdr:row>
      <xdr:rowOff>139700</xdr:rowOff>
    </xdr:to>
    <xdr:cxnSp macro="">
      <xdr:nvCxnSpPr>
        <xdr:cNvPr id="643" name="直線コネクタ 642"/>
        <xdr:cNvCxnSpPr/>
      </xdr:nvCxnSpPr>
      <xdr:spPr>
        <a:xfrm>
          <a:off x="12814300" y="13508709"/>
          <a:ext cx="889000" cy="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59410</xdr:rowOff>
    </xdr:from>
    <xdr:to>
      <xdr:col>23</xdr:col>
      <xdr:colOff>568325</xdr:colOff>
      <xdr:row>78</xdr:row>
      <xdr:rowOff>161010</xdr:rowOff>
    </xdr:to>
    <xdr:sp macro="" textlink="">
      <xdr:nvSpPr>
        <xdr:cNvPr id="653" name="円/楕円 652"/>
        <xdr:cNvSpPr/>
      </xdr:nvSpPr>
      <xdr:spPr>
        <a:xfrm>
          <a:off x="16268700" y="134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18787</xdr:rowOff>
    </xdr:from>
    <xdr:ext cx="469744" cy="259045"/>
    <xdr:sp macro="" textlink="">
      <xdr:nvSpPr>
        <xdr:cNvPr id="654" name="災害復旧費該当値テキスト"/>
        <xdr:cNvSpPr txBox="1"/>
      </xdr:nvSpPr>
      <xdr:spPr>
        <a:xfrm>
          <a:off x="16370300" y="1322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47130</xdr:rowOff>
    </xdr:from>
    <xdr:to>
      <xdr:col>22</xdr:col>
      <xdr:colOff>415925</xdr:colOff>
      <xdr:row>78</xdr:row>
      <xdr:rowOff>148730</xdr:rowOff>
    </xdr:to>
    <xdr:sp macro="" textlink="">
      <xdr:nvSpPr>
        <xdr:cNvPr id="655" name="円/楕円 654"/>
        <xdr:cNvSpPr/>
      </xdr:nvSpPr>
      <xdr:spPr>
        <a:xfrm>
          <a:off x="15430500" y="134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165257</xdr:rowOff>
    </xdr:from>
    <xdr:ext cx="469744" cy="259045"/>
    <xdr:sp macro="" textlink="">
      <xdr:nvSpPr>
        <xdr:cNvPr id="656" name="テキスト ボックス 655"/>
        <xdr:cNvSpPr txBox="1"/>
      </xdr:nvSpPr>
      <xdr:spPr>
        <a:xfrm>
          <a:off x="15246427" y="131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79235</xdr:rowOff>
    </xdr:from>
    <xdr:to>
      <xdr:col>21</xdr:col>
      <xdr:colOff>212725</xdr:colOff>
      <xdr:row>79</xdr:row>
      <xdr:rowOff>9385</xdr:rowOff>
    </xdr:to>
    <xdr:sp macro="" textlink="">
      <xdr:nvSpPr>
        <xdr:cNvPr id="657" name="円/楕円 656"/>
        <xdr:cNvSpPr/>
      </xdr:nvSpPr>
      <xdr:spPr>
        <a:xfrm>
          <a:off x="14541500" y="134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512</xdr:rowOff>
    </xdr:from>
    <xdr:ext cx="469744" cy="259045"/>
    <xdr:sp macro="" textlink="">
      <xdr:nvSpPr>
        <xdr:cNvPr id="658" name="テキスト ボックス 657"/>
        <xdr:cNvSpPr txBox="1"/>
      </xdr:nvSpPr>
      <xdr:spPr>
        <a:xfrm>
          <a:off x="14357427" y="1354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84809</xdr:rowOff>
    </xdr:from>
    <xdr:to>
      <xdr:col>18</xdr:col>
      <xdr:colOff>492125</xdr:colOff>
      <xdr:row>79</xdr:row>
      <xdr:rowOff>14959</xdr:rowOff>
    </xdr:to>
    <xdr:sp macro="" textlink="">
      <xdr:nvSpPr>
        <xdr:cNvPr id="661" name="円/楕円 660"/>
        <xdr:cNvSpPr/>
      </xdr:nvSpPr>
      <xdr:spPr>
        <a:xfrm>
          <a:off x="12763500" y="1345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6086</xdr:rowOff>
    </xdr:from>
    <xdr:ext cx="378565" cy="259045"/>
    <xdr:sp macro="" textlink="">
      <xdr:nvSpPr>
        <xdr:cNvPr id="662" name="テキスト ボックス 661"/>
        <xdr:cNvSpPr txBox="1"/>
      </xdr:nvSpPr>
      <xdr:spPr>
        <a:xfrm>
          <a:off x="12625017" y="1355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21751</xdr:rowOff>
    </xdr:from>
    <xdr:to>
      <xdr:col>23</xdr:col>
      <xdr:colOff>517525</xdr:colOff>
      <xdr:row>97</xdr:row>
      <xdr:rowOff>36922</xdr:rowOff>
    </xdr:to>
    <xdr:cxnSp macro="">
      <xdr:nvCxnSpPr>
        <xdr:cNvPr id="691" name="直線コネクタ 690"/>
        <xdr:cNvCxnSpPr/>
      </xdr:nvCxnSpPr>
      <xdr:spPr>
        <a:xfrm>
          <a:off x="15481300" y="16652401"/>
          <a:ext cx="838200" cy="1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85682</xdr:rowOff>
    </xdr:from>
    <xdr:to>
      <xdr:col>22</xdr:col>
      <xdr:colOff>365125</xdr:colOff>
      <xdr:row>97</xdr:row>
      <xdr:rowOff>21751</xdr:rowOff>
    </xdr:to>
    <xdr:cxnSp macro="">
      <xdr:nvCxnSpPr>
        <xdr:cNvPr id="694" name="直線コネクタ 693"/>
        <xdr:cNvCxnSpPr/>
      </xdr:nvCxnSpPr>
      <xdr:spPr>
        <a:xfrm>
          <a:off x="14592300" y="16544882"/>
          <a:ext cx="8890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85682</xdr:rowOff>
    </xdr:from>
    <xdr:to>
      <xdr:col>21</xdr:col>
      <xdr:colOff>161925</xdr:colOff>
      <xdr:row>96</xdr:row>
      <xdr:rowOff>88120</xdr:rowOff>
    </xdr:to>
    <xdr:cxnSp macro="">
      <xdr:nvCxnSpPr>
        <xdr:cNvPr id="697" name="直線コネクタ 696"/>
        <xdr:cNvCxnSpPr/>
      </xdr:nvCxnSpPr>
      <xdr:spPr>
        <a:xfrm flipV="1">
          <a:off x="13703300" y="16544882"/>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53656</xdr:rowOff>
    </xdr:from>
    <xdr:to>
      <xdr:col>19</xdr:col>
      <xdr:colOff>644525</xdr:colOff>
      <xdr:row>96</xdr:row>
      <xdr:rowOff>88120</xdr:rowOff>
    </xdr:to>
    <xdr:cxnSp macro="">
      <xdr:nvCxnSpPr>
        <xdr:cNvPr id="700" name="直線コネクタ 699"/>
        <xdr:cNvCxnSpPr/>
      </xdr:nvCxnSpPr>
      <xdr:spPr>
        <a:xfrm>
          <a:off x="12814300" y="16512856"/>
          <a:ext cx="889000" cy="3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157572</xdr:rowOff>
    </xdr:from>
    <xdr:to>
      <xdr:col>23</xdr:col>
      <xdr:colOff>568325</xdr:colOff>
      <xdr:row>97</xdr:row>
      <xdr:rowOff>87722</xdr:rowOff>
    </xdr:to>
    <xdr:sp macro="" textlink="">
      <xdr:nvSpPr>
        <xdr:cNvPr id="710" name="円/楕円 709"/>
        <xdr:cNvSpPr/>
      </xdr:nvSpPr>
      <xdr:spPr>
        <a:xfrm>
          <a:off x="16268700" y="166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8999</xdr:rowOff>
    </xdr:from>
    <xdr:ext cx="534377" cy="259045"/>
    <xdr:sp macro="" textlink="">
      <xdr:nvSpPr>
        <xdr:cNvPr id="711" name="公債費該当値テキスト"/>
        <xdr:cNvSpPr txBox="1"/>
      </xdr:nvSpPr>
      <xdr:spPr>
        <a:xfrm>
          <a:off x="16370300" y="1646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91,976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142401</xdr:rowOff>
    </xdr:from>
    <xdr:to>
      <xdr:col>22</xdr:col>
      <xdr:colOff>415925</xdr:colOff>
      <xdr:row>97</xdr:row>
      <xdr:rowOff>72551</xdr:rowOff>
    </xdr:to>
    <xdr:sp macro="" textlink="">
      <xdr:nvSpPr>
        <xdr:cNvPr id="712" name="円/楕円 711"/>
        <xdr:cNvSpPr/>
      </xdr:nvSpPr>
      <xdr:spPr>
        <a:xfrm>
          <a:off x="15430500" y="166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89078</xdr:rowOff>
    </xdr:from>
    <xdr:ext cx="534377" cy="259045"/>
    <xdr:sp macro="" textlink="">
      <xdr:nvSpPr>
        <xdr:cNvPr id="713" name="テキスト ボックス 712"/>
        <xdr:cNvSpPr txBox="1"/>
      </xdr:nvSpPr>
      <xdr:spPr>
        <a:xfrm>
          <a:off x="15214111" y="1637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95,958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34882</xdr:rowOff>
    </xdr:from>
    <xdr:to>
      <xdr:col>21</xdr:col>
      <xdr:colOff>212725</xdr:colOff>
      <xdr:row>96</xdr:row>
      <xdr:rowOff>136482</xdr:rowOff>
    </xdr:to>
    <xdr:sp macro="" textlink="">
      <xdr:nvSpPr>
        <xdr:cNvPr id="714" name="円/楕円 713"/>
        <xdr:cNvSpPr/>
      </xdr:nvSpPr>
      <xdr:spPr>
        <a:xfrm>
          <a:off x="14541500" y="1649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153009</xdr:rowOff>
    </xdr:from>
    <xdr:ext cx="599010" cy="259045"/>
    <xdr:sp macro="" textlink="">
      <xdr:nvSpPr>
        <xdr:cNvPr id="715" name="テキスト ボックス 714"/>
        <xdr:cNvSpPr txBox="1"/>
      </xdr:nvSpPr>
      <xdr:spPr>
        <a:xfrm>
          <a:off x="14292794" y="1626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124,178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37320</xdr:rowOff>
    </xdr:from>
    <xdr:to>
      <xdr:col>20</xdr:col>
      <xdr:colOff>9525</xdr:colOff>
      <xdr:row>96</xdr:row>
      <xdr:rowOff>138920</xdr:rowOff>
    </xdr:to>
    <xdr:sp macro="" textlink="">
      <xdr:nvSpPr>
        <xdr:cNvPr id="716" name="円/楕円 715"/>
        <xdr:cNvSpPr/>
      </xdr:nvSpPr>
      <xdr:spPr>
        <a:xfrm>
          <a:off x="13652500" y="164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155447</xdr:rowOff>
    </xdr:from>
    <xdr:ext cx="599010" cy="259045"/>
    <xdr:sp macro="" textlink="">
      <xdr:nvSpPr>
        <xdr:cNvPr id="717" name="テキスト ボックス 716"/>
        <xdr:cNvSpPr txBox="1"/>
      </xdr:nvSpPr>
      <xdr:spPr>
        <a:xfrm>
          <a:off x="13403794" y="1627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123,538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2856</xdr:rowOff>
    </xdr:from>
    <xdr:to>
      <xdr:col>18</xdr:col>
      <xdr:colOff>492125</xdr:colOff>
      <xdr:row>96</xdr:row>
      <xdr:rowOff>104456</xdr:rowOff>
    </xdr:to>
    <xdr:sp macro="" textlink="">
      <xdr:nvSpPr>
        <xdr:cNvPr id="718" name="円/楕円 717"/>
        <xdr:cNvSpPr/>
      </xdr:nvSpPr>
      <xdr:spPr>
        <a:xfrm>
          <a:off x="12763500" y="164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120983</xdr:rowOff>
    </xdr:from>
    <xdr:ext cx="599010" cy="259045"/>
    <xdr:sp macro="" textlink="">
      <xdr:nvSpPr>
        <xdr:cNvPr id="719" name="テキスト ボックス 718"/>
        <xdr:cNvSpPr txBox="1"/>
      </xdr:nvSpPr>
      <xdr:spPr>
        <a:xfrm>
          <a:off x="12514794" y="1623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類似団体と比較し議会費、総務費、民生費、労働費、商工費、土木費、消防費、諸支出金、前年度繰上充用金が低く逆に、衛生費、農林水産業費、教育費、災害復旧費</a:t>
          </a:r>
          <a:r>
            <a:rPr lang="ja-JP" altLang="en-US" sz="1100">
              <a:solidFill>
                <a:schemeClr val="dk1"/>
              </a:solidFill>
              <a:effectLst/>
              <a:latin typeface="+mn-lt"/>
              <a:ea typeface="+mn-ea"/>
              <a:cs typeface="+mn-cs"/>
            </a:rPr>
            <a:t>、公債費</a:t>
          </a:r>
          <a:r>
            <a:rPr lang="ja-JP" altLang="ja-JP" sz="1100">
              <a:solidFill>
                <a:schemeClr val="dk1"/>
              </a:solidFill>
              <a:effectLst/>
              <a:latin typeface="+mn-lt"/>
              <a:ea typeface="+mn-ea"/>
              <a:cs typeface="+mn-cs"/>
            </a:rPr>
            <a:t>が高くなっている。主な理由は、農林水産業費については、鳥獣被害防止や鳥獣被害対策に取り組んでいることや農都宣言を行い農業に重点を置いた施策を実施していることによる。教育費については、学校の</a:t>
          </a:r>
          <a:r>
            <a:rPr lang="ja-JP" altLang="en-US" sz="1100">
              <a:solidFill>
                <a:schemeClr val="dk1"/>
              </a:solidFill>
              <a:effectLst/>
              <a:latin typeface="+mn-lt"/>
              <a:ea typeface="+mn-ea"/>
              <a:cs typeface="+mn-cs"/>
            </a:rPr>
            <a:t>大規模改修</a:t>
          </a:r>
          <a:r>
            <a:rPr lang="ja-JP" altLang="ja-JP" sz="1100">
              <a:solidFill>
                <a:schemeClr val="dk1"/>
              </a:solidFill>
              <a:effectLst/>
              <a:latin typeface="+mn-lt"/>
              <a:ea typeface="+mn-ea"/>
              <a:cs typeface="+mn-cs"/>
            </a:rPr>
            <a:t>を</a:t>
          </a:r>
          <a:r>
            <a:rPr lang="ja-JP" altLang="en-US" sz="1100">
              <a:solidFill>
                <a:schemeClr val="dk1"/>
              </a:solidFill>
              <a:effectLst/>
              <a:latin typeface="+mn-lt"/>
              <a:ea typeface="+mn-ea"/>
              <a:cs typeface="+mn-cs"/>
            </a:rPr>
            <a:t>順次</a:t>
          </a:r>
          <a:r>
            <a:rPr lang="ja-JP" altLang="ja-JP" sz="1100">
              <a:solidFill>
                <a:schemeClr val="dk1"/>
              </a:solidFill>
              <a:effectLst/>
              <a:latin typeface="+mn-lt"/>
              <a:ea typeface="+mn-ea"/>
              <a:cs typeface="+mn-cs"/>
            </a:rPr>
            <a:t>進めていること</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による。災害復旧費は、農地農業用施設災害復旧や公共土木施設災害復旧の実施による。</a:t>
          </a:r>
          <a:r>
            <a:rPr lang="ja-JP" altLang="en-US" sz="1100">
              <a:solidFill>
                <a:schemeClr val="dk1"/>
              </a:solidFill>
              <a:effectLst/>
              <a:latin typeface="+mn-lt"/>
              <a:ea typeface="+mn-ea"/>
              <a:cs typeface="+mn-cs"/>
            </a:rPr>
            <a:t>公債費は、合併以降に地方債を活用した大規模な事業を実施したため償還が多くなっている。</a:t>
          </a:r>
          <a:endParaRPr lang="en-US" altLang="ja-JP" sz="1100" b="0" i="0" u="none" strike="noStrike" baseline="0" smtClean="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の残高については平成１９年度が合併以降で最も少なく、平成２２年度末残高がもっとも多くなっている。平成２７年度の残高は前年度に比べ４．８億円減の２９．３億円となった。これは普通交付税の合併算定替えによる段階的な縮減が終了したものの、収支不足のため財政調整基金を取り崩したことによる。今後も</a:t>
          </a:r>
          <a:r>
            <a:rPr lang="ja-JP" altLang="en-US" sz="1100">
              <a:solidFill>
                <a:schemeClr val="dk1"/>
              </a:solidFill>
              <a:effectLst/>
              <a:latin typeface="+mn-lt"/>
              <a:ea typeface="+mn-ea"/>
              <a:cs typeface="+mn-cs"/>
            </a:rPr>
            <a:t>大きな</a:t>
          </a:r>
          <a:r>
            <a:rPr lang="ja-JP" altLang="ja-JP" sz="1100">
              <a:solidFill>
                <a:schemeClr val="dk1"/>
              </a:solidFill>
              <a:effectLst/>
              <a:latin typeface="+mn-lt"/>
              <a:ea typeface="+mn-ea"/>
              <a:cs typeface="+mn-cs"/>
            </a:rPr>
            <a:t>税収増加が見込めないため、実質単年度収支は減少することが見込まれる。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住宅資金特別会計以外の会計については、年度によって若干のばらつきがあるものの黒字額の決算となっている。 </a:t>
          </a:r>
          <a:endParaRPr lang="ja-JP" altLang="ja-JP" sz="1400">
            <a:effectLst/>
          </a:endParaRPr>
        </a:p>
        <a:p>
          <a:r>
            <a:rPr lang="ja-JP" altLang="ja-JP" sz="1100" b="0" i="0" baseline="0">
              <a:solidFill>
                <a:schemeClr val="dk1"/>
              </a:solidFill>
              <a:effectLst/>
              <a:latin typeface="+mn-lt"/>
              <a:ea typeface="+mn-ea"/>
              <a:cs typeface="+mn-cs"/>
            </a:rPr>
            <a:t>住宅資金特別会計にあっては、貸付事業は終了しているものの、貸付金の返済が滞っているため滞納額が多く赤字額が生じている。弁護士と連携しながら専門的・実務的な指導を得て債権回収に取り組みを進めている。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23684479</v>
      </c>
      <c r="BO4" s="409"/>
      <c r="BP4" s="409"/>
      <c r="BQ4" s="409"/>
      <c r="BR4" s="409"/>
      <c r="BS4" s="409"/>
      <c r="BT4" s="409"/>
      <c r="BU4" s="410"/>
      <c r="BV4" s="408">
        <v>23484414</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3.6</v>
      </c>
      <c r="CU4" s="586"/>
      <c r="CV4" s="586"/>
      <c r="CW4" s="586"/>
      <c r="CX4" s="586"/>
      <c r="CY4" s="586"/>
      <c r="CZ4" s="586"/>
      <c r="DA4" s="587"/>
      <c r="DB4" s="585">
        <v>3.2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23063240</v>
      </c>
      <c r="BO5" s="414"/>
      <c r="BP5" s="414"/>
      <c r="BQ5" s="414"/>
      <c r="BR5" s="414"/>
      <c r="BS5" s="414"/>
      <c r="BT5" s="414"/>
      <c r="BU5" s="415"/>
      <c r="BV5" s="413">
        <v>22828895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96.7</v>
      </c>
      <c r="CU5" s="384"/>
      <c r="CV5" s="384"/>
      <c r="CW5" s="384"/>
      <c r="CX5" s="384"/>
      <c r="CY5" s="384"/>
      <c r="CZ5" s="384"/>
      <c r="DA5" s="385"/>
      <c r="DB5" s="383">
        <v>101.2</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621239</v>
      </c>
      <c r="BO6" s="414"/>
      <c r="BP6" s="414"/>
      <c r="BQ6" s="414"/>
      <c r="BR6" s="414"/>
      <c r="BS6" s="414"/>
      <c r="BT6" s="414"/>
      <c r="BU6" s="415"/>
      <c r="BV6" s="413">
        <v>655519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103.4</v>
      </c>
      <c r="CU6" s="560"/>
      <c r="CV6" s="560"/>
      <c r="CW6" s="560"/>
      <c r="CX6" s="560"/>
      <c r="CY6" s="560"/>
      <c r="CZ6" s="560"/>
      <c r="DA6" s="561"/>
      <c r="DB6" s="559">
        <v>107.7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106494</v>
      </c>
      <c r="BO7" s="414"/>
      <c r="BP7" s="414"/>
      <c r="BQ7" s="414"/>
      <c r="BR7" s="414"/>
      <c r="BS7" s="414"/>
      <c r="BT7" s="414"/>
      <c r="BU7" s="415"/>
      <c r="BV7" s="413">
        <v>202702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14349271</v>
      </c>
      <c r="CU7" s="414"/>
      <c r="CV7" s="414"/>
      <c r="CW7" s="414"/>
      <c r="CX7" s="414"/>
      <c r="CY7" s="414"/>
      <c r="CZ7" s="414"/>
      <c r="DA7" s="415"/>
      <c r="DB7" s="413">
        <v>14335070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514745</v>
      </c>
      <c r="BO8" s="414"/>
      <c r="BP8" s="414"/>
      <c r="BQ8" s="414"/>
      <c r="BR8" s="414"/>
      <c r="BS8" s="414"/>
      <c r="BT8" s="414"/>
      <c r="BU8" s="415"/>
      <c r="BV8" s="413">
        <v>452817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0.4</v>
      </c>
      <c r="CU8" s="523"/>
      <c r="CV8" s="523"/>
      <c r="CW8" s="523"/>
      <c r="CX8" s="523"/>
      <c r="CY8" s="523"/>
      <c r="CZ8" s="523"/>
      <c r="DA8" s="524"/>
      <c r="DB8" s="522">
        <v>0.4</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41490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61928</v>
      </c>
      <c r="BO9" s="414"/>
      <c r="BP9" s="414"/>
      <c r="BQ9" s="414"/>
      <c r="BR9" s="414"/>
      <c r="BS9" s="414"/>
      <c r="BT9" s="414"/>
      <c r="BU9" s="415"/>
      <c r="BV9" s="413">
        <v>12191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20.7</v>
      </c>
      <c r="CU9" s="384"/>
      <c r="CV9" s="384"/>
      <c r="CW9" s="384"/>
      <c r="CX9" s="384"/>
      <c r="CY9" s="384"/>
      <c r="CZ9" s="384"/>
      <c r="DA9" s="385"/>
      <c r="DB9" s="383">
        <v>22.9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43263</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853540</v>
      </c>
      <c r="BO10" s="414"/>
      <c r="BP10" s="414"/>
      <c r="BQ10" s="414"/>
      <c r="BR10" s="414"/>
      <c r="BS10" s="414"/>
      <c r="BT10" s="414"/>
      <c r="BU10" s="415"/>
      <c r="BV10" s="413">
        <v>657920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107</v>
      </c>
      <c r="AV11" s="471"/>
      <c r="AW11" s="471"/>
      <c r="AX11" s="471"/>
      <c r="AY11" s="393" t="s">
        <v>108</v>
      </c>
      <c r="AZ11" s="394"/>
      <c r="BA11" s="394"/>
      <c r="BB11" s="394"/>
      <c r="BC11" s="394"/>
      <c r="BD11" s="394"/>
      <c r="BE11" s="394"/>
      <c r="BF11" s="394"/>
      <c r="BG11" s="394"/>
      <c r="BH11" s="394"/>
      <c r="BI11" s="394"/>
      <c r="BJ11" s="394"/>
      <c r="BK11" s="394"/>
      <c r="BL11" s="394"/>
      <c r="BM11" s="395"/>
      <c r="BN11" s="413">
        <v>376</v>
      </c>
      <c r="BO11" s="414"/>
      <c r="BP11" s="414"/>
      <c r="BQ11" s="414"/>
      <c r="BR11" s="414"/>
      <c r="BS11" s="414"/>
      <c r="BT11" s="414"/>
      <c r="BU11" s="415"/>
      <c r="BV11" s="413">
        <v>1224</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42948</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1571038</v>
      </c>
      <c r="BO12" s="414"/>
      <c r="BP12" s="414"/>
      <c r="BQ12" s="414"/>
      <c r="BR12" s="414"/>
      <c r="BS12" s="414"/>
      <c r="BT12" s="414"/>
      <c r="BU12" s="415"/>
      <c r="BV12" s="413">
        <v>1481719</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42464</v>
      </c>
      <c r="S13" s="515"/>
      <c r="T13" s="515"/>
      <c r="U13" s="515"/>
      <c r="V13" s="516"/>
      <c r="W13" s="502" t="s">
        <v>121</v>
      </c>
      <c r="X13" s="426"/>
      <c r="Y13" s="426"/>
      <c r="Z13" s="426"/>
      <c r="AA13" s="426"/>
      <c r="AB13" s="427"/>
      <c r="AC13" s="389">
        <v>2590</v>
      </c>
      <c r="AD13" s="390"/>
      <c r="AE13" s="390"/>
      <c r="AF13" s="390"/>
      <c r="AG13" s="391"/>
      <c r="AH13" s="389">
        <v>3531</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-655194</v>
      </c>
      <c r="BO13" s="414"/>
      <c r="BP13" s="414"/>
      <c r="BQ13" s="414"/>
      <c r="BR13" s="414"/>
      <c r="BS13" s="414"/>
      <c r="BT13" s="414"/>
      <c r="BU13" s="415"/>
      <c r="BV13" s="413">
        <v>-810384</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19.8</v>
      </c>
      <c r="CU13" s="384"/>
      <c r="CV13" s="384"/>
      <c r="CW13" s="384"/>
      <c r="CX13" s="384"/>
      <c r="CY13" s="384"/>
      <c r="CZ13" s="384"/>
      <c r="DA13" s="385"/>
      <c r="DB13" s="383">
        <v>21.2</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43364</v>
      </c>
      <c r="S14" s="515"/>
      <c r="T14" s="515"/>
      <c r="U14" s="515"/>
      <c r="V14" s="516"/>
      <c r="W14" s="517"/>
      <c r="X14" s="429"/>
      <c r="Y14" s="429"/>
      <c r="Z14" s="429"/>
      <c r="AA14" s="429"/>
      <c r="AB14" s="430"/>
      <c r="AC14" s="507">
        <v>12.7</v>
      </c>
      <c r="AD14" s="508"/>
      <c r="AE14" s="508"/>
      <c r="AF14" s="508"/>
      <c r="AG14" s="509"/>
      <c r="AH14" s="507">
        <v>14.9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191.7</v>
      </c>
      <c r="CU14" s="486"/>
      <c r="CV14" s="486"/>
      <c r="CW14" s="486"/>
      <c r="CX14" s="486"/>
      <c r="CY14" s="486"/>
      <c r="CZ14" s="486"/>
      <c r="DA14" s="487"/>
      <c r="DB14" s="518">
        <v>219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42911</v>
      </c>
      <c r="S15" s="515"/>
      <c r="T15" s="515"/>
      <c r="U15" s="515"/>
      <c r="V15" s="516"/>
      <c r="W15" s="502" t="s">
        <v>127</v>
      </c>
      <c r="X15" s="426"/>
      <c r="Y15" s="426"/>
      <c r="Z15" s="426"/>
      <c r="AA15" s="426"/>
      <c r="AB15" s="427"/>
      <c r="AC15" s="389">
        <v>5610</v>
      </c>
      <c r="AD15" s="390"/>
      <c r="AE15" s="390"/>
      <c r="AF15" s="390"/>
      <c r="AG15" s="391"/>
      <c r="AH15" s="389">
        <v>7028</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4751874</v>
      </c>
      <c r="BO15" s="409"/>
      <c r="BP15" s="409"/>
      <c r="BQ15" s="409"/>
      <c r="BR15" s="409"/>
      <c r="BS15" s="409"/>
      <c r="BT15" s="409"/>
      <c r="BU15" s="410"/>
      <c r="BV15" s="408">
        <v>4885145</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27.6</v>
      </c>
      <c r="AD16" s="508"/>
      <c r="AE16" s="508"/>
      <c r="AF16" s="508"/>
      <c r="AG16" s="509"/>
      <c r="AH16" s="507">
        <v>29.7</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12122831</v>
      </c>
      <c r="BO16" s="414"/>
      <c r="BP16" s="414"/>
      <c r="BQ16" s="414"/>
      <c r="BR16" s="414"/>
      <c r="BS16" s="414"/>
      <c r="BT16" s="414"/>
      <c r="BU16" s="415"/>
      <c r="BV16" s="413">
        <v>11805641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12122</v>
      </c>
      <c r="AD17" s="390"/>
      <c r="AE17" s="390"/>
      <c r="AF17" s="390"/>
      <c r="AG17" s="391"/>
      <c r="AH17" s="389">
        <v>12923</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6009287</v>
      </c>
      <c r="BO17" s="414"/>
      <c r="BP17" s="414"/>
      <c r="BQ17" s="414"/>
      <c r="BR17" s="414"/>
      <c r="BS17" s="414"/>
      <c r="BT17" s="414"/>
      <c r="BU17" s="415"/>
      <c r="BV17" s="413">
        <v>6252208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377.59</v>
      </c>
      <c r="M18" s="478"/>
      <c r="N18" s="478"/>
      <c r="O18" s="478"/>
      <c r="P18" s="478"/>
      <c r="Q18" s="478"/>
      <c r="R18" s="479"/>
      <c r="S18" s="479"/>
      <c r="T18" s="479"/>
      <c r="U18" s="479"/>
      <c r="V18" s="480"/>
      <c r="W18" s="494"/>
      <c r="X18" s="495"/>
      <c r="Y18" s="495"/>
      <c r="Z18" s="495"/>
      <c r="AA18" s="495"/>
      <c r="AB18" s="503"/>
      <c r="AC18" s="377">
        <v>59.6</v>
      </c>
      <c r="AD18" s="378"/>
      <c r="AE18" s="378"/>
      <c r="AF18" s="378"/>
      <c r="AG18" s="481"/>
      <c r="AH18" s="377">
        <v>54.6</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14316368</v>
      </c>
      <c r="BO18" s="414"/>
      <c r="BP18" s="414"/>
      <c r="BQ18" s="414"/>
      <c r="BR18" s="414"/>
      <c r="BS18" s="414"/>
      <c r="BT18" s="414"/>
      <c r="BU18" s="415"/>
      <c r="BV18" s="413">
        <v>14363481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110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18201337</v>
      </c>
      <c r="BO19" s="414"/>
      <c r="BP19" s="414"/>
      <c r="BQ19" s="414"/>
      <c r="BR19" s="414"/>
      <c r="BS19" s="414"/>
      <c r="BT19" s="414"/>
      <c r="BU19" s="415"/>
      <c r="BV19" s="413">
        <v>17289223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15578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22474607</v>
      </c>
      <c r="BO23" s="414"/>
      <c r="BP23" s="414"/>
      <c r="BQ23" s="414"/>
      <c r="BR23" s="414"/>
      <c r="BS23" s="414"/>
      <c r="BT23" s="414"/>
      <c r="BU23" s="415"/>
      <c r="BV23" s="413">
        <v>24792043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5859</v>
      </c>
      <c r="R24" s="390"/>
      <c r="S24" s="390"/>
      <c r="T24" s="390"/>
      <c r="U24" s="390"/>
      <c r="V24" s="391"/>
      <c r="W24" s="455"/>
      <c r="X24" s="446"/>
      <c r="Y24" s="447"/>
      <c r="Z24" s="386" t="s">
        <v>150</v>
      </c>
      <c r="AA24" s="387"/>
      <c r="AB24" s="387"/>
      <c r="AC24" s="387"/>
      <c r="AD24" s="387"/>
      <c r="AE24" s="387"/>
      <c r="AF24" s="387"/>
      <c r="AG24" s="388"/>
      <c r="AH24" s="389">
        <v>379</v>
      </c>
      <c r="AI24" s="390"/>
      <c r="AJ24" s="390"/>
      <c r="AK24" s="390"/>
      <c r="AL24" s="391"/>
      <c r="AM24" s="389">
        <v>1211663</v>
      </c>
      <c r="AN24" s="390"/>
      <c r="AO24" s="390"/>
      <c r="AP24" s="390"/>
      <c r="AQ24" s="390"/>
      <c r="AR24" s="391"/>
      <c r="AS24" s="389">
        <v>3197</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17427764</v>
      </c>
      <c r="BO24" s="414"/>
      <c r="BP24" s="414"/>
      <c r="BQ24" s="414"/>
      <c r="BR24" s="414"/>
      <c r="BS24" s="414"/>
      <c r="BT24" s="414"/>
      <c r="BU24" s="415"/>
      <c r="BV24" s="413">
        <v>18218591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5994</v>
      </c>
      <c r="R25" s="390"/>
      <c r="S25" s="390"/>
      <c r="T25" s="390"/>
      <c r="U25" s="390"/>
      <c r="V25" s="391"/>
      <c r="W25" s="455"/>
      <c r="X25" s="446"/>
      <c r="Y25" s="447"/>
      <c r="Z25" s="386" t="s">
        <v>153</v>
      </c>
      <c r="AA25" s="387"/>
      <c r="AB25" s="387"/>
      <c r="AC25" s="387"/>
      <c r="AD25" s="387"/>
      <c r="AE25" s="387"/>
      <c r="AF25" s="387"/>
      <c r="AG25" s="388"/>
      <c r="AH25" s="389">
        <v>65</v>
      </c>
      <c r="AI25" s="390"/>
      <c r="AJ25" s="390"/>
      <c r="AK25" s="390"/>
      <c r="AL25" s="391"/>
      <c r="AM25" s="389">
        <v>207675</v>
      </c>
      <c r="AN25" s="390"/>
      <c r="AO25" s="390"/>
      <c r="AP25" s="390"/>
      <c r="AQ25" s="390"/>
      <c r="AR25" s="391"/>
      <c r="AS25" s="389">
        <v>3195</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172607</v>
      </c>
      <c r="BO25" s="409"/>
      <c r="BP25" s="409"/>
      <c r="BQ25" s="409"/>
      <c r="BR25" s="409"/>
      <c r="BS25" s="409"/>
      <c r="BT25" s="409"/>
      <c r="BU25" s="410"/>
      <c r="BV25" s="408">
        <v>195097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5508</v>
      </c>
      <c r="R26" s="390"/>
      <c r="S26" s="390"/>
      <c r="T26" s="390"/>
      <c r="U26" s="390"/>
      <c r="V26" s="391"/>
      <c r="W26" s="455"/>
      <c r="X26" s="446"/>
      <c r="Y26" s="447"/>
      <c r="Z26" s="386" t="s">
        <v>156</v>
      </c>
      <c r="AA26" s="468"/>
      <c r="AB26" s="468"/>
      <c r="AC26" s="468"/>
      <c r="AD26" s="468"/>
      <c r="AE26" s="468"/>
      <c r="AF26" s="468"/>
      <c r="AG26" s="469"/>
      <c r="AH26" s="389">
        <v>13</v>
      </c>
      <c r="AI26" s="390"/>
      <c r="AJ26" s="390"/>
      <c r="AK26" s="390"/>
      <c r="AL26" s="391"/>
      <c r="AM26" s="389">
        <v>43056</v>
      </c>
      <c r="AN26" s="390"/>
      <c r="AO26" s="390"/>
      <c r="AP26" s="390"/>
      <c r="AQ26" s="390"/>
      <c r="AR26" s="391"/>
      <c r="AS26" s="389">
        <v>3312</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4750</v>
      </c>
      <c r="R27" s="390"/>
      <c r="S27" s="390"/>
      <c r="T27" s="390"/>
      <c r="U27" s="390"/>
      <c r="V27" s="391"/>
      <c r="W27" s="455"/>
      <c r="X27" s="446"/>
      <c r="Y27" s="447"/>
      <c r="Z27" s="386" t="s">
        <v>159</v>
      </c>
      <c r="AA27" s="387"/>
      <c r="AB27" s="387"/>
      <c r="AC27" s="387"/>
      <c r="AD27" s="387"/>
      <c r="AE27" s="387"/>
      <c r="AF27" s="387"/>
      <c r="AG27" s="388"/>
      <c r="AH27" s="389">
        <v>19</v>
      </c>
      <c r="AI27" s="390"/>
      <c r="AJ27" s="390"/>
      <c r="AK27" s="390"/>
      <c r="AL27" s="391"/>
      <c r="AM27" s="389">
        <v>55423</v>
      </c>
      <c r="AN27" s="390"/>
      <c r="AO27" s="390"/>
      <c r="AP27" s="390"/>
      <c r="AQ27" s="390"/>
      <c r="AR27" s="391"/>
      <c r="AS27" s="389">
        <v>2917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140000</v>
      </c>
      <c r="BO27" s="417"/>
      <c r="BP27" s="417"/>
      <c r="BQ27" s="417"/>
      <c r="BR27" s="417"/>
      <c r="BS27" s="417"/>
      <c r="BT27" s="417"/>
      <c r="BU27" s="418"/>
      <c r="BV27" s="416">
        <v>140000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3850</v>
      </c>
      <c r="R28" s="390"/>
      <c r="S28" s="390"/>
      <c r="T28" s="390"/>
      <c r="U28" s="390"/>
      <c r="V28" s="391"/>
      <c r="W28" s="455"/>
      <c r="X28" s="446"/>
      <c r="Y28" s="447"/>
      <c r="Z28" s="386" t="s">
        <v>162</v>
      </c>
      <c r="AA28" s="387"/>
      <c r="AB28" s="387"/>
      <c r="AC28" s="387"/>
      <c r="AD28" s="387"/>
      <c r="AE28" s="387"/>
      <c r="AF28" s="387"/>
      <c r="AG28" s="388"/>
      <c r="AH28" s="389">
        <v>1</v>
      </c>
      <c r="AI28" s="390"/>
      <c r="AJ28" s="390"/>
      <c r="AK28" s="390"/>
      <c r="AL28" s="391"/>
      <c r="AM28" s="389" t="s">
        <v>163</v>
      </c>
      <c r="AN28" s="390"/>
      <c r="AO28" s="390"/>
      <c r="AP28" s="390"/>
      <c r="AQ28" s="390"/>
      <c r="AR28" s="391"/>
      <c r="AS28" s="389" t="s">
        <v>163</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2934209</v>
      </c>
      <c r="BO28" s="409"/>
      <c r="BP28" s="409"/>
      <c r="BQ28" s="409"/>
      <c r="BR28" s="409"/>
      <c r="BS28" s="409"/>
      <c r="BT28" s="409"/>
      <c r="BU28" s="410"/>
      <c r="BV28" s="408">
        <v>3409707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16</v>
      </c>
      <c r="M29" s="390"/>
      <c r="N29" s="390"/>
      <c r="O29" s="390"/>
      <c r="P29" s="391"/>
      <c r="Q29" s="389">
        <v>3500</v>
      </c>
      <c r="R29" s="390"/>
      <c r="S29" s="390"/>
      <c r="T29" s="390"/>
      <c r="U29" s="390"/>
      <c r="V29" s="391"/>
      <c r="W29" s="456"/>
      <c r="X29" s="457"/>
      <c r="Y29" s="458"/>
      <c r="Z29" s="386" t="s">
        <v>167</v>
      </c>
      <c r="AA29" s="387"/>
      <c r="AB29" s="387"/>
      <c r="AC29" s="387"/>
      <c r="AD29" s="387"/>
      <c r="AE29" s="387"/>
      <c r="AF29" s="387"/>
      <c r="AG29" s="388"/>
      <c r="AH29" s="389">
        <v>399</v>
      </c>
      <c r="AI29" s="390"/>
      <c r="AJ29" s="390"/>
      <c r="AK29" s="390"/>
      <c r="AL29" s="391"/>
      <c r="AM29" s="389">
        <v>1270149</v>
      </c>
      <c r="AN29" s="390"/>
      <c r="AO29" s="390"/>
      <c r="AP29" s="390"/>
      <c r="AQ29" s="390"/>
      <c r="AR29" s="391"/>
      <c r="AS29" s="389">
        <v>3183</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89552</v>
      </c>
      <c r="BO29" s="414"/>
      <c r="BP29" s="414"/>
      <c r="BQ29" s="414"/>
      <c r="BR29" s="414"/>
      <c r="BS29" s="414"/>
      <c r="BT29" s="414"/>
      <c r="BU29" s="415"/>
      <c r="BV29" s="413">
        <v>88532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99.4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4450599</v>
      </c>
      <c r="BO30" s="417"/>
      <c r="BP30" s="417"/>
      <c r="BQ30" s="417"/>
      <c r="BR30" s="417"/>
      <c r="BS30" s="417"/>
      <c r="BT30" s="417"/>
      <c r="BU30" s="418"/>
      <c r="BV30" s="416">
        <v>4139595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IF('各会計、関係団体の財政状況及び健全化判断比率'!B34="","",'各会計、関係団体の財政状況及び健全化判断比率'!B34)</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兵庫県市町村職員退職手当組合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アクト篠山</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住宅資金特別会計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IF('各会計、関係団体の財政状況及び健全化判断比率'!B33="","",'各会計、関係団体の財政状況及び健全化判断比率'!B33)</f>
        <v>農業共済事業会計</v>
      </c>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IF('各会計、関係団体の財政状況及び健全化判断比率'!B35="","",'各会計、関係団体の財政状況及び健全化判断比率'!B35)</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兵庫県町議会議員公務災害補償組合</v>
      </c>
      <c r="BZ35" s="372"/>
      <c r="CA35" s="372"/>
      <c r="CB35" s="372"/>
      <c r="CC35" s="372"/>
      <c r="CD35" s="372"/>
      <c r="CE35" s="372"/>
      <c r="CF35" s="372"/>
      <c r="CG35" s="372"/>
      <c r="CH35" s="372"/>
      <c r="CI35" s="372"/>
      <c r="CJ35" s="372"/>
      <c r="CK35" s="372"/>
      <c r="CL35" s="372"/>
      <c r="CM35" s="372"/>
      <c r="CN35" s="165"/>
      <c r="CO35" s="373">
        <f t="shared" ref="CO35:CO43" si="3">IF(CQ35="","",CO34+1)</f>
        <v>17</v>
      </c>
      <c r="CP35" s="373"/>
      <c r="CQ35" s="372" t="str">
        <f>IF('各会計、関係団体の財政状況及び健全化判断比率'!BS8="","",'各会計、関係団体の財政状況及び健全化判断比率'!BS8)</f>
        <v>グリーンファームささやま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丹波少年自然の家事務組合</v>
      </c>
      <c r="BZ36" s="372"/>
      <c r="CA36" s="372"/>
      <c r="CB36" s="372"/>
      <c r="CC36" s="372"/>
      <c r="CD36" s="372"/>
      <c r="CE36" s="372"/>
      <c r="CF36" s="372"/>
      <c r="CG36" s="372"/>
      <c r="CH36" s="372"/>
      <c r="CI36" s="372"/>
      <c r="CJ36" s="372"/>
      <c r="CK36" s="372"/>
      <c r="CL36" s="372"/>
      <c r="CM36" s="372"/>
      <c r="CN36" s="165"/>
      <c r="CO36" s="373">
        <f t="shared" si="3"/>
        <v>18</v>
      </c>
      <c r="CP36" s="373"/>
      <c r="CQ36" s="372" t="str">
        <f>IF('各会計、関係団体の財政状況及び健全化判断比率'!BS9="","",'各会計、関係団体の財政状況及び健全化判断比率'!BS9)</f>
        <v>夢こんだ</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公営駐車場事業特別会計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兵庫県後期高齢者医療広域連合（一般会計）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兵庫県後期高齢者医療広域連合（特別会計）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530</v>
      </c>
      <c r="D34" s="1181"/>
      <c r="E34" s="1182"/>
      <c r="F34" s="32" t="s">
        <v>531</v>
      </c>
      <c r="G34" s="33" t="s">
        <v>531</v>
      </c>
      <c r="H34" s="33" t="s">
        <v>532</v>
      </c>
      <c r="I34" s="33" t="s">
        <v>532</v>
      </c>
      <c r="J34" s="34" t="s">
        <v>531</v>
      </c>
      <c r="K34" s="22"/>
      <c r="L34" s="22"/>
      <c r="M34" s="22"/>
      <c r="N34" s="22"/>
      <c r="O34" s="22"/>
      <c r="P34" s="22"/>
    </row>
    <row r="35" spans="1:16" ht="39" customHeight="1">
      <c r="A35" s="22"/>
      <c r="B35" s="35"/>
      <c r="C35" s="1175" t="s">
        <v>533</v>
      </c>
      <c r="D35" s="1176"/>
      <c r="E35" s="1177"/>
      <c r="F35" s="36">
        <v>7.79</v>
      </c>
      <c r="G35" s="37">
        <v>9.24</v>
      </c>
      <c r="H35" s="37">
        <v>10.35</v>
      </c>
      <c r="I35" s="37">
        <v>10.38</v>
      </c>
      <c r="J35" s="38">
        <v>9.9499999999999993</v>
      </c>
      <c r="K35" s="22"/>
      <c r="L35" s="22"/>
      <c r="M35" s="22"/>
      <c r="N35" s="22"/>
      <c r="O35" s="22"/>
      <c r="P35" s="22"/>
    </row>
    <row r="36" spans="1:16" ht="39" customHeight="1">
      <c r="A36" s="22"/>
      <c r="B36" s="35"/>
      <c r="C36" s="1175" t="s">
        <v>534</v>
      </c>
      <c r="D36" s="1176"/>
      <c r="E36" s="1177"/>
      <c r="F36" s="36">
        <v>2.66</v>
      </c>
      <c r="G36" s="37">
        <v>2.71</v>
      </c>
      <c r="H36" s="37">
        <v>3.2</v>
      </c>
      <c r="I36" s="37">
        <v>3.37</v>
      </c>
      <c r="J36" s="38">
        <v>3.79</v>
      </c>
      <c r="K36" s="22"/>
      <c r="L36" s="22"/>
      <c r="M36" s="22"/>
      <c r="N36" s="22"/>
      <c r="O36" s="22"/>
      <c r="P36" s="22"/>
    </row>
    <row r="37" spans="1:16" ht="39" customHeight="1">
      <c r="A37" s="22"/>
      <c r="B37" s="35"/>
      <c r="C37" s="1175" t="s">
        <v>535</v>
      </c>
      <c r="D37" s="1176"/>
      <c r="E37" s="1177"/>
      <c r="F37" s="36">
        <v>0.87</v>
      </c>
      <c r="G37" s="37">
        <v>0.9</v>
      </c>
      <c r="H37" s="37">
        <v>0.88</v>
      </c>
      <c r="I37" s="37">
        <v>0.86</v>
      </c>
      <c r="J37" s="38">
        <v>0.85</v>
      </c>
      <c r="K37" s="22"/>
      <c r="L37" s="22"/>
      <c r="M37" s="22"/>
      <c r="N37" s="22"/>
      <c r="O37" s="22"/>
      <c r="P37" s="22"/>
    </row>
    <row r="38" spans="1:16" ht="39" customHeight="1">
      <c r="A38" s="22"/>
      <c r="B38" s="35"/>
      <c r="C38" s="1175" t="s">
        <v>536</v>
      </c>
      <c r="D38" s="1176"/>
      <c r="E38" s="1177"/>
      <c r="F38" s="36">
        <v>0.77</v>
      </c>
      <c r="G38" s="37">
        <v>1.07</v>
      </c>
      <c r="H38" s="37">
        <v>0.37</v>
      </c>
      <c r="I38" s="37">
        <v>0.38</v>
      </c>
      <c r="J38" s="38">
        <v>0.44</v>
      </c>
      <c r="K38" s="22"/>
      <c r="L38" s="22"/>
      <c r="M38" s="22"/>
      <c r="N38" s="22"/>
      <c r="O38" s="22"/>
      <c r="P38" s="22"/>
    </row>
    <row r="39" spans="1:16" ht="39" customHeight="1">
      <c r="A39" s="22"/>
      <c r="B39" s="35"/>
      <c r="C39" s="1175" t="s">
        <v>537</v>
      </c>
      <c r="D39" s="1176"/>
      <c r="E39" s="1177"/>
      <c r="F39" s="36">
        <v>0.03</v>
      </c>
      <c r="G39" s="37">
        <v>0.01</v>
      </c>
      <c r="H39" s="37">
        <v>0.16</v>
      </c>
      <c r="I39" s="37">
        <v>0.15</v>
      </c>
      <c r="J39" s="38">
        <v>0.17</v>
      </c>
      <c r="K39" s="22"/>
      <c r="L39" s="22"/>
      <c r="M39" s="22"/>
      <c r="N39" s="22"/>
      <c r="O39" s="22"/>
      <c r="P39" s="22"/>
    </row>
    <row r="40" spans="1:16" ht="39" customHeight="1">
      <c r="A40" s="22"/>
      <c r="B40" s="35"/>
      <c r="C40" s="1175" t="s">
        <v>538</v>
      </c>
      <c r="D40" s="1176"/>
      <c r="E40" s="1177"/>
      <c r="F40" s="36">
        <v>0.04</v>
      </c>
      <c r="G40" s="37">
        <v>0.06</v>
      </c>
      <c r="H40" s="37">
        <v>0.05</v>
      </c>
      <c r="I40" s="37">
        <v>0.08</v>
      </c>
      <c r="J40" s="38">
        <v>0.08</v>
      </c>
      <c r="K40" s="22"/>
      <c r="L40" s="22"/>
      <c r="M40" s="22"/>
      <c r="N40" s="22"/>
      <c r="O40" s="22"/>
      <c r="P40" s="22"/>
    </row>
    <row r="41" spans="1:16" ht="39" customHeight="1">
      <c r="A41" s="22"/>
      <c r="B41" s="35"/>
      <c r="C41" s="1175" t="s">
        <v>539</v>
      </c>
      <c r="D41" s="1176"/>
      <c r="E41" s="1177"/>
      <c r="F41" s="36">
        <v>0.03</v>
      </c>
      <c r="G41" s="37">
        <v>0.02</v>
      </c>
      <c r="H41" s="37">
        <v>0.01</v>
      </c>
      <c r="I41" s="37">
        <v>0</v>
      </c>
      <c r="J41" s="38">
        <v>0</v>
      </c>
      <c r="K41" s="22"/>
      <c r="L41" s="22"/>
      <c r="M41" s="22"/>
      <c r="N41" s="22"/>
      <c r="O41" s="22"/>
      <c r="P41" s="22"/>
    </row>
    <row r="42" spans="1:16" ht="39" customHeight="1">
      <c r="A42" s="22"/>
      <c r="B42" s="39"/>
      <c r="C42" s="1175" t="s">
        <v>540</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541</v>
      </c>
      <c r="D43" s="1179"/>
      <c r="E43" s="1180"/>
      <c r="F43" s="41">
        <v>0</v>
      </c>
      <c r="G43" s="42">
        <v>0</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11</v>
      </c>
      <c r="C45" s="1192"/>
      <c r="D45" s="58"/>
      <c r="E45" s="1197" t="s">
        <v>12</v>
      </c>
      <c r="F45" s="1197"/>
      <c r="G45" s="1197"/>
      <c r="H45" s="1197"/>
      <c r="I45" s="1197"/>
      <c r="J45" s="1198"/>
      <c r="K45" s="59">
        <v>4957</v>
      </c>
      <c r="L45" s="60">
        <v>4656</v>
      </c>
      <c r="M45" s="60">
        <v>4422</v>
      </c>
      <c r="N45" s="60">
        <v>4160</v>
      </c>
      <c r="O45" s="61">
        <v>3950</v>
      </c>
      <c r="P45" s="48"/>
      <c r="Q45" s="48"/>
      <c r="R45" s="48"/>
      <c r="S45" s="48"/>
      <c r="T45" s="48"/>
      <c r="U45" s="48"/>
    </row>
    <row r="46" spans="1:21" ht="30.75" customHeight="1">
      <c r="A46" s="48"/>
      <c r="B46" s="1193"/>
      <c r="C46" s="1194"/>
      <c r="D46" s="62"/>
      <c r="E46" s="1185" t="s">
        <v>13</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14</v>
      </c>
      <c r="F47" s="1185"/>
      <c r="G47" s="1185"/>
      <c r="H47" s="1185"/>
      <c r="I47" s="1185"/>
      <c r="J47" s="1186"/>
      <c r="K47" s="63">
        <v>20</v>
      </c>
      <c r="L47" s="64">
        <v>3</v>
      </c>
      <c r="M47" s="64" t="s">
        <v>483</v>
      </c>
      <c r="N47" s="64" t="s">
        <v>483</v>
      </c>
      <c r="O47" s="65" t="s">
        <v>483</v>
      </c>
      <c r="P47" s="48"/>
      <c r="Q47" s="48"/>
      <c r="R47" s="48"/>
      <c r="S47" s="48"/>
      <c r="T47" s="48"/>
      <c r="U47" s="48"/>
    </row>
    <row r="48" spans="1:21" ht="30.75" customHeight="1">
      <c r="A48" s="48"/>
      <c r="B48" s="1193"/>
      <c r="C48" s="1194"/>
      <c r="D48" s="62"/>
      <c r="E48" s="1185" t="s">
        <v>15</v>
      </c>
      <c r="F48" s="1185"/>
      <c r="G48" s="1185"/>
      <c r="H48" s="1185"/>
      <c r="I48" s="1185"/>
      <c r="J48" s="1186"/>
      <c r="K48" s="63">
        <v>2294</v>
      </c>
      <c r="L48" s="64">
        <v>2228</v>
      </c>
      <c r="M48" s="64">
        <v>2216</v>
      </c>
      <c r="N48" s="64">
        <v>2220</v>
      </c>
      <c r="O48" s="65">
        <v>2104</v>
      </c>
      <c r="P48" s="48"/>
      <c r="Q48" s="48"/>
      <c r="R48" s="48"/>
      <c r="S48" s="48"/>
      <c r="T48" s="48"/>
      <c r="U48" s="48"/>
    </row>
    <row r="49" spans="1:21" ht="30.75" customHeight="1">
      <c r="A49" s="48"/>
      <c r="B49" s="1193"/>
      <c r="C49" s="1194"/>
      <c r="D49" s="62"/>
      <c r="E49" s="1185" t="s">
        <v>16</v>
      </c>
      <c r="F49" s="1185"/>
      <c r="G49" s="1185"/>
      <c r="H49" s="1185"/>
      <c r="I49" s="1185"/>
      <c r="J49" s="1186"/>
      <c r="K49" s="63" t="s">
        <v>483</v>
      </c>
      <c r="L49" s="64" t="s">
        <v>483</v>
      </c>
      <c r="M49" s="64" t="s">
        <v>483</v>
      </c>
      <c r="N49" s="64" t="s">
        <v>483</v>
      </c>
      <c r="O49" s="65" t="s">
        <v>483</v>
      </c>
      <c r="P49" s="48"/>
      <c r="Q49" s="48"/>
      <c r="R49" s="48"/>
      <c r="S49" s="48"/>
      <c r="T49" s="48"/>
      <c r="U49" s="48"/>
    </row>
    <row r="50" spans="1:21" ht="30.75" customHeight="1">
      <c r="A50" s="48"/>
      <c r="B50" s="1193"/>
      <c r="C50" s="1194"/>
      <c r="D50" s="62"/>
      <c r="E50" s="1185" t="s">
        <v>17</v>
      </c>
      <c r="F50" s="1185"/>
      <c r="G50" s="1185"/>
      <c r="H50" s="1185"/>
      <c r="I50" s="1185"/>
      <c r="J50" s="1186"/>
      <c r="K50" s="63">
        <v>11</v>
      </c>
      <c r="L50" s="64">
        <v>7</v>
      </c>
      <c r="M50" s="64">
        <v>6</v>
      </c>
      <c r="N50" s="64">
        <v>6</v>
      </c>
      <c r="O50" s="65">
        <v>6</v>
      </c>
      <c r="P50" s="48"/>
      <c r="Q50" s="48"/>
      <c r="R50" s="48"/>
      <c r="S50" s="48"/>
      <c r="T50" s="48"/>
      <c r="U50" s="48"/>
    </row>
    <row r="51" spans="1:21" ht="30.75" customHeight="1">
      <c r="A51" s="48"/>
      <c r="B51" s="1195"/>
      <c r="C51" s="1196"/>
      <c r="D51" s="66"/>
      <c r="E51" s="1185" t="s">
        <v>18</v>
      </c>
      <c r="F51" s="1185"/>
      <c r="G51" s="1185"/>
      <c r="H51" s="1185"/>
      <c r="I51" s="1185"/>
      <c r="J51" s="1186"/>
      <c r="K51" s="63" t="s">
        <v>483</v>
      </c>
      <c r="L51" s="64" t="s">
        <v>483</v>
      </c>
      <c r="M51" s="64">
        <v>0</v>
      </c>
      <c r="N51" s="64" t="s">
        <v>483</v>
      </c>
      <c r="O51" s="65" t="s">
        <v>483</v>
      </c>
      <c r="P51" s="48"/>
      <c r="Q51" s="48"/>
      <c r="R51" s="48"/>
      <c r="S51" s="48"/>
      <c r="T51" s="48"/>
      <c r="U51" s="48"/>
    </row>
    <row r="52" spans="1:21" ht="30.75" customHeight="1">
      <c r="A52" s="48"/>
      <c r="B52" s="1183" t="s">
        <v>19</v>
      </c>
      <c r="C52" s="1184"/>
      <c r="D52" s="66"/>
      <c r="E52" s="1185" t="s">
        <v>20</v>
      </c>
      <c r="F52" s="1185"/>
      <c r="G52" s="1185"/>
      <c r="H52" s="1185"/>
      <c r="I52" s="1185"/>
      <c r="J52" s="1186"/>
      <c r="K52" s="63">
        <v>4517</v>
      </c>
      <c r="L52" s="64">
        <v>4418</v>
      </c>
      <c r="M52" s="64">
        <v>4357</v>
      </c>
      <c r="N52" s="64">
        <v>4436</v>
      </c>
      <c r="O52" s="65">
        <v>4113</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2765</v>
      </c>
      <c r="L53" s="69">
        <v>2476</v>
      </c>
      <c r="M53" s="69">
        <v>2287</v>
      </c>
      <c r="N53" s="69">
        <v>1950</v>
      </c>
      <c r="O53" s="70">
        <v>1947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90" zoomScaleNormal="9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1" t="s">
        <v>24</v>
      </c>
      <c r="C41" s="1212"/>
      <c r="D41" s="81"/>
      <c r="E41" s="1213" t="s">
        <v>25</v>
      </c>
      <c r="F41" s="1213"/>
      <c r="G41" s="1213"/>
      <c r="H41" s="1214"/>
      <c r="I41" s="82">
        <v>33921</v>
      </c>
      <c r="J41" s="83">
        <v>30232</v>
      </c>
      <c r="K41" s="83">
        <v>26706</v>
      </c>
      <c r="L41" s="83">
        <v>24792</v>
      </c>
      <c r="M41" s="84">
        <v>22475</v>
      </c>
    </row>
    <row r="42" spans="2:13" ht="27.75" customHeight="1">
      <c r="B42" s="1201"/>
      <c r="C42" s="1202"/>
      <c r="D42" s="85"/>
      <c r="E42" s="1205" t="s">
        <v>26</v>
      </c>
      <c r="F42" s="1205"/>
      <c r="G42" s="1205"/>
      <c r="H42" s="1206"/>
      <c r="I42" s="86">
        <v>46</v>
      </c>
      <c r="J42" s="87">
        <v>36</v>
      </c>
      <c r="K42" s="87">
        <v>31</v>
      </c>
      <c r="L42" s="87">
        <v>26</v>
      </c>
      <c r="M42" s="88">
        <v>21</v>
      </c>
    </row>
    <row r="43" spans="2:13" ht="27.75" customHeight="1">
      <c r="B43" s="1201"/>
      <c r="C43" s="1202"/>
      <c r="D43" s="85"/>
      <c r="E43" s="1205" t="s">
        <v>27</v>
      </c>
      <c r="F43" s="1205"/>
      <c r="G43" s="1205"/>
      <c r="H43" s="1206"/>
      <c r="I43" s="86">
        <v>39563</v>
      </c>
      <c r="J43" s="87">
        <v>38188</v>
      </c>
      <c r="K43" s="87">
        <v>36797</v>
      </c>
      <c r="L43" s="87">
        <v>34864</v>
      </c>
      <c r="M43" s="88">
        <v>33194</v>
      </c>
    </row>
    <row r="44" spans="2:13" ht="27.75" customHeight="1">
      <c r="B44" s="1201"/>
      <c r="C44" s="1202"/>
      <c r="D44" s="85"/>
      <c r="E44" s="1205" t="s">
        <v>28</v>
      </c>
      <c r="F44" s="1205"/>
      <c r="G44" s="1205"/>
      <c r="H44" s="1206"/>
      <c r="I44" s="86" t="s">
        <v>483</v>
      </c>
      <c r="J44" s="87" t="s">
        <v>483</v>
      </c>
      <c r="K44" s="87" t="s">
        <v>483</v>
      </c>
      <c r="L44" s="87" t="s">
        <v>483</v>
      </c>
      <c r="M44" s="88" t="s">
        <v>483</v>
      </c>
    </row>
    <row r="45" spans="2:13" ht="27.75" customHeight="1">
      <c r="B45" s="1201"/>
      <c r="C45" s="1202"/>
      <c r="D45" s="85"/>
      <c r="E45" s="1205" t="s">
        <v>29</v>
      </c>
      <c r="F45" s="1205"/>
      <c r="G45" s="1205"/>
      <c r="H45" s="1206"/>
      <c r="I45" s="86">
        <v>6064</v>
      </c>
      <c r="J45" s="87">
        <v>5836</v>
      </c>
      <c r="K45" s="87">
        <v>5619</v>
      </c>
      <c r="L45" s="87">
        <v>5133</v>
      </c>
      <c r="M45" s="88">
        <v>4777</v>
      </c>
    </row>
    <row r="46" spans="2:13" ht="27.75" customHeight="1">
      <c r="B46" s="1201"/>
      <c r="C46" s="1202"/>
      <c r="D46" s="85"/>
      <c r="E46" s="1205" t="s">
        <v>30</v>
      </c>
      <c r="F46" s="1205"/>
      <c r="G46" s="1205"/>
      <c r="H46" s="1206"/>
      <c r="I46" s="86" t="s">
        <v>483</v>
      </c>
      <c r="J46" s="87" t="s">
        <v>483</v>
      </c>
      <c r="K46" s="87" t="s">
        <v>483</v>
      </c>
      <c r="L46" s="87" t="s">
        <v>483</v>
      </c>
      <c r="M46" s="88" t="s">
        <v>483</v>
      </c>
    </row>
    <row r="47" spans="2:13" ht="27.75" customHeight="1">
      <c r="B47" s="1201"/>
      <c r="C47" s="1202"/>
      <c r="D47" s="85"/>
      <c r="E47" s="1205" t="s">
        <v>31</v>
      </c>
      <c r="F47" s="1205"/>
      <c r="G47" s="1205"/>
      <c r="H47" s="1206"/>
      <c r="I47" s="86" t="s">
        <v>483</v>
      </c>
      <c r="J47" s="87" t="s">
        <v>483</v>
      </c>
      <c r="K47" s="87" t="s">
        <v>483</v>
      </c>
      <c r="L47" s="87" t="s">
        <v>483</v>
      </c>
      <c r="M47" s="88" t="s">
        <v>483</v>
      </c>
    </row>
    <row r="48" spans="2:13" ht="27.75" customHeight="1">
      <c r="B48" s="1203"/>
      <c r="C48" s="1204"/>
      <c r="D48" s="85"/>
      <c r="E48" s="1205" t="s">
        <v>32</v>
      </c>
      <c r="F48" s="1205"/>
      <c r="G48" s="1205"/>
      <c r="H48" s="1206"/>
      <c r="I48" s="86" t="s">
        <v>483</v>
      </c>
      <c r="J48" s="87" t="s">
        <v>483</v>
      </c>
      <c r="K48" s="87" t="s">
        <v>483</v>
      </c>
      <c r="L48" s="87" t="s">
        <v>483</v>
      </c>
      <c r="M48" s="88" t="s">
        <v>483</v>
      </c>
    </row>
    <row r="49" spans="2:13" ht="27.75" customHeight="1">
      <c r="B49" s="1199" t="s">
        <v>33</v>
      </c>
      <c r="C49" s="1200"/>
      <c r="D49" s="89"/>
      <c r="E49" s="1205" t="s">
        <v>34</v>
      </c>
      <c r="F49" s="1205"/>
      <c r="G49" s="1205"/>
      <c r="H49" s="1206"/>
      <c r="I49" s="86">
        <v>7007</v>
      </c>
      <c r="J49" s="87">
        <v>6942</v>
      </c>
      <c r="K49" s="87">
        <v>6923</v>
      </c>
      <c r="L49" s="87">
        <v>5965</v>
      </c>
      <c r="M49" s="88">
        <v>5981</v>
      </c>
    </row>
    <row r="50" spans="2:13" ht="27.75" customHeight="1">
      <c r="B50" s="1201"/>
      <c r="C50" s="1202"/>
      <c r="D50" s="85"/>
      <c r="E50" s="1205" t="s">
        <v>35</v>
      </c>
      <c r="F50" s="1205"/>
      <c r="G50" s="1205"/>
      <c r="H50" s="1206"/>
      <c r="I50" s="86">
        <v>1378</v>
      </c>
      <c r="J50" s="87">
        <v>1199</v>
      </c>
      <c r="K50" s="87">
        <v>977</v>
      </c>
      <c r="L50" s="87">
        <v>915</v>
      </c>
      <c r="M50" s="88">
        <v>783</v>
      </c>
    </row>
    <row r="51" spans="2:13" ht="27.75" customHeight="1">
      <c r="B51" s="1203"/>
      <c r="C51" s="1204"/>
      <c r="D51" s="85"/>
      <c r="E51" s="1205" t="s">
        <v>36</v>
      </c>
      <c r="F51" s="1205"/>
      <c r="G51" s="1205"/>
      <c r="H51" s="1206"/>
      <c r="I51" s="86">
        <v>42238</v>
      </c>
      <c r="J51" s="87">
        <v>40010</v>
      </c>
      <c r="K51" s="87">
        <v>38136</v>
      </c>
      <c r="L51" s="87">
        <v>35819</v>
      </c>
      <c r="M51" s="88">
        <v>33740</v>
      </c>
    </row>
    <row r="52" spans="2:13" ht="27.75" customHeight="1" thickBot="1">
      <c r="B52" s="1207" t="s">
        <v>37</v>
      </c>
      <c r="C52" s="1208"/>
      <c r="D52" s="90"/>
      <c r="E52" s="1209" t="s">
        <v>38</v>
      </c>
      <c r="F52" s="1209"/>
      <c r="G52" s="1209"/>
      <c r="H52" s="1210"/>
      <c r="I52" s="91">
        <v>28971</v>
      </c>
      <c r="J52" s="92">
        <v>26141</v>
      </c>
      <c r="K52" s="92">
        <v>23118</v>
      </c>
      <c r="L52" s="92">
        <v>22116</v>
      </c>
      <c r="M52" s="93">
        <v>19963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57" zoomScaleNormal="100" zoomScaleSheetLayoutView="55" workbookViewId="0">
      <selection activeCell="G70" sqref="G70"/>
    </sheetView>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565</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565</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564</v>
      </c>
      <c r="C41" s="246"/>
      <c r="D41" s="246"/>
      <c r="E41" s="246"/>
      <c r="F41" s="246"/>
      <c r="G41" s="246"/>
      <c r="H41" s="246"/>
      <c r="I41" s="246"/>
      <c r="J41" s="246"/>
      <c r="K41" s="246"/>
      <c r="L41" s="246"/>
      <c r="M41" s="246"/>
      <c r="N41" s="246"/>
      <c r="O41" s="246"/>
      <c r="P41" s="247"/>
    </row>
    <row r="42" spans="2:17" ht="13.5">
      <c r="B42" s="248"/>
      <c r="C42" s="244"/>
      <c r="D42" s="244"/>
      <c r="E42" s="244"/>
      <c r="F42" s="244"/>
      <c r="G42" s="353" t="s">
        <v>560</v>
      </c>
      <c r="I42" s="352"/>
      <c r="J42" s="352"/>
      <c r="K42" s="352"/>
      <c r="L42" s="244"/>
      <c r="M42" s="244"/>
      <c r="N42" s="244"/>
      <c r="O42" s="244"/>
    </row>
    <row r="43" spans="2:17" ht="13.5">
      <c r="B43" s="248"/>
      <c r="C43" s="244"/>
      <c r="D43" s="244"/>
      <c r="E43" s="244"/>
      <c r="F43" s="244"/>
      <c r="G43" s="1251"/>
      <c r="H43" s="1220"/>
      <c r="I43" s="1220"/>
      <c r="J43" s="1220"/>
      <c r="K43" s="1220"/>
      <c r="L43" s="1220"/>
      <c r="M43" s="1220"/>
      <c r="N43" s="1220"/>
      <c r="O43" s="1221"/>
    </row>
    <row r="44" spans="2:17" ht="13.5">
      <c r="B44" s="248"/>
      <c r="C44" s="244"/>
      <c r="D44" s="244"/>
      <c r="E44" s="244"/>
      <c r="F44" s="244"/>
      <c r="G44" s="1222"/>
      <c r="H44" s="1223"/>
      <c r="I44" s="1223"/>
      <c r="J44" s="1223"/>
      <c r="K44" s="1223"/>
      <c r="L44" s="1223"/>
      <c r="M44" s="1223"/>
      <c r="N44" s="1223"/>
      <c r="O44" s="1224"/>
    </row>
    <row r="45" spans="2:17" ht="13.5">
      <c r="B45" s="248"/>
      <c r="C45" s="244"/>
      <c r="D45" s="244"/>
      <c r="E45" s="244"/>
      <c r="F45" s="244"/>
      <c r="G45" s="1222"/>
      <c r="H45" s="1223"/>
      <c r="I45" s="1223"/>
      <c r="J45" s="1223"/>
      <c r="K45" s="1223"/>
      <c r="L45" s="1223"/>
      <c r="M45" s="1223"/>
      <c r="N45" s="1223"/>
      <c r="O45" s="1224"/>
    </row>
    <row r="46" spans="2:17" ht="13.5">
      <c r="B46" s="248"/>
      <c r="C46" s="244"/>
      <c r="D46" s="244"/>
      <c r="E46" s="244"/>
      <c r="F46" s="244"/>
      <c r="G46" s="1222"/>
      <c r="H46" s="1223"/>
      <c r="I46" s="1223"/>
      <c r="J46" s="1223"/>
      <c r="K46" s="1223"/>
      <c r="L46" s="1223"/>
      <c r="M46" s="1223"/>
      <c r="N46" s="1223"/>
      <c r="O46" s="1224"/>
    </row>
    <row r="47" spans="2:17" ht="13.5">
      <c r="B47" s="248"/>
      <c r="C47" s="244"/>
      <c r="D47" s="244"/>
      <c r="E47" s="244"/>
      <c r="F47" s="244"/>
      <c r="G47" s="1225"/>
      <c r="H47" s="1226"/>
      <c r="I47" s="1226"/>
      <c r="J47" s="1226"/>
      <c r="K47" s="1226"/>
      <c r="L47" s="1226"/>
      <c r="M47" s="1226"/>
      <c r="N47" s="1226"/>
      <c r="O47" s="1227"/>
    </row>
    <row r="48" spans="2:17" ht="13.5">
      <c r="B48" s="248"/>
      <c r="C48" s="244"/>
      <c r="D48" s="244"/>
      <c r="E48" s="244"/>
      <c r="F48" s="244"/>
      <c r="G48" s="244"/>
      <c r="H48" s="363"/>
      <c r="I48" s="363"/>
      <c r="J48" s="363"/>
    </row>
    <row r="49" spans="1:17" ht="13.5">
      <c r="B49" s="248"/>
      <c r="C49" s="244"/>
      <c r="D49" s="244"/>
      <c r="E49" s="244"/>
      <c r="F49" s="244"/>
      <c r="G49" s="243" t="s">
        <v>563</v>
      </c>
    </row>
    <row r="50" spans="1:17" ht="13.5">
      <c r="B50" s="248"/>
      <c r="C50" s="244"/>
      <c r="D50" s="244"/>
      <c r="E50" s="244"/>
      <c r="F50" s="244"/>
      <c r="G50" s="1228"/>
      <c r="H50" s="1229"/>
      <c r="I50" s="1229"/>
      <c r="J50" s="1230"/>
      <c r="K50" s="345" t="s">
        <v>522</v>
      </c>
      <c r="L50" s="345" t="s">
        <v>523</v>
      </c>
      <c r="M50" s="345" t="s">
        <v>524</v>
      </c>
      <c r="N50" s="345" t="s">
        <v>525</v>
      </c>
      <c r="O50" s="345" t="s">
        <v>526</v>
      </c>
    </row>
    <row r="51" spans="1:17" ht="13.5">
      <c r="B51" s="248"/>
      <c r="C51" s="244"/>
      <c r="D51" s="244"/>
      <c r="E51" s="244"/>
      <c r="F51" s="244"/>
      <c r="G51" s="1231" t="s">
        <v>558</v>
      </c>
      <c r="H51" s="1232"/>
      <c r="I51" s="1237" t="s">
        <v>556</v>
      </c>
      <c r="J51" s="1237"/>
      <c r="K51" s="1249"/>
      <c r="L51" s="1249"/>
      <c r="M51" s="1249"/>
      <c r="N51" s="1249"/>
      <c r="O51" s="1249"/>
    </row>
    <row r="52" spans="1:17" ht="13.5">
      <c r="B52" s="248"/>
      <c r="C52" s="244"/>
      <c r="D52" s="244"/>
      <c r="E52" s="244"/>
      <c r="F52" s="244"/>
      <c r="G52" s="1233"/>
      <c r="H52" s="1234"/>
      <c r="I52" s="1238"/>
      <c r="J52" s="1238"/>
      <c r="K52" s="1215"/>
      <c r="L52" s="1215"/>
      <c r="M52" s="1215"/>
      <c r="N52" s="1215"/>
      <c r="O52" s="1215"/>
    </row>
    <row r="53" spans="1:17" ht="13.5">
      <c r="A53" s="355"/>
      <c r="B53" s="248"/>
      <c r="C53" s="244"/>
      <c r="D53" s="244"/>
      <c r="E53" s="244"/>
      <c r="F53" s="244"/>
      <c r="G53" s="1233"/>
      <c r="H53" s="1234"/>
      <c r="I53" s="1246" t="s">
        <v>562</v>
      </c>
      <c r="J53" s="1246"/>
      <c r="K53" s="1250"/>
      <c r="L53" s="1250"/>
      <c r="M53" s="1250"/>
      <c r="N53" s="1250"/>
      <c r="O53" s="1250"/>
    </row>
    <row r="54" spans="1:17" ht="13.5">
      <c r="A54" s="355"/>
      <c r="B54" s="248"/>
      <c r="C54" s="244"/>
      <c r="D54" s="244"/>
      <c r="E54" s="244"/>
      <c r="F54" s="244"/>
      <c r="G54" s="1235"/>
      <c r="H54" s="1236"/>
      <c r="I54" s="1246"/>
      <c r="J54" s="1246"/>
      <c r="K54" s="1248"/>
      <c r="L54" s="1248"/>
      <c r="M54" s="1248"/>
      <c r="N54" s="1248"/>
      <c r="O54" s="1248"/>
    </row>
    <row r="55" spans="1:17" ht="13.5">
      <c r="A55" s="355"/>
      <c r="B55" s="248"/>
      <c r="C55" s="244"/>
      <c r="D55" s="244"/>
      <c r="E55" s="244"/>
      <c r="F55" s="244"/>
      <c r="G55" s="1240" t="s">
        <v>557</v>
      </c>
      <c r="H55" s="1241"/>
      <c r="I55" s="1246" t="s">
        <v>556</v>
      </c>
      <c r="J55" s="1246"/>
      <c r="K55" s="1249"/>
      <c r="L55" s="1249"/>
      <c r="M55" s="1249"/>
      <c r="N55" s="1249"/>
      <c r="O55" s="1249"/>
    </row>
    <row r="56" spans="1:17" ht="13.5">
      <c r="A56" s="355"/>
      <c r="B56" s="248"/>
      <c r="C56" s="244"/>
      <c r="D56" s="244"/>
      <c r="E56" s="244"/>
      <c r="F56" s="244"/>
      <c r="G56" s="1242"/>
      <c r="H56" s="1243"/>
      <c r="I56" s="1246"/>
      <c r="J56" s="1246"/>
      <c r="K56" s="1215"/>
      <c r="L56" s="1215"/>
      <c r="M56" s="1215"/>
      <c r="N56" s="1215"/>
      <c r="O56" s="1215"/>
    </row>
    <row r="57" spans="1:17" s="355" customFormat="1" ht="13.5">
      <c r="B57" s="356"/>
      <c r="C57" s="352"/>
      <c r="D57" s="352"/>
      <c r="E57" s="352"/>
      <c r="F57" s="352"/>
      <c r="G57" s="1242"/>
      <c r="H57" s="1243"/>
      <c r="I57" s="1217" t="s">
        <v>562</v>
      </c>
      <c r="J57" s="1217"/>
      <c r="K57" s="1250"/>
      <c r="L57" s="1250"/>
      <c r="M57" s="1250"/>
      <c r="N57" s="1250"/>
      <c r="O57" s="1250"/>
      <c r="P57" s="361"/>
      <c r="Q57" s="356"/>
    </row>
    <row r="58" spans="1:17" s="355" customFormat="1" ht="13.5">
      <c r="A58" s="243"/>
      <c r="B58" s="356"/>
      <c r="C58" s="352"/>
      <c r="D58" s="352"/>
      <c r="E58" s="352"/>
      <c r="F58" s="352"/>
      <c r="G58" s="1244"/>
      <c r="H58" s="1245"/>
      <c r="I58" s="1217"/>
      <c r="J58" s="1217"/>
      <c r="K58" s="1248"/>
      <c r="L58" s="1248"/>
      <c r="M58" s="1248"/>
      <c r="N58" s="1248"/>
      <c r="O58" s="1248"/>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561</v>
      </c>
      <c r="C63" s="244"/>
      <c r="D63" s="244"/>
      <c r="E63" s="244"/>
      <c r="F63" s="244"/>
      <c r="G63" s="244"/>
      <c r="H63" s="244"/>
      <c r="I63" s="244"/>
      <c r="J63" s="244"/>
      <c r="K63" s="244"/>
      <c r="L63" s="244"/>
      <c r="M63" s="244"/>
      <c r="N63" s="244"/>
      <c r="O63" s="244"/>
    </row>
    <row r="64" spans="1:17" ht="13.5">
      <c r="B64" s="248"/>
      <c r="C64" s="244"/>
      <c r="D64" s="244"/>
      <c r="E64" s="244"/>
      <c r="F64" s="244"/>
      <c r="G64" s="353" t="s">
        <v>560</v>
      </c>
      <c r="I64" s="352"/>
      <c r="J64" s="352"/>
      <c r="K64" s="352"/>
      <c r="L64" s="244"/>
      <c r="M64" s="244"/>
      <c r="N64" s="244"/>
      <c r="O64" s="244"/>
    </row>
    <row r="65" spans="2:30" ht="13.5">
      <c r="B65" s="248"/>
      <c r="C65" s="244"/>
      <c r="D65" s="244"/>
      <c r="E65" s="244"/>
      <c r="F65" s="244"/>
      <c r="G65" s="1219" t="s">
        <v>566</v>
      </c>
      <c r="H65" s="1220"/>
      <c r="I65" s="1220"/>
      <c r="J65" s="1220"/>
      <c r="K65" s="1220"/>
      <c r="L65" s="1220"/>
      <c r="M65" s="1220"/>
      <c r="N65" s="1220"/>
      <c r="O65" s="1221"/>
    </row>
    <row r="66" spans="2:30" ht="13.5">
      <c r="B66" s="248"/>
      <c r="C66" s="244"/>
      <c r="D66" s="244"/>
      <c r="E66" s="244"/>
      <c r="F66" s="244"/>
      <c r="G66" s="1222"/>
      <c r="H66" s="1223"/>
      <c r="I66" s="1223"/>
      <c r="J66" s="1223"/>
      <c r="K66" s="1223"/>
      <c r="L66" s="1223"/>
      <c r="M66" s="1223"/>
      <c r="N66" s="1223"/>
      <c r="O66" s="1224"/>
    </row>
    <row r="67" spans="2:30" ht="13.5">
      <c r="B67" s="248"/>
      <c r="C67" s="244"/>
      <c r="D67" s="244"/>
      <c r="E67" s="244"/>
      <c r="F67" s="244"/>
      <c r="G67" s="1222"/>
      <c r="H67" s="1223"/>
      <c r="I67" s="1223"/>
      <c r="J67" s="1223"/>
      <c r="K67" s="1223"/>
      <c r="L67" s="1223"/>
      <c r="M67" s="1223"/>
      <c r="N67" s="1223"/>
      <c r="O67" s="1224"/>
    </row>
    <row r="68" spans="2:30" ht="13.5">
      <c r="B68" s="248"/>
      <c r="C68" s="244"/>
      <c r="D68" s="244"/>
      <c r="E68" s="244"/>
      <c r="F68" s="244"/>
      <c r="G68" s="1222"/>
      <c r="H68" s="1223"/>
      <c r="I68" s="1223"/>
      <c r="J68" s="1223"/>
      <c r="K68" s="1223"/>
      <c r="L68" s="1223"/>
      <c r="M68" s="1223"/>
      <c r="N68" s="1223"/>
      <c r="O68" s="1224"/>
    </row>
    <row r="69" spans="2:30" ht="13.5">
      <c r="B69" s="248"/>
      <c r="C69" s="244"/>
      <c r="D69" s="244"/>
      <c r="E69" s="244"/>
      <c r="F69" s="244"/>
      <c r="G69" s="1225"/>
      <c r="H69" s="1226"/>
      <c r="I69" s="1226"/>
      <c r="J69" s="1226"/>
      <c r="K69" s="1226"/>
      <c r="L69" s="1226"/>
      <c r="M69" s="1226"/>
      <c r="N69" s="1226"/>
      <c r="O69" s="1227"/>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559</v>
      </c>
      <c r="I71" s="349"/>
      <c r="J71" s="348"/>
      <c r="K71" s="348"/>
      <c r="L71" s="347"/>
      <c r="M71" s="348"/>
      <c r="N71" s="347"/>
      <c r="O71" s="346"/>
    </row>
    <row r="72" spans="2:30" ht="13.5">
      <c r="B72" s="248"/>
      <c r="C72" s="244"/>
      <c r="D72" s="244"/>
      <c r="E72" s="244"/>
      <c r="F72" s="244"/>
      <c r="G72" s="1228"/>
      <c r="H72" s="1229"/>
      <c r="I72" s="1229"/>
      <c r="J72" s="1230"/>
      <c r="K72" s="345" t="s">
        <v>522</v>
      </c>
      <c r="L72" s="345" t="s">
        <v>523</v>
      </c>
      <c r="M72" s="345" t="s">
        <v>524</v>
      </c>
      <c r="N72" s="345" t="s">
        <v>525</v>
      </c>
      <c r="O72" s="345" t="s">
        <v>526</v>
      </c>
    </row>
    <row r="73" spans="2:30" ht="13.5">
      <c r="B73" s="248"/>
      <c r="C73" s="244"/>
      <c r="D73" s="244"/>
      <c r="E73" s="244"/>
      <c r="F73" s="244"/>
      <c r="G73" s="1231" t="s">
        <v>558</v>
      </c>
      <c r="H73" s="1232"/>
      <c r="I73" s="1237" t="s">
        <v>556</v>
      </c>
      <c r="J73" s="1237"/>
      <c r="K73" s="1239">
        <v>247.1</v>
      </c>
      <c r="L73" s="1239">
        <v>239.2</v>
      </c>
      <c r="M73" s="1215">
        <v>219.1</v>
      </c>
      <c r="N73" s="1215">
        <v>219</v>
      </c>
      <c r="O73" s="1215">
        <v>191.7</v>
      </c>
      <c r="S73" s="243">
        <v>9.9</v>
      </c>
    </row>
    <row r="74" spans="2:30" ht="13.5">
      <c r="B74" s="248"/>
      <c r="C74" s="244"/>
      <c r="D74" s="244"/>
      <c r="E74" s="244"/>
      <c r="F74" s="244"/>
      <c r="G74" s="1233"/>
      <c r="H74" s="1234"/>
      <c r="I74" s="1238"/>
      <c r="J74" s="1238"/>
      <c r="K74" s="1239"/>
      <c r="L74" s="1239"/>
      <c r="M74" s="1215"/>
      <c r="N74" s="1215"/>
      <c r="O74" s="1215"/>
    </row>
    <row r="75" spans="2:30" ht="13.5">
      <c r="B75" s="248"/>
      <c r="C75" s="244"/>
      <c r="D75" s="244"/>
      <c r="E75" s="244"/>
      <c r="F75" s="244"/>
      <c r="G75" s="1233"/>
      <c r="H75" s="1234"/>
      <c r="I75" s="1246" t="s">
        <v>555</v>
      </c>
      <c r="J75" s="1246"/>
      <c r="K75" s="1247">
        <v>22.7</v>
      </c>
      <c r="L75" s="1247">
        <v>22.4</v>
      </c>
      <c r="M75" s="1247">
        <v>22.6</v>
      </c>
      <c r="N75" s="1247">
        <v>21.2</v>
      </c>
      <c r="O75" s="1247">
        <v>19.8</v>
      </c>
      <c r="U75" s="243">
        <v>81.2</v>
      </c>
      <c r="W75" s="243">
        <v>87.2</v>
      </c>
      <c r="Y75" s="243">
        <v>99.8</v>
      </c>
      <c r="AA75" s="243">
        <v>109.5</v>
      </c>
      <c r="AC75" s="243">
        <v>115.2</v>
      </c>
    </row>
    <row r="76" spans="2:30" ht="13.5">
      <c r="B76" s="248"/>
      <c r="C76" s="244"/>
      <c r="D76" s="244"/>
      <c r="E76" s="244"/>
      <c r="F76" s="244"/>
      <c r="G76" s="1235"/>
      <c r="H76" s="1236"/>
      <c r="I76" s="1246"/>
      <c r="J76" s="1246"/>
      <c r="K76" s="1248"/>
      <c r="L76" s="1248"/>
      <c r="M76" s="1248"/>
      <c r="N76" s="1248"/>
      <c r="O76" s="1248"/>
    </row>
    <row r="77" spans="2:30" ht="13.5">
      <c r="B77" s="248"/>
      <c r="C77" s="244"/>
      <c r="D77" s="244"/>
      <c r="E77" s="244"/>
      <c r="F77" s="244"/>
      <c r="G77" s="1240" t="s">
        <v>557</v>
      </c>
      <c r="H77" s="1241"/>
      <c r="I77" s="1246" t="s">
        <v>556</v>
      </c>
      <c r="J77" s="1246"/>
      <c r="K77" s="1239">
        <v>88.3</v>
      </c>
      <c r="L77" s="1239">
        <v>76.2</v>
      </c>
      <c r="M77" s="1215">
        <v>65.3</v>
      </c>
      <c r="N77" s="1215">
        <v>60.8</v>
      </c>
      <c r="O77" s="1215">
        <v>58.5</v>
      </c>
      <c r="R77" s="243">
        <v>12.3</v>
      </c>
      <c r="T77" s="243">
        <v>11.1</v>
      </c>
    </row>
    <row r="78" spans="2:30" ht="13.5">
      <c r="B78" s="248"/>
      <c r="C78" s="244"/>
      <c r="D78" s="244"/>
      <c r="E78" s="244"/>
      <c r="F78" s="244"/>
      <c r="G78" s="1242"/>
      <c r="H78" s="1243"/>
      <c r="I78" s="1246"/>
      <c r="J78" s="1246"/>
      <c r="K78" s="1239"/>
      <c r="L78" s="1239"/>
      <c r="M78" s="1215"/>
      <c r="N78" s="1215"/>
      <c r="O78" s="1215"/>
    </row>
    <row r="79" spans="2:30" ht="13.5">
      <c r="B79" s="248"/>
      <c r="C79" s="244"/>
      <c r="D79" s="244"/>
      <c r="E79" s="244"/>
      <c r="F79" s="244"/>
      <c r="G79" s="1242"/>
      <c r="H79" s="1243"/>
      <c r="I79" s="1216" t="s">
        <v>555</v>
      </c>
      <c r="J79" s="1217"/>
      <c r="K79" s="1218">
        <v>13.8</v>
      </c>
      <c r="L79" s="1218">
        <v>12.8</v>
      </c>
      <c r="M79" s="1218">
        <v>12</v>
      </c>
      <c r="N79" s="1218">
        <v>11.1</v>
      </c>
      <c r="O79" s="1218">
        <v>10.7</v>
      </c>
      <c r="V79" s="243">
        <v>53.5</v>
      </c>
      <c r="X79" s="243">
        <v>48.2</v>
      </c>
      <c r="Z79" s="243">
        <v>34.200000000000003</v>
      </c>
      <c r="AB79" s="243">
        <v>30.3</v>
      </c>
      <c r="AD79" s="243">
        <v>28.9</v>
      </c>
    </row>
    <row r="80" spans="2:30" ht="13.5">
      <c r="B80" s="248"/>
      <c r="C80" s="244"/>
      <c r="D80" s="244"/>
      <c r="E80" s="244"/>
      <c r="F80" s="244"/>
      <c r="G80" s="1244"/>
      <c r="H80" s="1245"/>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24427</v>
      </c>
      <c r="E3" s="116"/>
      <c r="F3" s="117">
        <v>67201</v>
      </c>
      <c r="G3" s="118"/>
      <c r="H3" s="119"/>
    </row>
    <row r="4" spans="1:8">
      <c r="A4" s="120"/>
      <c r="B4" s="121"/>
      <c r="C4" s="122"/>
      <c r="D4" s="123">
        <v>20309</v>
      </c>
      <c r="E4" s="124"/>
      <c r="F4" s="125">
        <v>35210</v>
      </c>
      <c r="G4" s="126"/>
      <c r="H4" s="127"/>
    </row>
    <row r="5" spans="1:8">
      <c r="A5" s="108" t="s">
        <v>516</v>
      </c>
      <c r="B5" s="113"/>
      <c r="C5" s="114"/>
      <c r="D5" s="115">
        <v>26084</v>
      </c>
      <c r="E5" s="116"/>
      <c r="F5" s="117">
        <v>75709</v>
      </c>
      <c r="G5" s="118"/>
      <c r="H5" s="119"/>
    </row>
    <row r="6" spans="1:8">
      <c r="A6" s="120"/>
      <c r="B6" s="121"/>
      <c r="C6" s="122"/>
      <c r="D6" s="123">
        <v>9321</v>
      </c>
      <c r="E6" s="124"/>
      <c r="F6" s="125">
        <v>35212</v>
      </c>
      <c r="G6" s="126"/>
      <c r="H6" s="127"/>
    </row>
    <row r="7" spans="1:8">
      <c r="A7" s="108" t="s">
        <v>517</v>
      </c>
      <c r="B7" s="113"/>
      <c r="C7" s="114"/>
      <c r="D7" s="115">
        <v>28816</v>
      </c>
      <c r="E7" s="116"/>
      <c r="F7" s="117">
        <v>90961</v>
      </c>
      <c r="G7" s="118"/>
      <c r="H7" s="119"/>
    </row>
    <row r="8" spans="1:8">
      <c r="A8" s="120"/>
      <c r="B8" s="121"/>
      <c r="C8" s="122"/>
      <c r="D8" s="123">
        <v>13757</v>
      </c>
      <c r="E8" s="124"/>
      <c r="F8" s="125">
        <v>37720</v>
      </c>
      <c r="G8" s="126"/>
      <c r="H8" s="127"/>
    </row>
    <row r="9" spans="1:8">
      <c r="A9" s="108" t="s">
        <v>518</v>
      </c>
      <c r="B9" s="113"/>
      <c r="C9" s="114"/>
      <c r="D9" s="115">
        <v>51809</v>
      </c>
      <c r="E9" s="116"/>
      <c r="F9" s="117">
        <v>106614</v>
      </c>
      <c r="G9" s="118"/>
      <c r="H9" s="119"/>
    </row>
    <row r="10" spans="1:8">
      <c r="A10" s="120"/>
      <c r="B10" s="121"/>
      <c r="C10" s="122"/>
      <c r="D10" s="123">
        <v>27847</v>
      </c>
      <c r="E10" s="124"/>
      <c r="F10" s="125">
        <v>45545</v>
      </c>
      <c r="G10" s="126"/>
      <c r="H10" s="127"/>
    </row>
    <row r="11" spans="1:8">
      <c r="A11" s="108" t="s">
        <v>519</v>
      </c>
      <c r="B11" s="113"/>
      <c r="C11" s="114"/>
      <c r="D11" s="115">
        <v>32873</v>
      </c>
      <c r="E11" s="116"/>
      <c r="F11" s="117">
        <v>85459</v>
      </c>
      <c r="G11" s="118"/>
      <c r="H11" s="119"/>
    </row>
    <row r="12" spans="1:8">
      <c r="A12" s="120"/>
      <c r="B12" s="121"/>
      <c r="C12" s="128"/>
      <c r="D12" s="123">
        <v>23969</v>
      </c>
      <c r="E12" s="124"/>
      <c r="F12" s="125">
        <v>44378</v>
      </c>
      <c r="G12" s="126"/>
      <c r="H12" s="127"/>
    </row>
    <row r="13" spans="1:8">
      <c r="A13" s="108"/>
      <c r="B13" s="113"/>
      <c r="C13" s="129"/>
      <c r="D13" s="130">
        <v>32802</v>
      </c>
      <c r="E13" s="131"/>
      <c r="F13" s="132">
        <v>85189</v>
      </c>
      <c r="G13" s="133"/>
      <c r="H13" s="119"/>
    </row>
    <row r="14" spans="1:8">
      <c r="A14" s="120"/>
      <c r="B14" s="121"/>
      <c r="C14" s="122"/>
      <c r="D14" s="123">
        <v>19041</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2.46</v>
      </c>
      <c r="C19" s="134">
        <f>ROUND(VALUE(SUBSTITUTE(実質収支比率等に係る経年分析!G$48,"▲","-")),2)</f>
        <v>2.5099999999999998</v>
      </c>
      <c r="D19" s="134">
        <f>ROUND(VALUE(SUBSTITUTE(実質収支比率等に係る経年分析!H$48,"▲","-")),2)</f>
        <v>3</v>
      </c>
      <c r="E19" s="134">
        <f>ROUND(VALUE(SUBSTITUTE(実質収支比率等に係る経年分析!I$48,"▲","-")),2)</f>
        <v>3.16</v>
      </c>
      <c r="F19" s="134">
        <f>ROUND(VALUE(SUBSTITUTE(実質収支比率等に係る経年分析!J$48,"▲","-")),2)</f>
        <v>3.59</v>
      </c>
    </row>
    <row r="20" spans="1:11">
      <c r="A20" s="134" t="s">
        <v>43</v>
      </c>
      <c r="B20" s="134">
        <f>ROUND(VALUE(SUBSTITUTE(実質収支比率等に係る経年分析!F$47,"▲","-")),2)</f>
        <v>27.26</v>
      </c>
      <c r="C20" s="134">
        <f>ROUND(VALUE(SUBSTITUTE(実質収支比率等に係る経年分析!G$47,"▲","-")),2)</f>
        <v>26.58</v>
      </c>
      <c r="D20" s="134">
        <f>ROUND(VALUE(SUBSTITUTE(実質収支比率等に係る経年分析!H$47,"▲","-")),2)</f>
        <v>27.19</v>
      </c>
      <c r="E20" s="134">
        <f>ROUND(VALUE(SUBSTITUTE(実質収支比率等に係る経年分析!I$47,"▲","-")),2)</f>
        <v>23.79</v>
      </c>
      <c r="F20" s="134">
        <f>ROUND(VALUE(SUBSTITUTE(実質収支比率等に係る経年分析!J$47,"▲","-")),2)</f>
        <v>20.45</v>
      </c>
    </row>
    <row r="21" spans="1:11">
      <c r="A21" s="134" t="s">
        <v>44</v>
      </c>
      <c r="B21" s="134">
        <f>IF(ISNUMBER(VALUE(SUBSTITUTE(実質収支比率等に係る経年分析!F$49,"▲","-"))),ROUND(VALUE(SUBSTITUTE(実質収支比率等に係る経年分析!F$49,"▲","-")),2),NA())</f>
        <v>-6.52</v>
      </c>
      <c r="C21" s="134">
        <f>IF(ISNUMBER(VALUE(SUBSTITUTE(実質収支比率等に係る経年分析!G$49,"▲","-"))),ROUND(VALUE(SUBSTITUTE(実質収支比率等に係る経年分析!G$49,"▲","-")),2),NA())</f>
        <v>1.67</v>
      </c>
      <c r="D21" s="134">
        <f>IF(ISNUMBER(VALUE(SUBSTITUTE(実質収支比率等に係る経年分析!H$49,"▲","-"))),ROUND(VALUE(SUBSTITUTE(実質収支比率等に係る経年分析!H$49,"▲","-")),2),NA())</f>
        <v>4.8099999999999996</v>
      </c>
      <c r="E21" s="134">
        <f>IF(ISNUMBER(VALUE(SUBSTITUTE(実質収支比率等に係る経年分析!I$49,"▲","-"))),ROUND(VALUE(SUBSTITUTE(実質収支比率等に係る経年分析!I$49,"▲","-")),2),NA())</f>
        <v>-5.65</v>
      </c>
      <c r="F21" s="134">
        <f>IF(ISNUMBER(VALUE(SUBSTITUTE(実質収支比率等に係る経年分析!J$49,"▲","-"))),ROUND(VALUE(SUBSTITUTE(実質収支比率等に係る経年分析!J$49,"▲","-")),2),NA())</f>
        <v>-4.57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0.44</v>
      </c>
    </row>
    <row r="33" spans="1:16">
      <c r="A33" s="135" t="str">
        <f>IF(連結実質赤字比率に係る赤字・黒字の構成分析!C$37="",NA(),連結実質赤字比率に係る赤字・黒字の構成分析!C$37)</f>
        <v>農業共済事業会計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9.9499999999999993</v>
      </c>
    </row>
    <row r="36" spans="1:16">
      <c r="A36" s="135" t="str">
        <f>IF(連結実質赤字比率に係る赤字・黒字の構成分析!C$34="",NA(),連結実質赤字比率に係る赤字・黒字の構成分析!C$34)</f>
        <v>住宅資金特別会計</v>
      </c>
      <c r="B36" s="135">
        <f>IF(ROUND(VALUE(SUBSTITUTE(連結実質赤字比率に係る赤字・黒字の構成分析!F$34,"▲", "-")), 2) &lt; 0, ABS(ROUND(VALUE(SUBSTITUTE(連結実質赤字比率に係る赤字・黒字の構成分析!F$34,"▲", "-")), 2)), NA())</f>
        <v>0.2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0.21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0.21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0.2</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4517</v>
      </c>
      <c r="E42" s="136"/>
      <c r="F42" s="136"/>
      <c r="G42" s="136">
        <f>'実質公債費比率（分子）の構造'!L$52</f>
        <v>4418</v>
      </c>
      <c r="H42" s="136"/>
      <c r="I42" s="136"/>
      <c r="J42" s="136">
        <f>'実質公債費比率（分子）の構造'!M$52</f>
        <v>4357</v>
      </c>
      <c r="K42" s="136"/>
      <c r="L42" s="136"/>
      <c r="M42" s="136">
        <f>'実質公債費比率（分子）の構造'!N$52</f>
        <v>4436</v>
      </c>
      <c r="N42" s="136"/>
      <c r="O42" s="136"/>
      <c r="P42" s="136">
        <f>'実質公債費比率（分子）の構造'!O$52</f>
        <v>4113</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v>
      </c>
      <c r="C44" s="136"/>
      <c r="D44" s="136"/>
      <c r="E44" s="136">
        <f>'実質公債費比率（分子）の構造'!L$50</f>
        <v>7</v>
      </c>
      <c r="F44" s="136"/>
      <c r="G44" s="136"/>
      <c r="H44" s="136">
        <f>'実質公債費比率（分子）の構造'!M$50</f>
        <v>6</v>
      </c>
      <c r="I44" s="136"/>
      <c r="J44" s="136"/>
      <c r="K44" s="136">
        <f>'実質公債費比率（分子）の構造'!N$50</f>
        <v>6</v>
      </c>
      <c r="L44" s="136"/>
      <c r="M44" s="136"/>
      <c r="N44" s="136">
        <f>'実質公債費比率（分子）の構造'!O$50</f>
        <v>6</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2294</v>
      </c>
      <c r="C46" s="136"/>
      <c r="D46" s="136"/>
      <c r="E46" s="136">
        <f>'実質公債費比率（分子）の構造'!L$48</f>
        <v>2228</v>
      </c>
      <c r="F46" s="136"/>
      <c r="G46" s="136"/>
      <c r="H46" s="136">
        <f>'実質公債費比率（分子）の構造'!M$48</f>
        <v>2216</v>
      </c>
      <c r="I46" s="136"/>
      <c r="J46" s="136"/>
      <c r="K46" s="136">
        <f>'実質公債費比率（分子）の構造'!N$48</f>
        <v>2220</v>
      </c>
      <c r="L46" s="136"/>
      <c r="M46" s="136"/>
      <c r="N46" s="136">
        <f>'実質公債費比率（分子）の構造'!O$48</f>
        <v>2104</v>
      </c>
      <c r="O46" s="136"/>
      <c r="P46" s="136"/>
    </row>
    <row r="47" spans="1:16">
      <c r="A47" s="136" t="s">
        <v>56</v>
      </c>
      <c r="B47" s="136">
        <f>'実質公債費比率（分子）の構造'!K$47</f>
        <v>20</v>
      </c>
      <c r="C47" s="136"/>
      <c r="D47" s="136"/>
      <c r="E47" s="136">
        <f>'実質公債費比率（分子）の構造'!L$47</f>
        <v>3</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4957</v>
      </c>
      <c r="C49" s="136"/>
      <c r="D49" s="136"/>
      <c r="E49" s="136">
        <f>'実質公債費比率（分子）の構造'!L$45</f>
        <v>4656</v>
      </c>
      <c r="F49" s="136"/>
      <c r="G49" s="136"/>
      <c r="H49" s="136">
        <f>'実質公債費比率（分子）の構造'!M$45</f>
        <v>4422</v>
      </c>
      <c r="I49" s="136"/>
      <c r="J49" s="136"/>
      <c r="K49" s="136">
        <f>'実質公債費比率（分子）の構造'!N$45</f>
        <v>4160</v>
      </c>
      <c r="L49" s="136"/>
      <c r="M49" s="136"/>
      <c r="N49" s="136">
        <f>'実質公債費比率（分子）の構造'!O$45</f>
        <v>3950</v>
      </c>
      <c r="O49" s="136"/>
      <c r="P49" s="136"/>
    </row>
    <row r="50" spans="1:16">
      <c r="A50" s="136" t="s">
        <v>59</v>
      </c>
      <c r="B50" s="136" t="e">
        <f>NA()</f>
        <v>#N/A</v>
      </c>
      <c r="C50" s="136">
        <f>IF(ISNUMBER('実質公債費比率（分子）の構造'!K$53),'実質公債費比率（分子）の構造'!K$53,NA())</f>
        <v>2765</v>
      </c>
      <c r="D50" s="136" t="e">
        <f>NA()</f>
        <v>#N/A</v>
      </c>
      <c r="E50" s="136" t="e">
        <f>NA()</f>
        <v>#N/A</v>
      </c>
      <c r="F50" s="136">
        <f>IF(ISNUMBER('実質公債費比率（分子）の構造'!L$53),'実質公債費比率（分子）の構造'!L$53,NA())</f>
        <v>2476</v>
      </c>
      <c r="G50" s="136" t="e">
        <f>NA()</f>
        <v>#N/A</v>
      </c>
      <c r="H50" s="136" t="e">
        <f>NA()</f>
        <v>#N/A</v>
      </c>
      <c r="I50" s="136">
        <f>IF(ISNUMBER('実質公債費比率（分子）の構造'!M$53),'実質公債費比率（分子）の構造'!M$53,NA())</f>
        <v>2287</v>
      </c>
      <c r="J50" s="136" t="e">
        <f>NA()</f>
        <v>#N/A</v>
      </c>
      <c r="K50" s="136" t="e">
        <f>NA()</f>
        <v>#N/A</v>
      </c>
      <c r="L50" s="136">
        <f>IF(ISNUMBER('実質公債費比率（分子）の構造'!N$53),'実質公債費比率（分子）の構造'!N$53,NA())</f>
        <v>1950</v>
      </c>
      <c r="M50" s="136" t="e">
        <f>NA()</f>
        <v>#N/A</v>
      </c>
      <c r="N50" s="136" t="e">
        <f>NA()</f>
        <v>#N/A</v>
      </c>
      <c r="O50" s="136">
        <f>IF(ISNUMBER('実質公債費比率（分子）の構造'!O$53),'実質公債費比率（分子）の構造'!O$53,NA())</f>
        <v>1947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42238</v>
      </c>
      <c r="E56" s="135"/>
      <c r="F56" s="135"/>
      <c r="G56" s="135">
        <f>'将来負担比率（分子）の構造'!J$51</f>
        <v>40010</v>
      </c>
      <c r="H56" s="135"/>
      <c r="I56" s="135"/>
      <c r="J56" s="135">
        <f>'将来負担比率（分子）の構造'!K$51</f>
        <v>38136</v>
      </c>
      <c r="K56" s="135"/>
      <c r="L56" s="135"/>
      <c r="M56" s="135">
        <f>'将来負担比率（分子）の構造'!L$51</f>
        <v>35819</v>
      </c>
      <c r="N56" s="135"/>
      <c r="O56" s="135"/>
      <c r="P56" s="135">
        <f>'将来負担比率（分子）の構造'!M$51</f>
        <v>33740</v>
      </c>
    </row>
    <row r="57" spans="1:16">
      <c r="A57" s="135" t="s">
        <v>35</v>
      </c>
      <c r="B57" s="135"/>
      <c r="C57" s="135"/>
      <c r="D57" s="135">
        <f>'将来負担比率（分子）の構造'!I$50</f>
        <v>1378</v>
      </c>
      <c r="E57" s="135"/>
      <c r="F57" s="135"/>
      <c r="G57" s="135">
        <f>'将来負担比率（分子）の構造'!J$50</f>
        <v>1199</v>
      </c>
      <c r="H57" s="135"/>
      <c r="I57" s="135"/>
      <c r="J57" s="135">
        <f>'将来負担比率（分子）の構造'!K$50</f>
        <v>977</v>
      </c>
      <c r="K57" s="135"/>
      <c r="L57" s="135"/>
      <c r="M57" s="135">
        <f>'将来負担比率（分子）の構造'!L$50</f>
        <v>915</v>
      </c>
      <c r="N57" s="135"/>
      <c r="O57" s="135"/>
      <c r="P57" s="135">
        <f>'将来負担比率（分子）の構造'!M$50</f>
        <v>783</v>
      </c>
    </row>
    <row r="58" spans="1:16">
      <c r="A58" s="135" t="s">
        <v>34</v>
      </c>
      <c r="B58" s="135"/>
      <c r="C58" s="135"/>
      <c r="D58" s="135">
        <f>'将来負担比率（分子）の構造'!I$49</f>
        <v>7007</v>
      </c>
      <c r="E58" s="135"/>
      <c r="F58" s="135"/>
      <c r="G58" s="135">
        <f>'将来負担比率（分子）の構造'!J$49</f>
        <v>6942</v>
      </c>
      <c r="H58" s="135"/>
      <c r="I58" s="135"/>
      <c r="J58" s="135">
        <f>'将来負担比率（分子）の構造'!K$49</f>
        <v>6923</v>
      </c>
      <c r="K58" s="135"/>
      <c r="L58" s="135"/>
      <c r="M58" s="135">
        <f>'将来負担比率（分子）の構造'!L$49</f>
        <v>5965</v>
      </c>
      <c r="N58" s="135"/>
      <c r="O58" s="135"/>
      <c r="P58" s="135">
        <f>'将来負担比率（分子）の構造'!M$49</f>
        <v>5981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6064</v>
      </c>
      <c r="C62" s="135"/>
      <c r="D62" s="135"/>
      <c r="E62" s="135">
        <f>'将来負担比率（分子）の構造'!J$45</f>
        <v>5836</v>
      </c>
      <c r="F62" s="135"/>
      <c r="G62" s="135"/>
      <c r="H62" s="135">
        <f>'将来負担比率（分子）の構造'!K$45</f>
        <v>5619</v>
      </c>
      <c r="I62" s="135"/>
      <c r="J62" s="135"/>
      <c r="K62" s="135">
        <f>'将来負担比率（分子）の構造'!L$45</f>
        <v>5133</v>
      </c>
      <c r="L62" s="135"/>
      <c r="M62" s="135"/>
      <c r="N62" s="135">
        <f>'将来負担比率（分子）の構造'!M$45</f>
        <v>4777</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39563</v>
      </c>
      <c r="C64" s="135"/>
      <c r="D64" s="135"/>
      <c r="E64" s="135">
        <f>'将来負担比率（分子）の構造'!J$43</f>
        <v>38188</v>
      </c>
      <c r="F64" s="135"/>
      <c r="G64" s="135"/>
      <c r="H64" s="135">
        <f>'将来負担比率（分子）の構造'!K$43</f>
        <v>36797</v>
      </c>
      <c r="I64" s="135"/>
      <c r="J64" s="135"/>
      <c r="K64" s="135">
        <f>'将来負担比率（分子）の構造'!L$43</f>
        <v>34864</v>
      </c>
      <c r="L64" s="135"/>
      <c r="M64" s="135"/>
      <c r="N64" s="135">
        <f>'将来負担比率（分子）の構造'!M$43</f>
        <v>33194</v>
      </c>
      <c r="O64" s="135"/>
      <c r="P64" s="135"/>
    </row>
    <row r="65" spans="1:16">
      <c r="A65" s="135" t="s">
        <v>26</v>
      </c>
      <c r="B65" s="135">
        <f>'将来負担比率（分子）の構造'!I$42</f>
        <v>46</v>
      </c>
      <c r="C65" s="135"/>
      <c r="D65" s="135"/>
      <c r="E65" s="135">
        <f>'将来負担比率（分子）の構造'!J$42</f>
        <v>36</v>
      </c>
      <c r="F65" s="135"/>
      <c r="G65" s="135"/>
      <c r="H65" s="135">
        <f>'将来負担比率（分子）の構造'!K$42</f>
        <v>31</v>
      </c>
      <c r="I65" s="135"/>
      <c r="J65" s="135"/>
      <c r="K65" s="135">
        <f>'将来負担比率（分子）の構造'!L$42</f>
        <v>26</v>
      </c>
      <c r="L65" s="135"/>
      <c r="M65" s="135"/>
      <c r="N65" s="135">
        <f>'将来負担比率（分子）の構造'!M$42</f>
        <v>21</v>
      </c>
      <c r="O65" s="135"/>
      <c r="P65" s="135"/>
    </row>
    <row r="66" spans="1:16">
      <c r="A66" s="135" t="s">
        <v>25</v>
      </c>
      <c r="B66" s="135">
        <f>'将来負担比率（分子）の構造'!I$41</f>
        <v>33921</v>
      </c>
      <c r="C66" s="135"/>
      <c r="D66" s="135"/>
      <c r="E66" s="135">
        <f>'将来負担比率（分子）の構造'!J$41</f>
        <v>30232</v>
      </c>
      <c r="F66" s="135"/>
      <c r="G66" s="135"/>
      <c r="H66" s="135">
        <f>'将来負担比率（分子）の構造'!K$41</f>
        <v>26706</v>
      </c>
      <c r="I66" s="135"/>
      <c r="J66" s="135"/>
      <c r="K66" s="135">
        <f>'将来負担比率（分子）の構造'!L$41</f>
        <v>24792</v>
      </c>
      <c r="L66" s="135"/>
      <c r="M66" s="135"/>
      <c r="N66" s="135">
        <f>'将来負担比率（分子）の構造'!M$41</f>
        <v>22475</v>
      </c>
      <c r="O66" s="135"/>
      <c r="P66" s="135"/>
    </row>
    <row r="67" spans="1:16">
      <c r="A67" s="135" t="s">
        <v>63</v>
      </c>
      <c r="B67" s="135" t="e">
        <f>NA()</f>
        <v>#N/A</v>
      </c>
      <c r="C67" s="135">
        <f>IF(ISNUMBER('将来負担比率（分子）の構造'!I$52), IF('将来負担比率（分子）の構造'!I$52 &lt; 0, 0, '将来負担比率（分子）の構造'!I$52), NA())</f>
        <v>28971</v>
      </c>
      <c r="D67" s="135" t="e">
        <f>NA()</f>
        <v>#N/A</v>
      </c>
      <c r="E67" s="135" t="e">
        <f>NA()</f>
        <v>#N/A</v>
      </c>
      <c r="F67" s="135">
        <f>IF(ISNUMBER('将来負担比率（分子）の構造'!J$52), IF('将来負担比率（分子）の構造'!J$52 &lt; 0, 0, '将来負担比率（分子）の構造'!J$52), NA())</f>
        <v>26141</v>
      </c>
      <c r="G67" s="135" t="e">
        <f>NA()</f>
        <v>#N/A</v>
      </c>
      <c r="H67" s="135" t="e">
        <f>NA()</f>
        <v>#N/A</v>
      </c>
      <c r="I67" s="135">
        <f>IF(ISNUMBER('将来負担比率（分子）の構造'!K$52), IF('将来負担比率（分子）の構造'!K$52 &lt; 0, 0, '将来負担比率（分子）の構造'!K$52), NA())</f>
        <v>23118</v>
      </c>
      <c r="J67" s="135" t="e">
        <f>NA()</f>
        <v>#N/A</v>
      </c>
      <c r="K67" s="135" t="e">
        <f>NA()</f>
        <v>#N/A</v>
      </c>
      <c r="L67" s="135">
        <f>IF(ISNUMBER('将来負担比率（分子）の構造'!L$52), IF('将来負担比率（分子）の構造'!L$52 &lt; 0, 0, '将来負担比率（分子）の構造'!L$52), NA())</f>
        <v>22116</v>
      </c>
      <c r="M67" s="135" t="e">
        <f>NA()</f>
        <v>#N/A</v>
      </c>
      <c r="N67" s="135" t="e">
        <f>NA()</f>
        <v>#N/A</v>
      </c>
      <c r="O67" s="135">
        <f>IF(ISNUMBER('将来負担比率（分子）の構造'!M$52), IF('将来負担比率（分子）の構造'!M$52 &lt; 0, 0, '将来負担比率（分子）の構造'!M$52), NA())</f>
        <v>19963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5146413</v>
      </c>
      <c r="S5" s="669"/>
      <c r="T5" s="669"/>
      <c r="U5" s="669"/>
      <c r="V5" s="669"/>
      <c r="W5" s="669"/>
      <c r="X5" s="669"/>
      <c r="Y5" s="716"/>
      <c r="Z5" s="729">
        <v>21.7</v>
      </c>
      <c r="AA5" s="729"/>
      <c r="AB5" s="729"/>
      <c r="AC5" s="729"/>
      <c r="AD5" s="730">
        <v>5146413</v>
      </c>
      <c r="AE5" s="730"/>
      <c r="AF5" s="730"/>
      <c r="AG5" s="730"/>
      <c r="AH5" s="730"/>
      <c r="AI5" s="730"/>
      <c r="AJ5" s="730"/>
      <c r="AK5" s="730"/>
      <c r="AL5" s="717">
        <v>37.200000000000003</v>
      </c>
      <c r="AM5" s="686"/>
      <c r="AN5" s="686"/>
      <c r="AO5" s="718"/>
      <c r="AP5" s="705" t="s">
        <v>206</v>
      </c>
      <c r="AQ5" s="706"/>
      <c r="AR5" s="706"/>
      <c r="AS5" s="706"/>
      <c r="AT5" s="706"/>
      <c r="AU5" s="706"/>
      <c r="AV5" s="706"/>
      <c r="AW5" s="706"/>
      <c r="AX5" s="706"/>
      <c r="AY5" s="706"/>
      <c r="AZ5" s="706"/>
      <c r="BA5" s="706"/>
      <c r="BB5" s="706"/>
      <c r="BC5" s="706"/>
      <c r="BD5" s="706"/>
      <c r="BE5" s="706"/>
      <c r="BF5" s="707"/>
      <c r="BG5" s="618">
        <v>5126255</v>
      </c>
      <c r="BH5" s="619"/>
      <c r="BI5" s="619"/>
      <c r="BJ5" s="619"/>
      <c r="BK5" s="619"/>
      <c r="BL5" s="619"/>
      <c r="BM5" s="619"/>
      <c r="BN5" s="620"/>
      <c r="BO5" s="671">
        <v>99.6</v>
      </c>
      <c r="BP5" s="671"/>
      <c r="BQ5" s="671"/>
      <c r="BR5" s="671"/>
      <c r="BS5" s="672">
        <v>70573</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253198</v>
      </c>
      <c r="S6" s="619"/>
      <c r="T6" s="619"/>
      <c r="U6" s="619"/>
      <c r="V6" s="619"/>
      <c r="W6" s="619"/>
      <c r="X6" s="619"/>
      <c r="Y6" s="620"/>
      <c r="Z6" s="671">
        <v>1.1000000000000001</v>
      </c>
      <c r="AA6" s="671"/>
      <c r="AB6" s="671"/>
      <c r="AC6" s="671"/>
      <c r="AD6" s="672">
        <v>253198</v>
      </c>
      <c r="AE6" s="672"/>
      <c r="AF6" s="672"/>
      <c r="AG6" s="672"/>
      <c r="AH6" s="672"/>
      <c r="AI6" s="672"/>
      <c r="AJ6" s="672"/>
      <c r="AK6" s="672"/>
      <c r="AL6" s="641">
        <v>1.8</v>
      </c>
      <c r="AM6" s="673"/>
      <c r="AN6" s="673"/>
      <c r="AO6" s="674"/>
      <c r="AP6" s="615" t="s">
        <v>211</v>
      </c>
      <c r="AQ6" s="616"/>
      <c r="AR6" s="616"/>
      <c r="AS6" s="616"/>
      <c r="AT6" s="616"/>
      <c r="AU6" s="616"/>
      <c r="AV6" s="616"/>
      <c r="AW6" s="616"/>
      <c r="AX6" s="616"/>
      <c r="AY6" s="616"/>
      <c r="AZ6" s="616"/>
      <c r="BA6" s="616"/>
      <c r="BB6" s="616"/>
      <c r="BC6" s="616"/>
      <c r="BD6" s="616"/>
      <c r="BE6" s="616"/>
      <c r="BF6" s="617"/>
      <c r="BG6" s="618">
        <v>5126255</v>
      </c>
      <c r="BH6" s="619"/>
      <c r="BI6" s="619"/>
      <c r="BJ6" s="619"/>
      <c r="BK6" s="619"/>
      <c r="BL6" s="619"/>
      <c r="BM6" s="619"/>
      <c r="BN6" s="620"/>
      <c r="BO6" s="671">
        <v>99.6</v>
      </c>
      <c r="BP6" s="671"/>
      <c r="BQ6" s="671"/>
      <c r="BR6" s="671"/>
      <c r="BS6" s="672">
        <v>70573</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209019</v>
      </c>
      <c r="CS6" s="619"/>
      <c r="CT6" s="619"/>
      <c r="CU6" s="619"/>
      <c r="CV6" s="619"/>
      <c r="CW6" s="619"/>
      <c r="CX6" s="619"/>
      <c r="CY6" s="620"/>
      <c r="CZ6" s="671">
        <v>0.9</v>
      </c>
      <c r="DA6" s="671"/>
      <c r="DB6" s="671"/>
      <c r="DC6" s="671"/>
      <c r="DD6" s="624" t="s">
        <v>213</v>
      </c>
      <c r="DE6" s="619"/>
      <c r="DF6" s="619"/>
      <c r="DG6" s="619"/>
      <c r="DH6" s="619"/>
      <c r="DI6" s="619"/>
      <c r="DJ6" s="619"/>
      <c r="DK6" s="619"/>
      <c r="DL6" s="619"/>
      <c r="DM6" s="619"/>
      <c r="DN6" s="619"/>
      <c r="DO6" s="619"/>
      <c r="DP6" s="620"/>
      <c r="DQ6" s="624">
        <v>208937</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11833</v>
      </c>
      <c r="S7" s="619"/>
      <c r="T7" s="619"/>
      <c r="U7" s="619"/>
      <c r="V7" s="619"/>
      <c r="W7" s="619"/>
      <c r="X7" s="619"/>
      <c r="Y7" s="620"/>
      <c r="Z7" s="671">
        <v>0</v>
      </c>
      <c r="AA7" s="671"/>
      <c r="AB7" s="671"/>
      <c r="AC7" s="671"/>
      <c r="AD7" s="672">
        <v>11833</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2261539</v>
      </c>
      <c r="BH7" s="619"/>
      <c r="BI7" s="619"/>
      <c r="BJ7" s="619"/>
      <c r="BK7" s="619"/>
      <c r="BL7" s="619"/>
      <c r="BM7" s="619"/>
      <c r="BN7" s="620"/>
      <c r="BO7" s="671">
        <v>43.9</v>
      </c>
      <c r="BP7" s="671"/>
      <c r="BQ7" s="671"/>
      <c r="BR7" s="671"/>
      <c r="BS7" s="672">
        <v>70573</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3350791</v>
      </c>
      <c r="CS7" s="619"/>
      <c r="CT7" s="619"/>
      <c r="CU7" s="619"/>
      <c r="CV7" s="619"/>
      <c r="CW7" s="619"/>
      <c r="CX7" s="619"/>
      <c r="CY7" s="620"/>
      <c r="CZ7" s="671">
        <v>14.5</v>
      </c>
      <c r="DA7" s="671"/>
      <c r="DB7" s="671"/>
      <c r="DC7" s="671"/>
      <c r="DD7" s="624">
        <v>62200</v>
      </c>
      <c r="DE7" s="619"/>
      <c r="DF7" s="619"/>
      <c r="DG7" s="619"/>
      <c r="DH7" s="619"/>
      <c r="DI7" s="619"/>
      <c r="DJ7" s="619"/>
      <c r="DK7" s="619"/>
      <c r="DL7" s="619"/>
      <c r="DM7" s="619"/>
      <c r="DN7" s="619"/>
      <c r="DO7" s="619"/>
      <c r="DP7" s="620"/>
      <c r="DQ7" s="624">
        <v>2942048</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38057</v>
      </c>
      <c r="S8" s="619"/>
      <c r="T8" s="619"/>
      <c r="U8" s="619"/>
      <c r="V8" s="619"/>
      <c r="W8" s="619"/>
      <c r="X8" s="619"/>
      <c r="Y8" s="620"/>
      <c r="Z8" s="671">
        <v>0.2</v>
      </c>
      <c r="AA8" s="671"/>
      <c r="AB8" s="671"/>
      <c r="AC8" s="671"/>
      <c r="AD8" s="672">
        <v>38057</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68931</v>
      </c>
      <c r="BH8" s="619"/>
      <c r="BI8" s="619"/>
      <c r="BJ8" s="619"/>
      <c r="BK8" s="619"/>
      <c r="BL8" s="619"/>
      <c r="BM8" s="619"/>
      <c r="BN8" s="620"/>
      <c r="BO8" s="671">
        <v>1.3</v>
      </c>
      <c r="BP8" s="671"/>
      <c r="BQ8" s="671"/>
      <c r="BR8" s="671"/>
      <c r="BS8" s="624" t="s">
        <v>110</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5675205</v>
      </c>
      <c r="CS8" s="619"/>
      <c r="CT8" s="619"/>
      <c r="CU8" s="619"/>
      <c r="CV8" s="619"/>
      <c r="CW8" s="619"/>
      <c r="CX8" s="619"/>
      <c r="CY8" s="620"/>
      <c r="CZ8" s="671">
        <v>24.6</v>
      </c>
      <c r="DA8" s="671"/>
      <c r="DB8" s="671"/>
      <c r="DC8" s="671"/>
      <c r="DD8" s="624">
        <v>210107</v>
      </c>
      <c r="DE8" s="619"/>
      <c r="DF8" s="619"/>
      <c r="DG8" s="619"/>
      <c r="DH8" s="619"/>
      <c r="DI8" s="619"/>
      <c r="DJ8" s="619"/>
      <c r="DK8" s="619"/>
      <c r="DL8" s="619"/>
      <c r="DM8" s="619"/>
      <c r="DN8" s="619"/>
      <c r="DO8" s="619"/>
      <c r="DP8" s="620"/>
      <c r="DQ8" s="624">
        <v>3117387</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37421</v>
      </c>
      <c r="S9" s="619"/>
      <c r="T9" s="619"/>
      <c r="U9" s="619"/>
      <c r="V9" s="619"/>
      <c r="W9" s="619"/>
      <c r="X9" s="619"/>
      <c r="Y9" s="620"/>
      <c r="Z9" s="671">
        <v>0.2</v>
      </c>
      <c r="AA9" s="671"/>
      <c r="AB9" s="671"/>
      <c r="AC9" s="671"/>
      <c r="AD9" s="672">
        <v>37421</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1693127</v>
      </c>
      <c r="BH9" s="619"/>
      <c r="BI9" s="619"/>
      <c r="BJ9" s="619"/>
      <c r="BK9" s="619"/>
      <c r="BL9" s="619"/>
      <c r="BM9" s="619"/>
      <c r="BN9" s="620"/>
      <c r="BO9" s="671">
        <v>32.9</v>
      </c>
      <c r="BP9" s="671"/>
      <c r="BQ9" s="671"/>
      <c r="BR9" s="671"/>
      <c r="BS9" s="624" t="s">
        <v>110</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2214867</v>
      </c>
      <c r="CS9" s="619"/>
      <c r="CT9" s="619"/>
      <c r="CU9" s="619"/>
      <c r="CV9" s="619"/>
      <c r="CW9" s="619"/>
      <c r="CX9" s="619"/>
      <c r="CY9" s="620"/>
      <c r="CZ9" s="671">
        <v>9.6</v>
      </c>
      <c r="DA9" s="671"/>
      <c r="DB9" s="671"/>
      <c r="DC9" s="671"/>
      <c r="DD9" s="624">
        <v>183588</v>
      </c>
      <c r="DE9" s="619"/>
      <c r="DF9" s="619"/>
      <c r="DG9" s="619"/>
      <c r="DH9" s="619"/>
      <c r="DI9" s="619"/>
      <c r="DJ9" s="619"/>
      <c r="DK9" s="619"/>
      <c r="DL9" s="619"/>
      <c r="DM9" s="619"/>
      <c r="DN9" s="619"/>
      <c r="DO9" s="619"/>
      <c r="DP9" s="620"/>
      <c r="DQ9" s="624">
        <v>1651683</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759755</v>
      </c>
      <c r="S10" s="619"/>
      <c r="T10" s="619"/>
      <c r="U10" s="619"/>
      <c r="V10" s="619"/>
      <c r="W10" s="619"/>
      <c r="X10" s="619"/>
      <c r="Y10" s="620"/>
      <c r="Z10" s="671">
        <v>3.2</v>
      </c>
      <c r="AA10" s="671"/>
      <c r="AB10" s="671"/>
      <c r="AC10" s="671"/>
      <c r="AD10" s="672">
        <v>759755</v>
      </c>
      <c r="AE10" s="672"/>
      <c r="AF10" s="672"/>
      <c r="AG10" s="672"/>
      <c r="AH10" s="672"/>
      <c r="AI10" s="672"/>
      <c r="AJ10" s="672"/>
      <c r="AK10" s="672"/>
      <c r="AL10" s="641">
        <v>5.5</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100310</v>
      </c>
      <c r="BH10" s="619"/>
      <c r="BI10" s="619"/>
      <c r="BJ10" s="619"/>
      <c r="BK10" s="619"/>
      <c r="BL10" s="619"/>
      <c r="BM10" s="619"/>
      <c r="BN10" s="620"/>
      <c r="BO10" s="671">
        <v>1.9</v>
      </c>
      <c r="BP10" s="671"/>
      <c r="BQ10" s="671"/>
      <c r="BR10" s="671"/>
      <c r="BS10" s="624" t="s">
        <v>110</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32277</v>
      </c>
      <c r="CS10" s="619"/>
      <c r="CT10" s="619"/>
      <c r="CU10" s="619"/>
      <c r="CV10" s="619"/>
      <c r="CW10" s="619"/>
      <c r="CX10" s="619"/>
      <c r="CY10" s="620"/>
      <c r="CZ10" s="671">
        <v>0.1</v>
      </c>
      <c r="DA10" s="671"/>
      <c r="DB10" s="671"/>
      <c r="DC10" s="671"/>
      <c r="DD10" s="624" t="s">
        <v>110</v>
      </c>
      <c r="DE10" s="619"/>
      <c r="DF10" s="619"/>
      <c r="DG10" s="619"/>
      <c r="DH10" s="619"/>
      <c r="DI10" s="619"/>
      <c r="DJ10" s="619"/>
      <c r="DK10" s="619"/>
      <c r="DL10" s="619"/>
      <c r="DM10" s="619"/>
      <c r="DN10" s="619"/>
      <c r="DO10" s="619"/>
      <c r="DP10" s="620"/>
      <c r="DQ10" s="624">
        <v>28513</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98200</v>
      </c>
      <c r="S11" s="619"/>
      <c r="T11" s="619"/>
      <c r="U11" s="619"/>
      <c r="V11" s="619"/>
      <c r="W11" s="619"/>
      <c r="X11" s="619"/>
      <c r="Y11" s="620"/>
      <c r="Z11" s="671">
        <v>0.4</v>
      </c>
      <c r="AA11" s="671"/>
      <c r="AB11" s="671"/>
      <c r="AC11" s="671"/>
      <c r="AD11" s="672">
        <v>98200</v>
      </c>
      <c r="AE11" s="672"/>
      <c r="AF11" s="672"/>
      <c r="AG11" s="672"/>
      <c r="AH11" s="672"/>
      <c r="AI11" s="672"/>
      <c r="AJ11" s="672"/>
      <c r="AK11" s="672"/>
      <c r="AL11" s="641">
        <v>0.7</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399171</v>
      </c>
      <c r="BH11" s="619"/>
      <c r="BI11" s="619"/>
      <c r="BJ11" s="619"/>
      <c r="BK11" s="619"/>
      <c r="BL11" s="619"/>
      <c r="BM11" s="619"/>
      <c r="BN11" s="620"/>
      <c r="BO11" s="671">
        <v>7.8</v>
      </c>
      <c r="BP11" s="671"/>
      <c r="BQ11" s="671"/>
      <c r="BR11" s="671"/>
      <c r="BS11" s="624">
        <v>70573</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1675310</v>
      </c>
      <c r="CS11" s="619"/>
      <c r="CT11" s="619"/>
      <c r="CU11" s="619"/>
      <c r="CV11" s="619"/>
      <c r="CW11" s="619"/>
      <c r="CX11" s="619"/>
      <c r="CY11" s="620"/>
      <c r="CZ11" s="671">
        <v>7.3</v>
      </c>
      <c r="DA11" s="671"/>
      <c r="DB11" s="671"/>
      <c r="DC11" s="671"/>
      <c r="DD11" s="624">
        <v>125511</v>
      </c>
      <c r="DE11" s="619"/>
      <c r="DF11" s="619"/>
      <c r="DG11" s="619"/>
      <c r="DH11" s="619"/>
      <c r="DI11" s="619"/>
      <c r="DJ11" s="619"/>
      <c r="DK11" s="619"/>
      <c r="DL11" s="619"/>
      <c r="DM11" s="619"/>
      <c r="DN11" s="619"/>
      <c r="DO11" s="619"/>
      <c r="DP11" s="620"/>
      <c r="DQ11" s="624">
        <v>1094852</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2472949</v>
      </c>
      <c r="BH12" s="619"/>
      <c r="BI12" s="619"/>
      <c r="BJ12" s="619"/>
      <c r="BK12" s="619"/>
      <c r="BL12" s="619"/>
      <c r="BM12" s="619"/>
      <c r="BN12" s="620"/>
      <c r="BO12" s="671">
        <v>48.1</v>
      </c>
      <c r="BP12" s="671"/>
      <c r="BQ12" s="671"/>
      <c r="BR12" s="671"/>
      <c r="BS12" s="624" t="s">
        <v>110</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348763</v>
      </c>
      <c r="CS12" s="619"/>
      <c r="CT12" s="619"/>
      <c r="CU12" s="619"/>
      <c r="CV12" s="619"/>
      <c r="CW12" s="619"/>
      <c r="CX12" s="619"/>
      <c r="CY12" s="620"/>
      <c r="CZ12" s="671">
        <v>1.5</v>
      </c>
      <c r="DA12" s="671"/>
      <c r="DB12" s="671"/>
      <c r="DC12" s="671"/>
      <c r="DD12" s="624">
        <v>18787</v>
      </c>
      <c r="DE12" s="619"/>
      <c r="DF12" s="619"/>
      <c r="DG12" s="619"/>
      <c r="DH12" s="619"/>
      <c r="DI12" s="619"/>
      <c r="DJ12" s="619"/>
      <c r="DK12" s="619"/>
      <c r="DL12" s="619"/>
      <c r="DM12" s="619"/>
      <c r="DN12" s="619"/>
      <c r="DO12" s="619"/>
      <c r="DP12" s="620"/>
      <c r="DQ12" s="624">
        <v>315209</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69793</v>
      </c>
      <c r="S13" s="619"/>
      <c r="T13" s="619"/>
      <c r="U13" s="619"/>
      <c r="V13" s="619"/>
      <c r="W13" s="619"/>
      <c r="X13" s="619"/>
      <c r="Y13" s="620"/>
      <c r="Z13" s="671">
        <v>0.3</v>
      </c>
      <c r="AA13" s="671"/>
      <c r="AB13" s="671"/>
      <c r="AC13" s="671"/>
      <c r="AD13" s="672">
        <v>69793</v>
      </c>
      <c r="AE13" s="672"/>
      <c r="AF13" s="672"/>
      <c r="AG13" s="672"/>
      <c r="AH13" s="672"/>
      <c r="AI13" s="672"/>
      <c r="AJ13" s="672"/>
      <c r="AK13" s="672"/>
      <c r="AL13" s="641">
        <v>0.5</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2441295</v>
      </c>
      <c r="BH13" s="619"/>
      <c r="BI13" s="619"/>
      <c r="BJ13" s="619"/>
      <c r="BK13" s="619"/>
      <c r="BL13" s="619"/>
      <c r="BM13" s="619"/>
      <c r="BN13" s="620"/>
      <c r="BO13" s="671">
        <v>47.4</v>
      </c>
      <c r="BP13" s="671"/>
      <c r="BQ13" s="671"/>
      <c r="BR13" s="671"/>
      <c r="BS13" s="624" t="s">
        <v>110</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1752483</v>
      </c>
      <c r="CS13" s="619"/>
      <c r="CT13" s="619"/>
      <c r="CU13" s="619"/>
      <c r="CV13" s="619"/>
      <c r="CW13" s="619"/>
      <c r="CX13" s="619"/>
      <c r="CY13" s="620"/>
      <c r="CZ13" s="671">
        <v>7.6</v>
      </c>
      <c r="DA13" s="671"/>
      <c r="DB13" s="671"/>
      <c r="DC13" s="671"/>
      <c r="DD13" s="624">
        <v>235626</v>
      </c>
      <c r="DE13" s="619"/>
      <c r="DF13" s="619"/>
      <c r="DG13" s="619"/>
      <c r="DH13" s="619"/>
      <c r="DI13" s="619"/>
      <c r="DJ13" s="619"/>
      <c r="DK13" s="619"/>
      <c r="DL13" s="619"/>
      <c r="DM13" s="619"/>
      <c r="DN13" s="619"/>
      <c r="DO13" s="619"/>
      <c r="DP13" s="620"/>
      <c r="DQ13" s="624">
        <v>1490351</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119211</v>
      </c>
      <c r="BH14" s="619"/>
      <c r="BI14" s="619"/>
      <c r="BJ14" s="619"/>
      <c r="BK14" s="619"/>
      <c r="BL14" s="619"/>
      <c r="BM14" s="619"/>
      <c r="BN14" s="620"/>
      <c r="BO14" s="671">
        <v>2.2999999999999998</v>
      </c>
      <c r="BP14" s="671"/>
      <c r="BQ14" s="671"/>
      <c r="BR14" s="671"/>
      <c r="BS14" s="624" t="s">
        <v>110</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787662</v>
      </c>
      <c r="CS14" s="619"/>
      <c r="CT14" s="619"/>
      <c r="CU14" s="619"/>
      <c r="CV14" s="619"/>
      <c r="CW14" s="619"/>
      <c r="CX14" s="619"/>
      <c r="CY14" s="620"/>
      <c r="CZ14" s="671">
        <v>3.4</v>
      </c>
      <c r="DA14" s="671"/>
      <c r="DB14" s="671"/>
      <c r="DC14" s="671"/>
      <c r="DD14" s="624">
        <v>49070</v>
      </c>
      <c r="DE14" s="619"/>
      <c r="DF14" s="619"/>
      <c r="DG14" s="619"/>
      <c r="DH14" s="619"/>
      <c r="DI14" s="619"/>
      <c r="DJ14" s="619"/>
      <c r="DK14" s="619"/>
      <c r="DL14" s="619"/>
      <c r="DM14" s="619"/>
      <c r="DN14" s="619"/>
      <c r="DO14" s="619"/>
      <c r="DP14" s="620"/>
      <c r="DQ14" s="624">
        <v>678304</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19676</v>
      </c>
      <c r="S15" s="619"/>
      <c r="T15" s="619"/>
      <c r="U15" s="619"/>
      <c r="V15" s="619"/>
      <c r="W15" s="619"/>
      <c r="X15" s="619"/>
      <c r="Y15" s="620"/>
      <c r="Z15" s="671">
        <v>0.1</v>
      </c>
      <c r="AA15" s="671"/>
      <c r="AB15" s="671"/>
      <c r="AC15" s="671"/>
      <c r="AD15" s="672">
        <v>19676</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272556</v>
      </c>
      <c r="BH15" s="619"/>
      <c r="BI15" s="619"/>
      <c r="BJ15" s="619"/>
      <c r="BK15" s="619"/>
      <c r="BL15" s="619"/>
      <c r="BM15" s="619"/>
      <c r="BN15" s="620"/>
      <c r="BO15" s="671">
        <v>5.3</v>
      </c>
      <c r="BP15" s="671"/>
      <c r="BQ15" s="671"/>
      <c r="BR15" s="671"/>
      <c r="BS15" s="624" t="s">
        <v>110</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2789660</v>
      </c>
      <c r="CS15" s="619"/>
      <c r="CT15" s="619"/>
      <c r="CU15" s="619"/>
      <c r="CV15" s="619"/>
      <c r="CW15" s="619"/>
      <c r="CX15" s="619"/>
      <c r="CY15" s="620"/>
      <c r="CZ15" s="671">
        <v>12.1</v>
      </c>
      <c r="DA15" s="671"/>
      <c r="DB15" s="671"/>
      <c r="DC15" s="671"/>
      <c r="DD15" s="624">
        <v>526930</v>
      </c>
      <c r="DE15" s="619"/>
      <c r="DF15" s="619"/>
      <c r="DG15" s="619"/>
      <c r="DH15" s="619"/>
      <c r="DI15" s="619"/>
      <c r="DJ15" s="619"/>
      <c r="DK15" s="619"/>
      <c r="DL15" s="619"/>
      <c r="DM15" s="619"/>
      <c r="DN15" s="619"/>
      <c r="DO15" s="619"/>
      <c r="DP15" s="620"/>
      <c r="DQ15" s="624">
        <v>2246722</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8679641</v>
      </c>
      <c r="S16" s="619"/>
      <c r="T16" s="619"/>
      <c r="U16" s="619"/>
      <c r="V16" s="619"/>
      <c r="W16" s="619"/>
      <c r="X16" s="619"/>
      <c r="Y16" s="620"/>
      <c r="Z16" s="671">
        <v>36.6</v>
      </c>
      <c r="AA16" s="671"/>
      <c r="AB16" s="671"/>
      <c r="AC16" s="671"/>
      <c r="AD16" s="672">
        <v>7375653</v>
      </c>
      <c r="AE16" s="672"/>
      <c r="AF16" s="672"/>
      <c r="AG16" s="672"/>
      <c r="AH16" s="672"/>
      <c r="AI16" s="672"/>
      <c r="AJ16" s="672"/>
      <c r="AK16" s="672"/>
      <c r="AL16" s="641">
        <v>53.3</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277021</v>
      </c>
      <c r="CS16" s="619"/>
      <c r="CT16" s="619"/>
      <c r="CU16" s="619"/>
      <c r="CV16" s="619"/>
      <c r="CW16" s="619"/>
      <c r="CX16" s="619"/>
      <c r="CY16" s="620"/>
      <c r="CZ16" s="671">
        <v>1.2</v>
      </c>
      <c r="DA16" s="671"/>
      <c r="DB16" s="671"/>
      <c r="DC16" s="671"/>
      <c r="DD16" s="624" t="s">
        <v>110</v>
      </c>
      <c r="DE16" s="619"/>
      <c r="DF16" s="619"/>
      <c r="DG16" s="619"/>
      <c r="DH16" s="619"/>
      <c r="DI16" s="619"/>
      <c r="DJ16" s="619"/>
      <c r="DK16" s="619"/>
      <c r="DL16" s="619"/>
      <c r="DM16" s="619"/>
      <c r="DN16" s="619"/>
      <c r="DO16" s="619"/>
      <c r="DP16" s="620"/>
      <c r="DQ16" s="624">
        <v>30482</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7375653</v>
      </c>
      <c r="S17" s="619"/>
      <c r="T17" s="619"/>
      <c r="U17" s="619"/>
      <c r="V17" s="619"/>
      <c r="W17" s="619"/>
      <c r="X17" s="619"/>
      <c r="Y17" s="620"/>
      <c r="Z17" s="671">
        <v>31.1</v>
      </c>
      <c r="AA17" s="671"/>
      <c r="AB17" s="671"/>
      <c r="AC17" s="671"/>
      <c r="AD17" s="672">
        <v>7375653</v>
      </c>
      <c r="AE17" s="672"/>
      <c r="AF17" s="672"/>
      <c r="AG17" s="672"/>
      <c r="AH17" s="672"/>
      <c r="AI17" s="672"/>
      <c r="AJ17" s="672"/>
      <c r="AK17" s="672"/>
      <c r="AL17" s="641">
        <v>53.3</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3950182</v>
      </c>
      <c r="CS17" s="619"/>
      <c r="CT17" s="619"/>
      <c r="CU17" s="619"/>
      <c r="CV17" s="619"/>
      <c r="CW17" s="619"/>
      <c r="CX17" s="619"/>
      <c r="CY17" s="620"/>
      <c r="CZ17" s="671">
        <v>17.100000000000001</v>
      </c>
      <c r="DA17" s="671"/>
      <c r="DB17" s="671"/>
      <c r="DC17" s="671"/>
      <c r="DD17" s="624" t="s">
        <v>110</v>
      </c>
      <c r="DE17" s="619"/>
      <c r="DF17" s="619"/>
      <c r="DG17" s="619"/>
      <c r="DH17" s="619"/>
      <c r="DI17" s="619"/>
      <c r="DJ17" s="619"/>
      <c r="DK17" s="619"/>
      <c r="DL17" s="619"/>
      <c r="DM17" s="619"/>
      <c r="DN17" s="619"/>
      <c r="DO17" s="619"/>
      <c r="DP17" s="620"/>
      <c r="DQ17" s="624">
        <v>3775610</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1303987</v>
      </c>
      <c r="S18" s="619"/>
      <c r="T18" s="619"/>
      <c r="U18" s="619"/>
      <c r="V18" s="619"/>
      <c r="W18" s="619"/>
      <c r="X18" s="619"/>
      <c r="Y18" s="620"/>
      <c r="Z18" s="671">
        <v>5.5</v>
      </c>
      <c r="AA18" s="671"/>
      <c r="AB18" s="671"/>
      <c r="AC18" s="671"/>
      <c r="AD18" s="672" t="s">
        <v>110</v>
      </c>
      <c r="AE18" s="672"/>
      <c r="AF18" s="672"/>
      <c r="AG18" s="672"/>
      <c r="AH18" s="672"/>
      <c r="AI18" s="672"/>
      <c r="AJ18" s="672"/>
      <c r="AK18" s="672"/>
      <c r="AL18" s="641" t="s">
        <v>110</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20158</v>
      </c>
      <c r="BH19" s="619"/>
      <c r="BI19" s="619"/>
      <c r="BJ19" s="619"/>
      <c r="BK19" s="619"/>
      <c r="BL19" s="619"/>
      <c r="BM19" s="619"/>
      <c r="BN19" s="620"/>
      <c r="BO19" s="671">
        <v>0.4</v>
      </c>
      <c r="BP19" s="671"/>
      <c r="BQ19" s="671"/>
      <c r="BR19" s="671"/>
      <c r="BS19" s="624" t="s">
        <v>110</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15113987</v>
      </c>
      <c r="S20" s="619"/>
      <c r="T20" s="619"/>
      <c r="U20" s="619"/>
      <c r="V20" s="619"/>
      <c r="W20" s="619"/>
      <c r="X20" s="619"/>
      <c r="Y20" s="620"/>
      <c r="Z20" s="671">
        <v>63.8</v>
      </c>
      <c r="AA20" s="671"/>
      <c r="AB20" s="671"/>
      <c r="AC20" s="671"/>
      <c r="AD20" s="672">
        <v>13809999</v>
      </c>
      <c r="AE20" s="672"/>
      <c r="AF20" s="672"/>
      <c r="AG20" s="672"/>
      <c r="AH20" s="672"/>
      <c r="AI20" s="672"/>
      <c r="AJ20" s="672"/>
      <c r="AK20" s="672"/>
      <c r="AL20" s="641">
        <v>99.8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20158</v>
      </c>
      <c r="BH20" s="619"/>
      <c r="BI20" s="619"/>
      <c r="BJ20" s="619"/>
      <c r="BK20" s="619"/>
      <c r="BL20" s="619"/>
      <c r="BM20" s="619"/>
      <c r="BN20" s="620"/>
      <c r="BO20" s="671">
        <v>0.4</v>
      </c>
      <c r="BP20" s="671"/>
      <c r="BQ20" s="671"/>
      <c r="BR20" s="671"/>
      <c r="BS20" s="624" t="s">
        <v>110</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23063240</v>
      </c>
      <c r="CS20" s="619"/>
      <c r="CT20" s="619"/>
      <c r="CU20" s="619"/>
      <c r="CV20" s="619"/>
      <c r="CW20" s="619"/>
      <c r="CX20" s="619"/>
      <c r="CY20" s="620"/>
      <c r="CZ20" s="671">
        <v>100</v>
      </c>
      <c r="DA20" s="671"/>
      <c r="DB20" s="671"/>
      <c r="DC20" s="671"/>
      <c r="DD20" s="624">
        <v>1411819</v>
      </c>
      <c r="DE20" s="619"/>
      <c r="DF20" s="619"/>
      <c r="DG20" s="619"/>
      <c r="DH20" s="619"/>
      <c r="DI20" s="619"/>
      <c r="DJ20" s="619"/>
      <c r="DK20" s="619"/>
      <c r="DL20" s="619"/>
      <c r="DM20" s="619"/>
      <c r="DN20" s="619"/>
      <c r="DO20" s="619"/>
      <c r="DP20" s="620"/>
      <c r="DQ20" s="624">
        <v>17580098</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9859</v>
      </c>
      <c r="S21" s="619"/>
      <c r="T21" s="619"/>
      <c r="U21" s="619"/>
      <c r="V21" s="619"/>
      <c r="W21" s="619"/>
      <c r="X21" s="619"/>
      <c r="Y21" s="620"/>
      <c r="Z21" s="671">
        <v>0</v>
      </c>
      <c r="AA21" s="671"/>
      <c r="AB21" s="671"/>
      <c r="AC21" s="671"/>
      <c r="AD21" s="672">
        <v>9859</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20158</v>
      </c>
      <c r="BH21" s="619"/>
      <c r="BI21" s="619"/>
      <c r="BJ21" s="619"/>
      <c r="BK21" s="619"/>
      <c r="BL21" s="619"/>
      <c r="BM21" s="619"/>
      <c r="BN21" s="620"/>
      <c r="BO21" s="671">
        <v>0.4</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200830</v>
      </c>
      <c r="S22" s="619"/>
      <c r="T22" s="619"/>
      <c r="U22" s="619"/>
      <c r="V22" s="619"/>
      <c r="W22" s="619"/>
      <c r="X22" s="619"/>
      <c r="Y22" s="620"/>
      <c r="Z22" s="671">
        <v>0.8</v>
      </c>
      <c r="AA22" s="671"/>
      <c r="AB22" s="671"/>
      <c r="AC22" s="671"/>
      <c r="AD22" s="672">
        <v>401</v>
      </c>
      <c r="AE22" s="672"/>
      <c r="AF22" s="672"/>
      <c r="AG22" s="672"/>
      <c r="AH22" s="672"/>
      <c r="AI22" s="672"/>
      <c r="AJ22" s="672"/>
      <c r="AK22" s="672"/>
      <c r="AL22" s="641">
        <v>0</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447901</v>
      </c>
      <c r="S23" s="619"/>
      <c r="T23" s="619"/>
      <c r="U23" s="619"/>
      <c r="V23" s="619"/>
      <c r="W23" s="619"/>
      <c r="X23" s="619"/>
      <c r="Y23" s="620"/>
      <c r="Z23" s="671">
        <v>1.9</v>
      </c>
      <c r="AA23" s="671"/>
      <c r="AB23" s="671"/>
      <c r="AC23" s="671"/>
      <c r="AD23" s="672">
        <v>21511</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255778</v>
      </c>
      <c r="S24" s="619"/>
      <c r="T24" s="619"/>
      <c r="U24" s="619"/>
      <c r="V24" s="619"/>
      <c r="W24" s="619"/>
      <c r="X24" s="619"/>
      <c r="Y24" s="620"/>
      <c r="Z24" s="671">
        <v>1.1000000000000001</v>
      </c>
      <c r="AA24" s="671"/>
      <c r="AB24" s="671"/>
      <c r="AC24" s="671"/>
      <c r="AD24" s="672">
        <v>201</v>
      </c>
      <c r="AE24" s="672"/>
      <c r="AF24" s="672"/>
      <c r="AG24" s="672"/>
      <c r="AH24" s="672"/>
      <c r="AI24" s="672"/>
      <c r="AJ24" s="672"/>
      <c r="AK24" s="672"/>
      <c r="AL24" s="641">
        <v>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10124931</v>
      </c>
      <c r="CS24" s="669"/>
      <c r="CT24" s="669"/>
      <c r="CU24" s="669"/>
      <c r="CV24" s="669"/>
      <c r="CW24" s="669"/>
      <c r="CX24" s="669"/>
      <c r="CY24" s="716"/>
      <c r="CZ24" s="720">
        <v>43.9</v>
      </c>
      <c r="DA24" s="721"/>
      <c r="DB24" s="721"/>
      <c r="DC24" s="722"/>
      <c r="DD24" s="715">
        <v>7946639</v>
      </c>
      <c r="DE24" s="669"/>
      <c r="DF24" s="669"/>
      <c r="DG24" s="669"/>
      <c r="DH24" s="669"/>
      <c r="DI24" s="669"/>
      <c r="DJ24" s="669"/>
      <c r="DK24" s="716"/>
      <c r="DL24" s="715">
        <v>7893718</v>
      </c>
      <c r="DM24" s="669"/>
      <c r="DN24" s="669"/>
      <c r="DO24" s="669"/>
      <c r="DP24" s="669"/>
      <c r="DQ24" s="669"/>
      <c r="DR24" s="669"/>
      <c r="DS24" s="669"/>
      <c r="DT24" s="669"/>
      <c r="DU24" s="669"/>
      <c r="DV24" s="716"/>
      <c r="DW24" s="717">
        <v>53.3</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1872248</v>
      </c>
      <c r="S25" s="619"/>
      <c r="T25" s="619"/>
      <c r="U25" s="619"/>
      <c r="V25" s="619"/>
      <c r="W25" s="619"/>
      <c r="X25" s="619"/>
      <c r="Y25" s="620"/>
      <c r="Z25" s="671">
        <v>7.9</v>
      </c>
      <c r="AA25" s="671"/>
      <c r="AB25" s="671"/>
      <c r="AC25" s="671"/>
      <c r="AD25" s="672" t="s">
        <v>110</v>
      </c>
      <c r="AE25" s="672"/>
      <c r="AF25" s="672"/>
      <c r="AG25" s="672"/>
      <c r="AH25" s="672"/>
      <c r="AI25" s="672"/>
      <c r="AJ25" s="672"/>
      <c r="AK25" s="672"/>
      <c r="AL25" s="641" t="s">
        <v>110</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3409126</v>
      </c>
      <c r="CS25" s="637"/>
      <c r="CT25" s="637"/>
      <c r="CU25" s="637"/>
      <c r="CV25" s="637"/>
      <c r="CW25" s="637"/>
      <c r="CX25" s="637"/>
      <c r="CY25" s="638"/>
      <c r="CZ25" s="621">
        <v>14.8</v>
      </c>
      <c r="DA25" s="639"/>
      <c r="DB25" s="639"/>
      <c r="DC25" s="640"/>
      <c r="DD25" s="624">
        <v>3215694</v>
      </c>
      <c r="DE25" s="637"/>
      <c r="DF25" s="637"/>
      <c r="DG25" s="637"/>
      <c r="DH25" s="637"/>
      <c r="DI25" s="637"/>
      <c r="DJ25" s="637"/>
      <c r="DK25" s="638"/>
      <c r="DL25" s="624">
        <v>3162773</v>
      </c>
      <c r="DM25" s="637"/>
      <c r="DN25" s="637"/>
      <c r="DO25" s="637"/>
      <c r="DP25" s="637"/>
      <c r="DQ25" s="637"/>
      <c r="DR25" s="637"/>
      <c r="DS25" s="637"/>
      <c r="DT25" s="637"/>
      <c r="DU25" s="637"/>
      <c r="DV25" s="638"/>
      <c r="DW25" s="641">
        <v>21.4</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2171668</v>
      </c>
      <c r="CS26" s="619"/>
      <c r="CT26" s="619"/>
      <c r="CU26" s="619"/>
      <c r="CV26" s="619"/>
      <c r="CW26" s="619"/>
      <c r="CX26" s="619"/>
      <c r="CY26" s="620"/>
      <c r="CZ26" s="621">
        <v>9.4</v>
      </c>
      <c r="DA26" s="639"/>
      <c r="DB26" s="639"/>
      <c r="DC26" s="640"/>
      <c r="DD26" s="624">
        <v>2008118</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1595236</v>
      </c>
      <c r="S27" s="619"/>
      <c r="T27" s="619"/>
      <c r="U27" s="619"/>
      <c r="V27" s="619"/>
      <c r="W27" s="619"/>
      <c r="X27" s="619"/>
      <c r="Y27" s="620"/>
      <c r="Z27" s="671">
        <v>6.7</v>
      </c>
      <c r="AA27" s="671"/>
      <c r="AB27" s="671"/>
      <c r="AC27" s="671"/>
      <c r="AD27" s="672" t="s">
        <v>110</v>
      </c>
      <c r="AE27" s="672"/>
      <c r="AF27" s="672"/>
      <c r="AG27" s="672"/>
      <c r="AH27" s="672"/>
      <c r="AI27" s="672"/>
      <c r="AJ27" s="672"/>
      <c r="AK27" s="672"/>
      <c r="AL27" s="641" t="s">
        <v>110</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5146413</v>
      </c>
      <c r="BH27" s="619"/>
      <c r="BI27" s="619"/>
      <c r="BJ27" s="619"/>
      <c r="BK27" s="619"/>
      <c r="BL27" s="619"/>
      <c r="BM27" s="619"/>
      <c r="BN27" s="620"/>
      <c r="BO27" s="671">
        <v>100</v>
      </c>
      <c r="BP27" s="671"/>
      <c r="BQ27" s="671"/>
      <c r="BR27" s="671"/>
      <c r="BS27" s="624">
        <v>70573</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2765652</v>
      </c>
      <c r="CS27" s="637"/>
      <c r="CT27" s="637"/>
      <c r="CU27" s="637"/>
      <c r="CV27" s="637"/>
      <c r="CW27" s="637"/>
      <c r="CX27" s="637"/>
      <c r="CY27" s="638"/>
      <c r="CZ27" s="621">
        <v>12</v>
      </c>
      <c r="DA27" s="639"/>
      <c r="DB27" s="639"/>
      <c r="DC27" s="640"/>
      <c r="DD27" s="624">
        <v>955364</v>
      </c>
      <c r="DE27" s="637"/>
      <c r="DF27" s="637"/>
      <c r="DG27" s="637"/>
      <c r="DH27" s="637"/>
      <c r="DI27" s="637"/>
      <c r="DJ27" s="637"/>
      <c r="DK27" s="638"/>
      <c r="DL27" s="624">
        <v>955364</v>
      </c>
      <c r="DM27" s="637"/>
      <c r="DN27" s="637"/>
      <c r="DO27" s="637"/>
      <c r="DP27" s="637"/>
      <c r="DQ27" s="637"/>
      <c r="DR27" s="637"/>
      <c r="DS27" s="637"/>
      <c r="DT27" s="637"/>
      <c r="DU27" s="637"/>
      <c r="DV27" s="638"/>
      <c r="DW27" s="641">
        <v>6.5</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50804</v>
      </c>
      <c r="S28" s="619"/>
      <c r="T28" s="619"/>
      <c r="U28" s="619"/>
      <c r="V28" s="619"/>
      <c r="W28" s="619"/>
      <c r="X28" s="619"/>
      <c r="Y28" s="620"/>
      <c r="Z28" s="671">
        <v>0.2</v>
      </c>
      <c r="AA28" s="671"/>
      <c r="AB28" s="671"/>
      <c r="AC28" s="671"/>
      <c r="AD28" s="672">
        <v>1498</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3950153</v>
      </c>
      <c r="CS28" s="619"/>
      <c r="CT28" s="619"/>
      <c r="CU28" s="619"/>
      <c r="CV28" s="619"/>
      <c r="CW28" s="619"/>
      <c r="CX28" s="619"/>
      <c r="CY28" s="620"/>
      <c r="CZ28" s="621">
        <v>17.100000000000001</v>
      </c>
      <c r="DA28" s="639"/>
      <c r="DB28" s="639"/>
      <c r="DC28" s="640"/>
      <c r="DD28" s="624">
        <v>3775581</v>
      </c>
      <c r="DE28" s="619"/>
      <c r="DF28" s="619"/>
      <c r="DG28" s="619"/>
      <c r="DH28" s="619"/>
      <c r="DI28" s="619"/>
      <c r="DJ28" s="619"/>
      <c r="DK28" s="620"/>
      <c r="DL28" s="624">
        <v>3775581</v>
      </c>
      <c r="DM28" s="619"/>
      <c r="DN28" s="619"/>
      <c r="DO28" s="619"/>
      <c r="DP28" s="619"/>
      <c r="DQ28" s="619"/>
      <c r="DR28" s="619"/>
      <c r="DS28" s="619"/>
      <c r="DT28" s="619"/>
      <c r="DU28" s="619"/>
      <c r="DV28" s="620"/>
      <c r="DW28" s="641">
        <v>25.5</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77182</v>
      </c>
      <c r="S29" s="619"/>
      <c r="T29" s="619"/>
      <c r="U29" s="619"/>
      <c r="V29" s="619"/>
      <c r="W29" s="619"/>
      <c r="X29" s="619"/>
      <c r="Y29" s="620"/>
      <c r="Z29" s="671">
        <v>0.3</v>
      </c>
      <c r="AA29" s="671"/>
      <c r="AB29" s="671"/>
      <c r="AC29" s="671"/>
      <c r="AD29" s="672" t="s">
        <v>110</v>
      </c>
      <c r="AE29" s="672"/>
      <c r="AF29" s="672"/>
      <c r="AG29" s="672"/>
      <c r="AH29" s="672"/>
      <c r="AI29" s="672"/>
      <c r="AJ29" s="672"/>
      <c r="AK29" s="672"/>
      <c r="AL29" s="641" t="s">
        <v>110</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3950153</v>
      </c>
      <c r="CS29" s="637"/>
      <c r="CT29" s="637"/>
      <c r="CU29" s="637"/>
      <c r="CV29" s="637"/>
      <c r="CW29" s="637"/>
      <c r="CX29" s="637"/>
      <c r="CY29" s="638"/>
      <c r="CZ29" s="621">
        <v>17.100000000000001</v>
      </c>
      <c r="DA29" s="639"/>
      <c r="DB29" s="639"/>
      <c r="DC29" s="640"/>
      <c r="DD29" s="624">
        <v>3775581</v>
      </c>
      <c r="DE29" s="637"/>
      <c r="DF29" s="637"/>
      <c r="DG29" s="637"/>
      <c r="DH29" s="637"/>
      <c r="DI29" s="637"/>
      <c r="DJ29" s="637"/>
      <c r="DK29" s="638"/>
      <c r="DL29" s="624">
        <v>3775581</v>
      </c>
      <c r="DM29" s="637"/>
      <c r="DN29" s="637"/>
      <c r="DO29" s="637"/>
      <c r="DP29" s="637"/>
      <c r="DQ29" s="637"/>
      <c r="DR29" s="637"/>
      <c r="DS29" s="637"/>
      <c r="DT29" s="637"/>
      <c r="DU29" s="637"/>
      <c r="DV29" s="638"/>
      <c r="DW29" s="641">
        <v>25.5</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2056050</v>
      </c>
      <c r="S30" s="619"/>
      <c r="T30" s="619"/>
      <c r="U30" s="619"/>
      <c r="V30" s="619"/>
      <c r="W30" s="619"/>
      <c r="X30" s="619"/>
      <c r="Y30" s="620"/>
      <c r="Z30" s="671">
        <v>8.6999999999999993</v>
      </c>
      <c r="AA30" s="671"/>
      <c r="AB30" s="671"/>
      <c r="AC30" s="671"/>
      <c r="AD30" s="672" t="s">
        <v>110</v>
      </c>
      <c r="AE30" s="672"/>
      <c r="AF30" s="672"/>
      <c r="AG30" s="672"/>
      <c r="AH30" s="672"/>
      <c r="AI30" s="672"/>
      <c r="AJ30" s="672"/>
      <c r="AK30" s="672"/>
      <c r="AL30" s="641" t="s">
        <v>110</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98.6</v>
      </c>
      <c r="BH30" s="685"/>
      <c r="BI30" s="685"/>
      <c r="BJ30" s="685"/>
      <c r="BK30" s="685"/>
      <c r="BL30" s="685"/>
      <c r="BM30" s="686">
        <v>94.3</v>
      </c>
      <c r="BN30" s="685"/>
      <c r="BO30" s="685"/>
      <c r="BP30" s="685"/>
      <c r="BQ30" s="687"/>
      <c r="BR30" s="684">
        <v>98.9</v>
      </c>
      <c r="BS30" s="685"/>
      <c r="BT30" s="685"/>
      <c r="BU30" s="685"/>
      <c r="BV30" s="685"/>
      <c r="BW30" s="685"/>
      <c r="BX30" s="686">
        <v>94.3</v>
      </c>
      <c r="BY30" s="685"/>
      <c r="BZ30" s="685"/>
      <c r="CA30" s="685"/>
      <c r="CB30" s="687"/>
      <c r="CD30" s="690"/>
      <c r="CE30" s="691"/>
      <c r="CF30" s="655" t="s">
        <v>290</v>
      </c>
      <c r="CG30" s="652"/>
      <c r="CH30" s="652"/>
      <c r="CI30" s="652"/>
      <c r="CJ30" s="652"/>
      <c r="CK30" s="652"/>
      <c r="CL30" s="652"/>
      <c r="CM30" s="652"/>
      <c r="CN30" s="652"/>
      <c r="CO30" s="652"/>
      <c r="CP30" s="652"/>
      <c r="CQ30" s="653"/>
      <c r="CR30" s="618">
        <v>3642367</v>
      </c>
      <c r="CS30" s="619"/>
      <c r="CT30" s="619"/>
      <c r="CU30" s="619"/>
      <c r="CV30" s="619"/>
      <c r="CW30" s="619"/>
      <c r="CX30" s="619"/>
      <c r="CY30" s="620"/>
      <c r="CZ30" s="621">
        <v>15.8</v>
      </c>
      <c r="DA30" s="639"/>
      <c r="DB30" s="639"/>
      <c r="DC30" s="640"/>
      <c r="DD30" s="624">
        <v>3470592</v>
      </c>
      <c r="DE30" s="619"/>
      <c r="DF30" s="619"/>
      <c r="DG30" s="619"/>
      <c r="DH30" s="619"/>
      <c r="DI30" s="619"/>
      <c r="DJ30" s="619"/>
      <c r="DK30" s="620"/>
      <c r="DL30" s="624">
        <v>3470592</v>
      </c>
      <c r="DM30" s="619"/>
      <c r="DN30" s="619"/>
      <c r="DO30" s="619"/>
      <c r="DP30" s="619"/>
      <c r="DQ30" s="619"/>
      <c r="DR30" s="619"/>
      <c r="DS30" s="619"/>
      <c r="DT30" s="619"/>
      <c r="DU30" s="619"/>
      <c r="DV30" s="620"/>
      <c r="DW30" s="641">
        <v>23.4</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413519</v>
      </c>
      <c r="S31" s="619"/>
      <c r="T31" s="619"/>
      <c r="U31" s="619"/>
      <c r="V31" s="619"/>
      <c r="W31" s="619"/>
      <c r="X31" s="619"/>
      <c r="Y31" s="620"/>
      <c r="Z31" s="671">
        <v>1.7</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98.5</v>
      </c>
      <c r="BH31" s="637"/>
      <c r="BI31" s="637"/>
      <c r="BJ31" s="637"/>
      <c r="BK31" s="637"/>
      <c r="BL31" s="637"/>
      <c r="BM31" s="673">
        <v>95.5</v>
      </c>
      <c r="BN31" s="683"/>
      <c r="BO31" s="683"/>
      <c r="BP31" s="683"/>
      <c r="BQ31" s="647"/>
      <c r="BR31" s="682">
        <v>98.9</v>
      </c>
      <c r="BS31" s="637"/>
      <c r="BT31" s="637"/>
      <c r="BU31" s="637"/>
      <c r="BV31" s="637"/>
      <c r="BW31" s="637"/>
      <c r="BX31" s="673">
        <v>95.6</v>
      </c>
      <c r="BY31" s="683"/>
      <c r="BZ31" s="683"/>
      <c r="CA31" s="683"/>
      <c r="CB31" s="647"/>
      <c r="CD31" s="690"/>
      <c r="CE31" s="691"/>
      <c r="CF31" s="655" t="s">
        <v>294</v>
      </c>
      <c r="CG31" s="652"/>
      <c r="CH31" s="652"/>
      <c r="CI31" s="652"/>
      <c r="CJ31" s="652"/>
      <c r="CK31" s="652"/>
      <c r="CL31" s="652"/>
      <c r="CM31" s="652"/>
      <c r="CN31" s="652"/>
      <c r="CO31" s="652"/>
      <c r="CP31" s="652"/>
      <c r="CQ31" s="653"/>
      <c r="CR31" s="618">
        <v>307786</v>
      </c>
      <c r="CS31" s="637"/>
      <c r="CT31" s="637"/>
      <c r="CU31" s="637"/>
      <c r="CV31" s="637"/>
      <c r="CW31" s="637"/>
      <c r="CX31" s="637"/>
      <c r="CY31" s="638"/>
      <c r="CZ31" s="621">
        <v>1.3</v>
      </c>
      <c r="DA31" s="639"/>
      <c r="DB31" s="639"/>
      <c r="DC31" s="640"/>
      <c r="DD31" s="624">
        <v>304989</v>
      </c>
      <c r="DE31" s="637"/>
      <c r="DF31" s="637"/>
      <c r="DG31" s="637"/>
      <c r="DH31" s="637"/>
      <c r="DI31" s="637"/>
      <c r="DJ31" s="637"/>
      <c r="DK31" s="638"/>
      <c r="DL31" s="624">
        <v>304989</v>
      </c>
      <c r="DM31" s="637"/>
      <c r="DN31" s="637"/>
      <c r="DO31" s="637"/>
      <c r="DP31" s="637"/>
      <c r="DQ31" s="637"/>
      <c r="DR31" s="637"/>
      <c r="DS31" s="637"/>
      <c r="DT31" s="637"/>
      <c r="DU31" s="637"/>
      <c r="DV31" s="638"/>
      <c r="DW31" s="641">
        <v>2.1</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266154</v>
      </c>
      <c r="S32" s="619"/>
      <c r="T32" s="619"/>
      <c r="U32" s="619"/>
      <c r="V32" s="619"/>
      <c r="W32" s="619"/>
      <c r="X32" s="619"/>
      <c r="Y32" s="620"/>
      <c r="Z32" s="671">
        <v>1.1000000000000001</v>
      </c>
      <c r="AA32" s="671"/>
      <c r="AB32" s="671"/>
      <c r="AC32" s="671"/>
      <c r="AD32" s="672">
        <v>438</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98.6</v>
      </c>
      <c r="BH32" s="603"/>
      <c r="BI32" s="603"/>
      <c r="BJ32" s="603"/>
      <c r="BK32" s="603"/>
      <c r="BL32" s="603"/>
      <c r="BM32" s="666">
        <v>92.4</v>
      </c>
      <c r="BN32" s="603"/>
      <c r="BO32" s="603"/>
      <c r="BP32" s="603"/>
      <c r="BQ32" s="660"/>
      <c r="BR32" s="681">
        <v>98.7</v>
      </c>
      <c r="BS32" s="603"/>
      <c r="BT32" s="603"/>
      <c r="BU32" s="603"/>
      <c r="BV32" s="603"/>
      <c r="BW32" s="603"/>
      <c r="BX32" s="666">
        <v>92.6</v>
      </c>
      <c r="BY32" s="603"/>
      <c r="BZ32" s="603"/>
      <c r="CA32" s="603"/>
      <c r="CB32" s="660"/>
      <c r="CD32" s="692"/>
      <c r="CE32" s="693"/>
      <c r="CF32" s="655" t="s">
        <v>297</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1324931</v>
      </c>
      <c r="S33" s="619"/>
      <c r="T33" s="619"/>
      <c r="U33" s="619"/>
      <c r="V33" s="619"/>
      <c r="W33" s="619"/>
      <c r="X33" s="619"/>
      <c r="Y33" s="620"/>
      <c r="Z33" s="671">
        <v>5.6</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11249469</v>
      </c>
      <c r="CS33" s="637"/>
      <c r="CT33" s="637"/>
      <c r="CU33" s="637"/>
      <c r="CV33" s="637"/>
      <c r="CW33" s="637"/>
      <c r="CX33" s="637"/>
      <c r="CY33" s="638"/>
      <c r="CZ33" s="621">
        <v>48.8</v>
      </c>
      <c r="DA33" s="639"/>
      <c r="DB33" s="639"/>
      <c r="DC33" s="640"/>
      <c r="DD33" s="624">
        <v>9156342</v>
      </c>
      <c r="DE33" s="637"/>
      <c r="DF33" s="637"/>
      <c r="DG33" s="637"/>
      <c r="DH33" s="637"/>
      <c r="DI33" s="637"/>
      <c r="DJ33" s="637"/>
      <c r="DK33" s="638"/>
      <c r="DL33" s="624">
        <v>6422650</v>
      </c>
      <c r="DM33" s="637"/>
      <c r="DN33" s="637"/>
      <c r="DO33" s="637"/>
      <c r="DP33" s="637"/>
      <c r="DQ33" s="637"/>
      <c r="DR33" s="637"/>
      <c r="DS33" s="637"/>
      <c r="DT33" s="637"/>
      <c r="DU33" s="637"/>
      <c r="DV33" s="638"/>
      <c r="DW33" s="641">
        <v>43.4</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3558599</v>
      </c>
      <c r="CS34" s="619"/>
      <c r="CT34" s="619"/>
      <c r="CU34" s="619"/>
      <c r="CV34" s="619"/>
      <c r="CW34" s="619"/>
      <c r="CX34" s="619"/>
      <c r="CY34" s="620"/>
      <c r="CZ34" s="621">
        <v>15.4</v>
      </c>
      <c r="DA34" s="639"/>
      <c r="DB34" s="639"/>
      <c r="DC34" s="640"/>
      <c r="DD34" s="624">
        <v>2582121</v>
      </c>
      <c r="DE34" s="619"/>
      <c r="DF34" s="619"/>
      <c r="DG34" s="619"/>
      <c r="DH34" s="619"/>
      <c r="DI34" s="619"/>
      <c r="DJ34" s="619"/>
      <c r="DK34" s="620"/>
      <c r="DL34" s="624">
        <v>2228758</v>
      </c>
      <c r="DM34" s="619"/>
      <c r="DN34" s="619"/>
      <c r="DO34" s="619"/>
      <c r="DP34" s="619"/>
      <c r="DQ34" s="619"/>
      <c r="DR34" s="619"/>
      <c r="DS34" s="619"/>
      <c r="DT34" s="619"/>
      <c r="DU34" s="619"/>
      <c r="DV34" s="620"/>
      <c r="DW34" s="641">
        <v>15.1</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964331</v>
      </c>
      <c r="S35" s="619"/>
      <c r="T35" s="619"/>
      <c r="U35" s="619"/>
      <c r="V35" s="619"/>
      <c r="W35" s="619"/>
      <c r="X35" s="619"/>
      <c r="Y35" s="620"/>
      <c r="Z35" s="671">
        <v>4.0999999999999996</v>
      </c>
      <c r="AA35" s="671"/>
      <c r="AB35" s="671"/>
      <c r="AC35" s="671"/>
      <c r="AD35" s="672" t="s">
        <v>110</v>
      </c>
      <c r="AE35" s="672"/>
      <c r="AF35" s="672"/>
      <c r="AG35" s="672"/>
      <c r="AH35" s="672"/>
      <c r="AI35" s="672"/>
      <c r="AJ35" s="672"/>
      <c r="AK35" s="672"/>
      <c r="AL35" s="641" t="s">
        <v>110</v>
      </c>
      <c r="AM35" s="673"/>
      <c r="AN35" s="673"/>
      <c r="AO35" s="674"/>
      <c r="AP35" s="186"/>
      <c r="AQ35" s="675" t="s">
        <v>305</v>
      </c>
      <c r="AR35" s="676"/>
      <c r="AS35" s="676"/>
      <c r="AT35" s="676"/>
      <c r="AU35" s="676"/>
      <c r="AV35" s="676"/>
      <c r="AW35" s="676"/>
      <c r="AX35" s="676"/>
      <c r="AY35" s="677"/>
      <c r="AZ35" s="668">
        <v>4031399</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62596</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222671</v>
      </c>
      <c r="CS35" s="637"/>
      <c r="CT35" s="637"/>
      <c r="CU35" s="637"/>
      <c r="CV35" s="637"/>
      <c r="CW35" s="637"/>
      <c r="CX35" s="637"/>
      <c r="CY35" s="638"/>
      <c r="CZ35" s="621">
        <v>1</v>
      </c>
      <c r="DA35" s="639"/>
      <c r="DB35" s="639"/>
      <c r="DC35" s="640"/>
      <c r="DD35" s="624">
        <v>175716</v>
      </c>
      <c r="DE35" s="637"/>
      <c r="DF35" s="637"/>
      <c r="DG35" s="637"/>
      <c r="DH35" s="637"/>
      <c r="DI35" s="637"/>
      <c r="DJ35" s="637"/>
      <c r="DK35" s="638"/>
      <c r="DL35" s="624">
        <v>175716</v>
      </c>
      <c r="DM35" s="637"/>
      <c r="DN35" s="637"/>
      <c r="DO35" s="637"/>
      <c r="DP35" s="637"/>
      <c r="DQ35" s="637"/>
      <c r="DR35" s="637"/>
      <c r="DS35" s="637"/>
      <c r="DT35" s="637"/>
      <c r="DU35" s="637"/>
      <c r="DV35" s="638"/>
      <c r="DW35" s="641">
        <v>1.2</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23684479</v>
      </c>
      <c r="S36" s="659"/>
      <c r="T36" s="659"/>
      <c r="U36" s="659"/>
      <c r="V36" s="659"/>
      <c r="W36" s="659"/>
      <c r="X36" s="659"/>
      <c r="Y36" s="662"/>
      <c r="Z36" s="663">
        <v>100</v>
      </c>
      <c r="AA36" s="663"/>
      <c r="AB36" s="663"/>
      <c r="AC36" s="663"/>
      <c r="AD36" s="664">
        <v>13843907</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1801500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46513</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2310131</v>
      </c>
      <c r="CS36" s="619"/>
      <c r="CT36" s="619"/>
      <c r="CU36" s="619"/>
      <c r="CV36" s="619"/>
      <c r="CW36" s="619"/>
      <c r="CX36" s="619"/>
      <c r="CY36" s="620"/>
      <c r="CZ36" s="621">
        <v>10</v>
      </c>
      <c r="DA36" s="639"/>
      <c r="DB36" s="639"/>
      <c r="DC36" s="640"/>
      <c r="DD36" s="624">
        <v>1629139</v>
      </c>
      <c r="DE36" s="619"/>
      <c r="DF36" s="619"/>
      <c r="DG36" s="619"/>
      <c r="DH36" s="619"/>
      <c r="DI36" s="619"/>
      <c r="DJ36" s="619"/>
      <c r="DK36" s="620"/>
      <c r="DL36" s="624">
        <v>1158293</v>
      </c>
      <c r="DM36" s="619"/>
      <c r="DN36" s="619"/>
      <c r="DO36" s="619"/>
      <c r="DP36" s="619"/>
      <c r="DQ36" s="619"/>
      <c r="DR36" s="619"/>
      <c r="DS36" s="619"/>
      <c r="DT36" s="619"/>
      <c r="DU36" s="619"/>
      <c r="DV36" s="620"/>
      <c r="DW36" s="641">
        <v>7.8</v>
      </c>
      <c r="DX36" s="642"/>
      <c r="DY36" s="642"/>
      <c r="DZ36" s="642"/>
      <c r="EA36" s="642"/>
      <c r="EB36" s="642"/>
      <c r="EC36" s="643"/>
    </row>
    <row r="37" spans="2:133" ht="11.25" customHeight="1">
      <c r="AQ37" s="644" t="s">
        <v>312</v>
      </c>
      <c r="AR37" s="645"/>
      <c r="AS37" s="645"/>
      <c r="AT37" s="645"/>
      <c r="AU37" s="645"/>
      <c r="AV37" s="645"/>
      <c r="AW37" s="645"/>
      <c r="AX37" s="645"/>
      <c r="AY37" s="646"/>
      <c r="AZ37" s="618">
        <v>496183</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6130</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5514</v>
      </c>
      <c r="CS37" s="637"/>
      <c r="CT37" s="637"/>
      <c r="CU37" s="637"/>
      <c r="CV37" s="637"/>
      <c r="CW37" s="637"/>
      <c r="CX37" s="637"/>
      <c r="CY37" s="638"/>
      <c r="CZ37" s="621">
        <v>0</v>
      </c>
      <c r="DA37" s="639"/>
      <c r="DB37" s="639"/>
      <c r="DC37" s="640"/>
      <c r="DD37" s="624">
        <v>5514</v>
      </c>
      <c r="DE37" s="637"/>
      <c r="DF37" s="637"/>
      <c r="DG37" s="637"/>
      <c r="DH37" s="637"/>
      <c r="DI37" s="637"/>
      <c r="DJ37" s="637"/>
      <c r="DK37" s="638"/>
      <c r="DL37" s="624">
        <v>5514</v>
      </c>
      <c r="DM37" s="637"/>
      <c r="DN37" s="637"/>
      <c r="DO37" s="637"/>
      <c r="DP37" s="637"/>
      <c r="DQ37" s="637"/>
      <c r="DR37" s="637"/>
      <c r="DS37" s="637"/>
      <c r="DT37" s="637"/>
      <c r="DU37" s="637"/>
      <c r="DV37" s="638"/>
      <c r="DW37" s="641">
        <v>0</v>
      </c>
      <c r="DX37" s="642"/>
      <c r="DY37" s="642"/>
      <c r="DZ37" s="642"/>
      <c r="EA37" s="642"/>
      <c r="EB37" s="642"/>
      <c r="EC37" s="643"/>
    </row>
    <row r="38" spans="2:133" ht="11.25" customHeight="1">
      <c r="AQ38" s="644" t="s">
        <v>315</v>
      </c>
      <c r="AR38" s="645"/>
      <c r="AS38" s="645"/>
      <c r="AT38" s="645"/>
      <c r="AU38" s="645"/>
      <c r="AV38" s="645"/>
      <c r="AW38" s="645"/>
      <c r="AX38" s="645"/>
      <c r="AY38" s="646"/>
      <c r="AZ38" s="618">
        <v>324</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10200</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3505239</v>
      </c>
      <c r="CS38" s="619"/>
      <c r="CT38" s="619"/>
      <c r="CU38" s="619"/>
      <c r="CV38" s="619"/>
      <c r="CW38" s="619"/>
      <c r="CX38" s="619"/>
      <c r="CY38" s="620"/>
      <c r="CZ38" s="621">
        <v>15.2</v>
      </c>
      <c r="DA38" s="639"/>
      <c r="DB38" s="639"/>
      <c r="DC38" s="640"/>
      <c r="DD38" s="624">
        <v>3228353</v>
      </c>
      <c r="DE38" s="619"/>
      <c r="DF38" s="619"/>
      <c r="DG38" s="619"/>
      <c r="DH38" s="619"/>
      <c r="DI38" s="619"/>
      <c r="DJ38" s="619"/>
      <c r="DK38" s="620"/>
      <c r="DL38" s="624">
        <v>2859883</v>
      </c>
      <c r="DM38" s="619"/>
      <c r="DN38" s="619"/>
      <c r="DO38" s="619"/>
      <c r="DP38" s="619"/>
      <c r="DQ38" s="619"/>
      <c r="DR38" s="619"/>
      <c r="DS38" s="619"/>
      <c r="DT38" s="619"/>
      <c r="DU38" s="619"/>
      <c r="DV38" s="620"/>
      <c r="DW38" s="641">
        <v>19.3</v>
      </c>
      <c r="DX38" s="642"/>
      <c r="DY38" s="642"/>
      <c r="DZ38" s="642"/>
      <c r="EA38" s="642"/>
      <c r="EB38" s="642"/>
      <c r="EC38" s="643"/>
    </row>
    <row r="39" spans="2:133" ht="11.25" customHeight="1">
      <c r="AQ39" s="644" t="s">
        <v>318</v>
      </c>
      <c r="AR39" s="645"/>
      <c r="AS39" s="645"/>
      <c r="AT39" s="645"/>
      <c r="AU39" s="645"/>
      <c r="AV39" s="645"/>
      <c r="AW39" s="645"/>
      <c r="AX39" s="645"/>
      <c r="AY39" s="646"/>
      <c r="AZ39" s="618" t="s">
        <v>110</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89</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1643709</v>
      </c>
      <c r="CS39" s="637"/>
      <c r="CT39" s="637"/>
      <c r="CU39" s="637"/>
      <c r="CV39" s="637"/>
      <c r="CW39" s="637"/>
      <c r="CX39" s="637"/>
      <c r="CY39" s="638"/>
      <c r="CZ39" s="621">
        <v>7.1</v>
      </c>
      <c r="DA39" s="639"/>
      <c r="DB39" s="639"/>
      <c r="DC39" s="640"/>
      <c r="DD39" s="624">
        <v>1541013</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394675</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113</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9120</v>
      </c>
      <c r="CS40" s="619"/>
      <c r="CT40" s="619"/>
      <c r="CU40" s="619"/>
      <c r="CV40" s="619"/>
      <c r="CW40" s="619"/>
      <c r="CX40" s="619"/>
      <c r="CY40" s="620"/>
      <c r="CZ40" s="621">
        <v>0</v>
      </c>
      <c r="DA40" s="639"/>
      <c r="DB40" s="639"/>
      <c r="DC40" s="640"/>
      <c r="DD40" s="624" t="s">
        <v>110</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1338717</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319</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1688840</v>
      </c>
      <c r="CS42" s="619"/>
      <c r="CT42" s="619"/>
      <c r="CU42" s="619"/>
      <c r="CV42" s="619"/>
      <c r="CW42" s="619"/>
      <c r="CX42" s="619"/>
      <c r="CY42" s="620"/>
      <c r="CZ42" s="621">
        <v>7.3</v>
      </c>
      <c r="DA42" s="622"/>
      <c r="DB42" s="622"/>
      <c r="DC42" s="623"/>
      <c r="DD42" s="624">
        <v>477117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30083</v>
      </c>
      <c r="CS43" s="637"/>
      <c r="CT43" s="637"/>
      <c r="CU43" s="637"/>
      <c r="CV43" s="637"/>
      <c r="CW43" s="637"/>
      <c r="CX43" s="637"/>
      <c r="CY43" s="638"/>
      <c r="CZ43" s="621">
        <v>0.1</v>
      </c>
      <c r="DA43" s="639"/>
      <c r="DB43" s="639"/>
      <c r="DC43" s="640"/>
      <c r="DD43" s="624">
        <v>30083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1411819</v>
      </c>
      <c r="CS44" s="619"/>
      <c r="CT44" s="619"/>
      <c r="CU44" s="619"/>
      <c r="CV44" s="619"/>
      <c r="CW44" s="619"/>
      <c r="CX44" s="619"/>
      <c r="CY44" s="620"/>
      <c r="CZ44" s="621">
        <v>6.1</v>
      </c>
      <c r="DA44" s="622"/>
      <c r="DB44" s="622"/>
      <c r="DC44" s="623"/>
      <c r="DD44" s="624">
        <v>446635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380488</v>
      </c>
      <c r="CS45" s="637"/>
      <c r="CT45" s="637"/>
      <c r="CU45" s="637"/>
      <c r="CV45" s="637"/>
      <c r="CW45" s="637"/>
      <c r="CX45" s="637"/>
      <c r="CY45" s="638"/>
      <c r="CZ45" s="621">
        <v>1.6</v>
      </c>
      <c r="DA45" s="639"/>
      <c r="DB45" s="639"/>
      <c r="DC45" s="640"/>
      <c r="DD45" s="624">
        <v>49680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1029410</v>
      </c>
      <c r="CS46" s="619"/>
      <c r="CT46" s="619"/>
      <c r="CU46" s="619"/>
      <c r="CV46" s="619"/>
      <c r="CW46" s="619"/>
      <c r="CX46" s="619"/>
      <c r="CY46" s="620"/>
      <c r="CZ46" s="621">
        <v>4.5</v>
      </c>
      <c r="DA46" s="622"/>
      <c r="DB46" s="622"/>
      <c r="DC46" s="623"/>
      <c r="DD46" s="624">
        <v>395234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277021</v>
      </c>
      <c r="CS47" s="637"/>
      <c r="CT47" s="637"/>
      <c r="CU47" s="637"/>
      <c r="CV47" s="637"/>
      <c r="CW47" s="637"/>
      <c r="CX47" s="637"/>
      <c r="CY47" s="638"/>
      <c r="CZ47" s="621">
        <v>1.2</v>
      </c>
      <c r="DA47" s="639"/>
      <c r="DB47" s="639"/>
      <c r="DC47" s="640"/>
      <c r="DD47" s="624">
        <v>30482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23063240</v>
      </c>
      <c r="CS49" s="603"/>
      <c r="CT49" s="603"/>
      <c r="CU49" s="603"/>
      <c r="CV49" s="603"/>
      <c r="CW49" s="603"/>
      <c r="CX49" s="603"/>
      <c r="CY49" s="604"/>
      <c r="CZ49" s="605">
        <v>100</v>
      </c>
      <c r="DA49" s="606"/>
      <c r="DB49" s="606"/>
      <c r="DC49" s="607"/>
      <c r="DD49" s="608">
        <v>17580098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K19" sqref="AK19:AO1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4" t="s">
        <v>340</v>
      </c>
      <c r="DK2" s="1115"/>
      <c r="DL2" s="1115"/>
      <c r="DM2" s="1115"/>
      <c r="DN2" s="1115"/>
      <c r="DO2" s="1116"/>
      <c r="DP2" s="200"/>
      <c r="DQ2" s="1114" t="s">
        <v>341</v>
      </c>
      <c r="DR2" s="1115"/>
      <c r="DS2" s="1115"/>
      <c r="DT2" s="1115"/>
      <c r="DU2" s="1115"/>
      <c r="DV2" s="1115"/>
      <c r="DW2" s="1115"/>
      <c r="DX2" s="1115"/>
      <c r="DY2" s="1115"/>
      <c r="DZ2" s="111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17"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32" t="s">
        <v>358</v>
      </c>
      <c r="DH5" s="1133"/>
      <c r="DI5" s="1133"/>
      <c r="DJ5" s="1133"/>
      <c r="DK5" s="1134"/>
      <c r="DL5" s="1132" t="s">
        <v>359</v>
      </c>
      <c r="DM5" s="1133"/>
      <c r="DN5" s="1133"/>
      <c r="DO5" s="1133"/>
      <c r="DP5" s="1134"/>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18"/>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5"/>
      <c r="DH6" s="1136"/>
      <c r="DI6" s="1136"/>
      <c r="DJ6" s="1136"/>
      <c r="DK6" s="1137"/>
      <c r="DL6" s="1135"/>
      <c r="DM6" s="1136"/>
      <c r="DN6" s="1136"/>
      <c r="DO6" s="1136"/>
      <c r="DP6" s="1137"/>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8">
        <v>23893</v>
      </c>
      <c r="R7" s="1139"/>
      <c r="S7" s="1139"/>
      <c r="T7" s="1139"/>
      <c r="U7" s="1139"/>
      <c r="V7" s="1139">
        <v>23243</v>
      </c>
      <c r="W7" s="1139"/>
      <c r="X7" s="1139"/>
      <c r="Y7" s="1139"/>
      <c r="Z7" s="1139"/>
      <c r="AA7" s="1139">
        <v>650</v>
      </c>
      <c r="AB7" s="1139"/>
      <c r="AC7" s="1139"/>
      <c r="AD7" s="1139"/>
      <c r="AE7" s="1140"/>
      <c r="AF7" s="1141">
        <v>544</v>
      </c>
      <c r="AG7" s="1142"/>
      <c r="AH7" s="1142"/>
      <c r="AI7" s="1142"/>
      <c r="AJ7" s="1143"/>
      <c r="AK7" s="1125">
        <v>2056</v>
      </c>
      <c r="AL7" s="1126"/>
      <c r="AM7" s="1126"/>
      <c r="AN7" s="1126"/>
      <c r="AO7" s="1126"/>
      <c r="AP7" s="1126">
        <v>22465</v>
      </c>
      <c r="AQ7" s="1126"/>
      <c r="AR7" s="1126"/>
      <c r="AS7" s="1126"/>
      <c r="AT7" s="1126"/>
      <c r="AU7" s="1127"/>
      <c r="AV7" s="1127"/>
      <c r="AW7" s="1127"/>
      <c r="AX7" s="1127"/>
      <c r="AY7" s="1128"/>
      <c r="AZ7" s="203"/>
      <c r="BA7" s="203"/>
      <c r="BB7" s="203"/>
      <c r="BC7" s="203"/>
      <c r="BD7" s="203"/>
      <c r="BE7" s="204"/>
      <c r="BF7" s="204"/>
      <c r="BG7" s="204"/>
      <c r="BH7" s="204"/>
      <c r="BI7" s="204"/>
      <c r="BJ7" s="204"/>
      <c r="BK7" s="204"/>
      <c r="BL7" s="204"/>
      <c r="BM7" s="204"/>
      <c r="BN7" s="204"/>
      <c r="BO7" s="204"/>
      <c r="BP7" s="204"/>
      <c r="BQ7" s="210">
        <v>1</v>
      </c>
      <c r="BR7" s="211"/>
      <c r="BS7" s="1129" t="s">
        <v>550</v>
      </c>
      <c r="BT7" s="1130"/>
      <c r="BU7" s="1130"/>
      <c r="BV7" s="1130"/>
      <c r="BW7" s="1130"/>
      <c r="BX7" s="1130"/>
      <c r="BY7" s="1130"/>
      <c r="BZ7" s="1130"/>
      <c r="CA7" s="1130"/>
      <c r="CB7" s="1130"/>
      <c r="CC7" s="1130"/>
      <c r="CD7" s="1130"/>
      <c r="CE7" s="1130"/>
      <c r="CF7" s="1130"/>
      <c r="CG7" s="1131"/>
      <c r="CH7" s="1122">
        <v>296</v>
      </c>
      <c r="CI7" s="1123"/>
      <c r="CJ7" s="1123"/>
      <c r="CK7" s="1123"/>
      <c r="CL7" s="1124"/>
      <c r="CM7" s="1122">
        <v>50</v>
      </c>
      <c r="CN7" s="1123"/>
      <c r="CO7" s="1123"/>
      <c r="CP7" s="1123"/>
      <c r="CQ7" s="1124"/>
      <c r="CR7" s="1122">
        <v>3</v>
      </c>
      <c r="CS7" s="1123"/>
      <c r="CT7" s="1123"/>
      <c r="CU7" s="1123"/>
      <c r="CV7" s="1124"/>
      <c r="CW7" s="1122">
        <v>0</v>
      </c>
      <c r="CX7" s="1123"/>
      <c r="CY7" s="1123"/>
      <c r="CZ7" s="1123"/>
      <c r="DA7" s="1124"/>
      <c r="DB7" s="1122" t="s">
        <v>548</v>
      </c>
      <c r="DC7" s="1123"/>
      <c r="DD7" s="1123"/>
      <c r="DE7" s="1123"/>
      <c r="DF7" s="1124"/>
      <c r="DG7" s="1122"/>
      <c r="DH7" s="1123"/>
      <c r="DI7" s="1123"/>
      <c r="DJ7" s="1123"/>
      <c r="DK7" s="1124"/>
      <c r="DL7" s="1122"/>
      <c r="DM7" s="1123"/>
      <c r="DN7" s="1123"/>
      <c r="DO7" s="1123"/>
      <c r="DP7" s="1124"/>
      <c r="DQ7" s="1122"/>
      <c r="DR7" s="1123"/>
      <c r="DS7" s="1123"/>
      <c r="DT7" s="1123"/>
      <c r="DU7" s="1124"/>
      <c r="DV7" s="1119"/>
      <c r="DW7" s="1120"/>
      <c r="DX7" s="1120"/>
      <c r="DY7" s="1120"/>
      <c r="DZ7" s="1121"/>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5</v>
      </c>
      <c r="R8" s="1070"/>
      <c r="S8" s="1070"/>
      <c r="T8" s="1070"/>
      <c r="U8" s="1070"/>
      <c r="V8" s="1070">
        <v>34</v>
      </c>
      <c r="W8" s="1070"/>
      <c r="X8" s="1070"/>
      <c r="Y8" s="1070"/>
      <c r="Z8" s="1070"/>
      <c r="AA8" s="1070">
        <v>-29</v>
      </c>
      <c r="AB8" s="1070"/>
      <c r="AC8" s="1070"/>
      <c r="AD8" s="1070"/>
      <c r="AE8" s="1071"/>
      <c r="AF8" s="1045">
        <v>-29</v>
      </c>
      <c r="AG8" s="1046"/>
      <c r="AH8" s="1046"/>
      <c r="AI8" s="1046"/>
      <c r="AJ8" s="1047"/>
      <c r="AK8" s="1112">
        <v>0</v>
      </c>
      <c r="AL8" s="1113"/>
      <c r="AM8" s="1113"/>
      <c r="AN8" s="1113"/>
      <c r="AO8" s="1113"/>
      <c r="AP8" s="1113">
        <v>10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551</v>
      </c>
      <c r="BT8" s="1041"/>
      <c r="BU8" s="1041"/>
      <c r="BV8" s="1041"/>
      <c r="BW8" s="1041"/>
      <c r="BX8" s="1041"/>
      <c r="BY8" s="1041"/>
      <c r="BZ8" s="1041"/>
      <c r="CA8" s="1041"/>
      <c r="CB8" s="1041"/>
      <c r="CC8" s="1041"/>
      <c r="CD8" s="1041"/>
      <c r="CE8" s="1041"/>
      <c r="CF8" s="1041"/>
      <c r="CG8" s="1042"/>
      <c r="CH8" s="1015">
        <v>84</v>
      </c>
      <c r="CI8" s="1016"/>
      <c r="CJ8" s="1016"/>
      <c r="CK8" s="1016"/>
      <c r="CL8" s="1017"/>
      <c r="CM8" s="1015">
        <v>22</v>
      </c>
      <c r="CN8" s="1016"/>
      <c r="CO8" s="1016"/>
      <c r="CP8" s="1016"/>
      <c r="CQ8" s="1017"/>
      <c r="CR8" s="1015">
        <v>10</v>
      </c>
      <c r="CS8" s="1016"/>
      <c r="CT8" s="1016"/>
      <c r="CU8" s="1016"/>
      <c r="CV8" s="1017"/>
      <c r="CW8" s="1015">
        <v>5</v>
      </c>
      <c r="CX8" s="1016"/>
      <c r="CY8" s="1016"/>
      <c r="CZ8" s="1016"/>
      <c r="DA8" s="1017"/>
      <c r="DB8" s="1015" t="s">
        <v>553</v>
      </c>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552</v>
      </c>
      <c r="BT9" s="1041"/>
      <c r="BU9" s="1041"/>
      <c r="BV9" s="1041"/>
      <c r="BW9" s="1041"/>
      <c r="BX9" s="1041"/>
      <c r="BY9" s="1041"/>
      <c r="BZ9" s="1041"/>
      <c r="CA9" s="1041"/>
      <c r="CB9" s="1041"/>
      <c r="CC9" s="1041"/>
      <c r="CD9" s="1041"/>
      <c r="CE9" s="1041"/>
      <c r="CF9" s="1041"/>
      <c r="CG9" s="1042"/>
      <c r="CH9" s="1015">
        <v>341</v>
      </c>
      <c r="CI9" s="1016"/>
      <c r="CJ9" s="1016"/>
      <c r="CK9" s="1016"/>
      <c r="CL9" s="1017"/>
      <c r="CM9" s="1015">
        <v>30</v>
      </c>
      <c r="CN9" s="1016"/>
      <c r="CO9" s="1016"/>
      <c r="CP9" s="1016"/>
      <c r="CQ9" s="1017"/>
      <c r="CR9" s="1015">
        <v>15</v>
      </c>
      <c r="CS9" s="1016"/>
      <c r="CT9" s="1016"/>
      <c r="CU9" s="1016"/>
      <c r="CV9" s="1017"/>
      <c r="CW9" s="1015" t="s">
        <v>548</v>
      </c>
      <c r="CX9" s="1016"/>
      <c r="CY9" s="1016"/>
      <c r="CZ9" s="1016"/>
      <c r="DA9" s="1017"/>
      <c r="DB9" s="1015" t="s">
        <v>554</v>
      </c>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23898</v>
      </c>
      <c r="R23" s="1095"/>
      <c r="S23" s="1095"/>
      <c r="T23" s="1095"/>
      <c r="U23" s="1095"/>
      <c r="V23" s="1095">
        <v>23277</v>
      </c>
      <c r="W23" s="1095"/>
      <c r="X23" s="1095"/>
      <c r="Y23" s="1095"/>
      <c r="Z23" s="1095"/>
      <c r="AA23" s="1095">
        <v>621</v>
      </c>
      <c r="AB23" s="1095"/>
      <c r="AC23" s="1095"/>
      <c r="AD23" s="1095"/>
      <c r="AE23" s="1096"/>
      <c r="AF23" s="1097">
        <v>515</v>
      </c>
      <c r="AG23" s="1095"/>
      <c r="AH23" s="1095"/>
      <c r="AI23" s="1095"/>
      <c r="AJ23" s="1098"/>
      <c r="AK23" s="1099"/>
      <c r="AL23" s="1100"/>
      <c r="AM23" s="1100"/>
      <c r="AN23" s="1100"/>
      <c r="AO23" s="1100"/>
      <c r="AP23" s="1095">
        <v>22475</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5698</v>
      </c>
      <c r="R28" s="1080"/>
      <c r="S28" s="1080"/>
      <c r="T28" s="1080"/>
      <c r="U28" s="1080"/>
      <c r="V28" s="1080">
        <v>5635</v>
      </c>
      <c r="W28" s="1080"/>
      <c r="X28" s="1080"/>
      <c r="Y28" s="1080"/>
      <c r="Z28" s="1080"/>
      <c r="AA28" s="1080">
        <v>63</v>
      </c>
      <c r="AB28" s="1080"/>
      <c r="AC28" s="1080"/>
      <c r="AD28" s="1080"/>
      <c r="AE28" s="1081"/>
      <c r="AF28" s="1082">
        <v>63</v>
      </c>
      <c r="AG28" s="1080"/>
      <c r="AH28" s="1080"/>
      <c r="AI28" s="1080"/>
      <c r="AJ28" s="1083"/>
      <c r="AK28" s="1084">
        <v>447</v>
      </c>
      <c r="AL28" s="1072"/>
      <c r="AM28" s="1072"/>
      <c r="AN28" s="1072"/>
      <c r="AO28" s="1072"/>
      <c r="AP28" s="1072" t="s">
        <v>542</v>
      </c>
      <c r="AQ28" s="1072"/>
      <c r="AR28" s="1072"/>
      <c r="AS28" s="1072"/>
      <c r="AT28" s="1072"/>
      <c r="AU28" s="1072"/>
      <c r="AV28" s="1072"/>
      <c r="AW28" s="1072"/>
      <c r="AX28" s="1072"/>
      <c r="AY28" s="1072"/>
      <c r="AZ28" s="1073" t="s">
        <v>542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4039</v>
      </c>
      <c r="R29" s="1070"/>
      <c r="S29" s="1070"/>
      <c r="T29" s="1070"/>
      <c r="U29" s="1070"/>
      <c r="V29" s="1070">
        <v>4014</v>
      </c>
      <c r="W29" s="1070"/>
      <c r="X29" s="1070"/>
      <c r="Y29" s="1070"/>
      <c r="Z29" s="1070"/>
      <c r="AA29" s="1070">
        <v>25</v>
      </c>
      <c r="AB29" s="1070"/>
      <c r="AC29" s="1070"/>
      <c r="AD29" s="1070"/>
      <c r="AE29" s="1071"/>
      <c r="AF29" s="1045">
        <v>25</v>
      </c>
      <c r="AG29" s="1046"/>
      <c r="AH29" s="1046"/>
      <c r="AI29" s="1046"/>
      <c r="AJ29" s="1047"/>
      <c r="AK29" s="1006">
        <v>604</v>
      </c>
      <c r="AL29" s="997"/>
      <c r="AM29" s="997"/>
      <c r="AN29" s="997"/>
      <c r="AO29" s="997"/>
      <c r="AP29" s="997" t="s">
        <v>542</v>
      </c>
      <c r="AQ29" s="997"/>
      <c r="AR29" s="997"/>
      <c r="AS29" s="997"/>
      <c r="AT29" s="997"/>
      <c r="AU29" s="997"/>
      <c r="AV29" s="997"/>
      <c r="AW29" s="997"/>
      <c r="AX29" s="997"/>
      <c r="AY29" s="997"/>
      <c r="AZ29" s="1068" t="s">
        <v>542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563</v>
      </c>
      <c r="R30" s="1070"/>
      <c r="S30" s="1070"/>
      <c r="T30" s="1070"/>
      <c r="U30" s="1070"/>
      <c r="V30" s="1070">
        <v>551</v>
      </c>
      <c r="W30" s="1070"/>
      <c r="X30" s="1070"/>
      <c r="Y30" s="1070"/>
      <c r="Z30" s="1070"/>
      <c r="AA30" s="1070">
        <v>12</v>
      </c>
      <c r="AB30" s="1070"/>
      <c r="AC30" s="1070"/>
      <c r="AD30" s="1070"/>
      <c r="AE30" s="1071"/>
      <c r="AF30" s="1045">
        <v>12</v>
      </c>
      <c r="AG30" s="1046"/>
      <c r="AH30" s="1046"/>
      <c r="AI30" s="1046"/>
      <c r="AJ30" s="1047"/>
      <c r="AK30" s="1006">
        <v>163</v>
      </c>
      <c r="AL30" s="997"/>
      <c r="AM30" s="997"/>
      <c r="AN30" s="997"/>
      <c r="AO30" s="997"/>
      <c r="AP30" s="997" t="s">
        <v>542</v>
      </c>
      <c r="AQ30" s="997"/>
      <c r="AR30" s="997"/>
      <c r="AS30" s="997"/>
      <c r="AT30" s="997"/>
      <c r="AU30" s="997"/>
      <c r="AV30" s="997"/>
      <c r="AW30" s="997"/>
      <c r="AX30" s="997"/>
      <c r="AY30" s="997"/>
      <c r="AZ30" s="1068" t="s">
        <v>542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5</v>
      </c>
      <c r="R31" s="1070"/>
      <c r="S31" s="1070"/>
      <c r="T31" s="1070"/>
      <c r="U31" s="1070"/>
      <c r="V31" s="1070">
        <v>5</v>
      </c>
      <c r="W31" s="1070"/>
      <c r="X31" s="1070"/>
      <c r="Y31" s="1070"/>
      <c r="Z31" s="1070"/>
      <c r="AA31" s="1070">
        <v>0</v>
      </c>
      <c r="AB31" s="1070"/>
      <c r="AC31" s="1070"/>
      <c r="AD31" s="1070"/>
      <c r="AE31" s="1071"/>
      <c r="AF31" s="1045">
        <v>0</v>
      </c>
      <c r="AG31" s="1046"/>
      <c r="AH31" s="1046"/>
      <c r="AI31" s="1046"/>
      <c r="AJ31" s="1047"/>
      <c r="AK31" s="1006" t="s">
        <v>542</v>
      </c>
      <c r="AL31" s="997"/>
      <c r="AM31" s="997"/>
      <c r="AN31" s="997"/>
      <c r="AO31" s="997"/>
      <c r="AP31" s="997" t="s">
        <v>542</v>
      </c>
      <c r="AQ31" s="997"/>
      <c r="AR31" s="997"/>
      <c r="AS31" s="997"/>
      <c r="AT31" s="997"/>
      <c r="AU31" s="997"/>
      <c r="AV31" s="997"/>
      <c r="AW31" s="997"/>
      <c r="AX31" s="997"/>
      <c r="AY31" s="997"/>
      <c r="AZ31" s="1068" t="s">
        <v>542</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2152</v>
      </c>
      <c r="R32" s="1070"/>
      <c r="S32" s="1070"/>
      <c r="T32" s="1070"/>
      <c r="U32" s="1070"/>
      <c r="V32" s="1070">
        <v>2045</v>
      </c>
      <c r="W32" s="1070"/>
      <c r="X32" s="1070"/>
      <c r="Y32" s="1070"/>
      <c r="Z32" s="1070"/>
      <c r="AA32" s="1070">
        <v>107</v>
      </c>
      <c r="AB32" s="1070"/>
      <c r="AC32" s="1070"/>
      <c r="AD32" s="1070"/>
      <c r="AE32" s="1071"/>
      <c r="AF32" s="1045">
        <v>1429</v>
      </c>
      <c r="AG32" s="1046"/>
      <c r="AH32" s="1046"/>
      <c r="AI32" s="1046"/>
      <c r="AJ32" s="1047"/>
      <c r="AK32" s="1006">
        <v>496</v>
      </c>
      <c r="AL32" s="997"/>
      <c r="AM32" s="997"/>
      <c r="AN32" s="997"/>
      <c r="AO32" s="997"/>
      <c r="AP32" s="997">
        <v>13495</v>
      </c>
      <c r="AQ32" s="997"/>
      <c r="AR32" s="997"/>
      <c r="AS32" s="997"/>
      <c r="AT32" s="997"/>
      <c r="AU32" s="997">
        <v>7044</v>
      </c>
      <c r="AV32" s="997"/>
      <c r="AW32" s="997"/>
      <c r="AX32" s="997"/>
      <c r="AY32" s="997"/>
      <c r="AZ32" s="1068" t="s">
        <v>542</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76</v>
      </c>
      <c r="R33" s="1070"/>
      <c r="S33" s="1070"/>
      <c r="T33" s="1070"/>
      <c r="U33" s="1070"/>
      <c r="V33" s="1070">
        <v>75</v>
      </c>
      <c r="W33" s="1070"/>
      <c r="X33" s="1070"/>
      <c r="Y33" s="1070"/>
      <c r="Z33" s="1070"/>
      <c r="AA33" s="1070">
        <v>1</v>
      </c>
      <c r="AB33" s="1070"/>
      <c r="AC33" s="1070"/>
      <c r="AD33" s="1070"/>
      <c r="AE33" s="1071"/>
      <c r="AF33" s="1045">
        <v>123</v>
      </c>
      <c r="AG33" s="1046"/>
      <c r="AH33" s="1046"/>
      <c r="AI33" s="1046"/>
      <c r="AJ33" s="1047"/>
      <c r="AK33" s="1006">
        <v>30</v>
      </c>
      <c r="AL33" s="997"/>
      <c r="AM33" s="997"/>
      <c r="AN33" s="997"/>
      <c r="AO33" s="997"/>
      <c r="AP33" s="997" t="s">
        <v>542</v>
      </c>
      <c r="AQ33" s="997"/>
      <c r="AR33" s="997"/>
      <c r="AS33" s="997"/>
      <c r="AT33" s="997"/>
      <c r="AU33" s="997"/>
      <c r="AV33" s="997"/>
      <c r="AW33" s="997"/>
      <c r="AX33" s="997"/>
      <c r="AY33" s="997"/>
      <c r="AZ33" s="1068" t="s">
        <v>542</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2383</v>
      </c>
      <c r="R34" s="1070"/>
      <c r="S34" s="1070"/>
      <c r="T34" s="1070"/>
      <c r="U34" s="1070"/>
      <c r="V34" s="1070">
        <v>2382</v>
      </c>
      <c r="W34" s="1070"/>
      <c r="X34" s="1070"/>
      <c r="Y34" s="1070"/>
      <c r="Z34" s="1070"/>
      <c r="AA34" s="1070">
        <v>1</v>
      </c>
      <c r="AB34" s="1070"/>
      <c r="AC34" s="1070"/>
      <c r="AD34" s="1070"/>
      <c r="AE34" s="1071"/>
      <c r="AF34" s="1045">
        <v>1</v>
      </c>
      <c r="AG34" s="1046"/>
      <c r="AH34" s="1046"/>
      <c r="AI34" s="1046"/>
      <c r="AJ34" s="1047"/>
      <c r="AK34" s="1006">
        <v>1243</v>
      </c>
      <c r="AL34" s="997"/>
      <c r="AM34" s="997"/>
      <c r="AN34" s="997"/>
      <c r="AO34" s="997"/>
      <c r="AP34" s="997">
        <v>20049</v>
      </c>
      <c r="AQ34" s="997"/>
      <c r="AR34" s="997"/>
      <c r="AS34" s="997"/>
      <c r="AT34" s="997"/>
      <c r="AU34" s="997">
        <v>18365</v>
      </c>
      <c r="AV34" s="997"/>
      <c r="AW34" s="997"/>
      <c r="AX34" s="997"/>
      <c r="AY34" s="997"/>
      <c r="AZ34" s="1068" t="s">
        <v>542</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385</v>
      </c>
      <c r="C35" s="1064"/>
      <c r="D35" s="1064"/>
      <c r="E35" s="1064"/>
      <c r="F35" s="1064"/>
      <c r="G35" s="1064"/>
      <c r="H35" s="1064"/>
      <c r="I35" s="1064"/>
      <c r="J35" s="1064"/>
      <c r="K35" s="1064"/>
      <c r="L35" s="1064"/>
      <c r="M35" s="1064"/>
      <c r="N35" s="1064"/>
      <c r="O35" s="1064"/>
      <c r="P35" s="1065"/>
      <c r="Q35" s="1069">
        <v>801</v>
      </c>
      <c r="R35" s="1070"/>
      <c r="S35" s="1070"/>
      <c r="T35" s="1070"/>
      <c r="U35" s="1070"/>
      <c r="V35" s="1070">
        <v>801</v>
      </c>
      <c r="W35" s="1070"/>
      <c r="X35" s="1070"/>
      <c r="Y35" s="1070"/>
      <c r="Z35" s="1070"/>
      <c r="AA35" s="1070">
        <v>0</v>
      </c>
      <c r="AB35" s="1070"/>
      <c r="AC35" s="1070"/>
      <c r="AD35" s="1070"/>
      <c r="AE35" s="1071"/>
      <c r="AF35" s="1045">
        <v>0</v>
      </c>
      <c r="AG35" s="1046"/>
      <c r="AH35" s="1046"/>
      <c r="AI35" s="1046"/>
      <c r="AJ35" s="1047"/>
      <c r="AK35" s="1006">
        <v>559</v>
      </c>
      <c r="AL35" s="997"/>
      <c r="AM35" s="997"/>
      <c r="AN35" s="997"/>
      <c r="AO35" s="997"/>
      <c r="AP35" s="997">
        <v>8227</v>
      </c>
      <c r="AQ35" s="997"/>
      <c r="AR35" s="997"/>
      <c r="AS35" s="997"/>
      <c r="AT35" s="997"/>
      <c r="AU35" s="997">
        <v>7785</v>
      </c>
      <c r="AV35" s="997"/>
      <c r="AW35" s="997"/>
      <c r="AX35" s="997"/>
      <c r="AY35" s="997"/>
      <c r="AZ35" s="1068" t="s">
        <v>542</v>
      </c>
      <c r="BA35" s="1068"/>
      <c r="BB35" s="1068"/>
      <c r="BC35" s="1068"/>
      <c r="BD35" s="1068"/>
      <c r="BE35" s="1058" t="s">
        <v>384</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1654</v>
      </c>
      <c r="AG63" s="985"/>
      <c r="AH63" s="985"/>
      <c r="AI63" s="985"/>
      <c r="AJ63" s="1056"/>
      <c r="AK63" s="1057"/>
      <c r="AL63" s="989"/>
      <c r="AM63" s="989"/>
      <c r="AN63" s="989"/>
      <c r="AO63" s="989"/>
      <c r="AP63" s="985">
        <v>41771</v>
      </c>
      <c r="AQ63" s="985"/>
      <c r="AR63" s="985"/>
      <c r="AS63" s="985"/>
      <c r="AT63" s="985"/>
      <c r="AU63" s="985">
        <v>33194</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390</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2" t="s">
        <v>543</v>
      </c>
      <c r="C68" s="1013"/>
      <c r="D68" s="1013"/>
      <c r="E68" s="1013"/>
      <c r="F68" s="1013"/>
      <c r="G68" s="1013"/>
      <c r="H68" s="1013"/>
      <c r="I68" s="1013"/>
      <c r="J68" s="1013"/>
      <c r="K68" s="1013"/>
      <c r="L68" s="1013"/>
      <c r="M68" s="1013"/>
      <c r="N68" s="1013"/>
      <c r="O68" s="1013"/>
      <c r="P68" s="1014"/>
      <c r="Q68" s="1011">
        <v>15974</v>
      </c>
      <c r="R68" s="1008"/>
      <c r="S68" s="1008"/>
      <c r="T68" s="1008"/>
      <c r="U68" s="1008"/>
      <c r="V68" s="1008">
        <v>13504</v>
      </c>
      <c r="W68" s="1008"/>
      <c r="X68" s="1008"/>
      <c r="Y68" s="1008"/>
      <c r="Z68" s="1008"/>
      <c r="AA68" s="1008">
        <v>2470</v>
      </c>
      <c r="AB68" s="1008"/>
      <c r="AC68" s="1008"/>
      <c r="AD68" s="1008"/>
      <c r="AE68" s="1008"/>
      <c r="AF68" s="1008">
        <v>2470</v>
      </c>
      <c r="AG68" s="1008"/>
      <c r="AH68" s="1008"/>
      <c r="AI68" s="1008"/>
      <c r="AJ68" s="1008"/>
      <c r="AK68" s="1008" t="s">
        <v>548</v>
      </c>
      <c r="AL68" s="1008"/>
      <c r="AM68" s="1008"/>
      <c r="AN68" s="1008"/>
      <c r="AO68" s="1008"/>
      <c r="AP68" s="1008" t="s">
        <v>548</v>
      </c>
      <c r="AQ68" s="1008"/>
      <c r="AR68" s="1008"/>
      <c r="AS68" s="1008"/>
      <c r="AT68" s="1008"/>
      <c r="AU68" s="1008" t="s">
        <v>548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544</v>
      </c>
      <c r="C69" s="1001"/>
      <c r="D69" s="1001"/>
      <c r="E69" s="1001"/>
      <c r="F69" s="1001"/>
      <c r="G69" s="1001"/>
      <c r="H69" s="1001"/>
      <c r="I69" s="1001"/>
      <c r="J69" s="1001"/>
      <c r="K69" s="1001"/>
      <c r="L69" s="1001"/>
      <c r="M69" s="1001"/>
      <c r="N69" s="1001"/>
      <c r="O69" s="1001"/>
      <c r="P69" s="1002"/>
      <c r="Q69" s="1003">
        <v>11</v>
      </c>
      <c r="R69" s="997"/>
      <c r="S69" s="997"/>
      <c r="T69" s="997"/>
      <c r="U69" s="997"/>
      <c r="V69" s="997">
        <v>10</v>
      </c>
      <c r="W69" s="997"/>
      <c r="X69" s="997"/>
      <c r="Y69" s="997"/>
      <c r="Z69" s="997"/>
      <c r="AA69" s="997">
        <v>1</v>
      </c>
      <c r="AB69" s="997"/>
      <c r="AC69" s="997"/>
      <c r="AD69" s="997"/>
      <c r="AE69" s="997"/>
      <c r="AF69" s="997">
        <v>1</v>
      </c>
      <c r="AG69" s="997"/>
      <c r="AH69" s="997"/>
      <c r="AI69" s="997"/>
      <c r="AJ69" s="997"/>
      <c r="AK69" s="997">
        <v>1</v>
      </c>
      <c r="AL69" s="997"/>
      <c r="AM69" s="997"/>
      <c r="AN69" s="997"/>
      <c r="AO69" s="997"/>
      <c r="AP69" s="997" t="s">
        <v>549</v>
      </c>
      <c r="AQ69" s="997"/>
      <c r="AR69" s="997"/>
      <c r="AS69" s="997"/>
      <c r="AT69" s="997"/>
      <c r="AU69" s="997" t="s">
        <v>548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545</v>
      </c>
      <c r="C70" s="1001"/>
      <c r="D70" s="1001"/>
      <c r="E70" s="1001"/>
      <c r="F70" s="1001"/>
      <c r="G70" s="1001"/>
      <c r="H70" s="1001"/>
      <c r="I70" s="1001"/>
      <c r="J70" s="1001"/>
      <c r="K70" s="1001"/>
      <c r="L70" s="1001"/>
      <c r="M70" s="1001"/>
      <c r="N70" s="1001"/>
      <c r="O70" s="1001"/>
      <c r="P70" s="1002"/>
      <c r="Q70" s="1003">
        <v>213</v>
      </c>
      <c r="R70" s="997"/>
      <c r="S70" s="997"/>
      <c r="T70" s="997"/>
      <c r="U70" s="997"/>
      <c r="V70" s="997">
        <v>195</v>
      </c>
      <c r="W70" s="997"/>
      <c r="X70" s="997"/>
      <c r="Y70" s="997"/>
      <c r="Z70" s="997"/>
      <c r="AA70" s="997">
        <v>18</v>
      </c>
      <c r="AB70" s="997"/>
      <c r="AC70" s="997"/>
      <c r="AD70" s="997"/>
      <c r="AE70" s="997"/>
      <c r="AF70" s="997">
        <v>18</v>
      </c>
      <c r="AG70" s="997"/>
      <c r="AH70" s="997"/>
      <c r="AI70" s="997"/>
      <c r="AJ70" s="997"/>
      <c r="AK70" s="997" t="s">
        <v>548</v>
      </c>
      <c r="AL70" s="997"/>
      <c r="AM70" s="997"/>
      <c r="AN70" s="997"/>
      <c r="AO70" s="997"/>
      <c r="AP70" s="997">
        <v>156</v>
      </c>
      <c r="AQ70" s="997"/>
      <c r="AR70" s="997"/>
      <c r="AS70" s="997"/>
      <c r="AT70" s="997"/>
      <c r="AU70" s="997" t="s">
        <v>548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546</v>
      </c>
      <c r="C71" s="1001"/>
      <c r="D71" s="1001"/>
      <c r="E71" s="1001"/>
      <c r="F71" s="1001"/>
      <c r="G71" s="1001"/>
      <c r="H71" s="1001"/>
      <c r="I71" s="1001"/>
      <c r="J71" s="1001"/>
      <c r="K71" s="1001"/>
      <c r="L71" s="1001"/>
      <c r="M71" s="1001"/>
      <c r="N71" s="1001"/>
      <c r="O71" s="1001"/>
      <c r="P71" s="1002"/>
      <c r="Q71" s="1003">
        <v>3919</v>
      </c>
      <c r="R71" s="997"/>
      <c r="S71" s="997"/>
      <c r="T71" s="997"/>
      <c r="U71" s="997"/>
      <c r="V71" s="997">
        <v>3828</v>
      </c>
      <c r="W71" s="997"/>
      <c r="X71" s="997"/>
      <c r="Y71" s="997"/>
      <c r="Z71" s="997"/>
      <c r="AA71" s="997">
        <v>91</v>
      </c>
      <c r="AB71" s="997"/>
      <c r="AC71" s="997"/>
      <c r="AD71" s="997"/>
      <c r="AE71" s="997"/>
      <c r="AF71" s="997">
        <v>91</v>
      </c>
      <c r="AG71" s="997"/>
      <c r="AH71" s="997"/>
      <c r="AI71" s="997"/>
      <c r="AJ71" s="997"/>
      <c r="AK71" s="997">
        <v>168</v>
      </c>
      <c r="AL71" s="997"/>
      <c r="AM71" s="997"/>
      <c r="AN71" s="997"/>
      <c r="AO71" s="997"/>
      <c r="AP71" s="997" t="s">
        <v>548</v>
      </c>
      <c r="AQ71" s="997"/>
      <c r="AR71" s="997"/>
      <c r="AS71" s="997"/>
      <c r="AT71" s="997"/>
      <c r="AU71" s="997" t="s">
        <v>548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547</v>
      </c>
      <c r="C72" s="1001"/>
      <c r="D72" s="1001"/>
      <c r="E72" s="1001"/>
      <c r="F72" s="1001"/>
      <c r="G72" s="1001"/>
      <c r="H72" s="1001"/>
      <c r="I72" s="1001"/>
      <c r="J72" s="1001"/>
      <c r="K72" s="1001"/>
      <c r="L72" s="1001"/>
      <c r="M72" s="1001"/>
      <c r="N72" s="1001"/>
      <c r="O72" s="1001"/>
      <c r="P72" s="1002"/>
      <c r="Q72" s="1003">
        <v>690103</v>
      </c>
      <c r="R72" s="997"/>
      <c r="S72" s="997"/>
      <c r="T72" s="997"/>
      <c r="U72" s="997"/>
      <c r="V72" s="997">
        <v>676249</v>
      </c>
      <c r="W72" s="997"/>
      <c r="X72" s="997"/>
      <c r="Y72" s="997"/>
      <c r="Z72" s="997"/>
      <c r="AA72" s="997">
        <v>13854</v>
      </c>
      <c r="AB72" s="997"/>
      <c r="AC72" s="997"/>
      <c r="AD72" s="997"/>
      <c r="AE72" s="997"/>
      <c r="AF72" s="997">
        <v>13854</v>
      </c>
      <c r="AG72" s="997"/>
      <c r="AH72" s="997"/>
      <c r="AI72" s="997"/>
      <c r="AJ72" s="997"/>
      <c r="AK72" s="997">
        <v>7102</v>
      </c>
      <c r="AL72" s="997"/>
      <c r="AM72" s="997"/>
      <c r="AN72" s="997"/>
      <c r="AO72" s="997"/>
      <c r="AP72" s="997" t="s">
        <v>548</v>
      </c>
      <c r="AQ72" s="997"/>
      <c r="AR72" s="997"/>
      <c r="AS72" s="997"/>
      <c r="AT72" s="997"/>
      <c r="AU72" s="997" t="s">
        <v>548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16434</v>
      </c>
      <c r="AG88" s="985"/>
      <c r="AH88" s="985"/>
      <c r="AI88" s="985"/>
      <c r="AJ88" s="985"/>
      <c r="AK88" s="989"/>
      <c r="AL88" s="989"/>
      <c r="AM88" s="989"/>
      <c r="AN88" s="989"/>
      <c r="AO88" s="989"/>
      <c r="AP88" s="985">
        <v>156</v>
      </c>
      <c r="AQ88" s="985"/>
      <c r="AR88" s="985"/>
      <c r="AS88" s="985"/>
      <c r="AT88" s="985"/>
      <c r="AU88" s="985" t="s">
        <v>548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28</v>
      </c>
      <c r="CS102" s="977"/>
      <c r="CT102" s="977"/>
      <c r="CU102" s="977"/>
      <c r="CV102" s="978"/>
      <c r="CW102" s="976">
        <v>5</v>
      </c>
      <c r="CX102" s="977"/>
      <c r="CY102" s="977"/>
      <c r="CZ102" s="977"/>
      <c r="DA102" s="978"/>
      <c r="DB102" s="976" t="s">
        <v>548</v>
      </c>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284</v>
      </c>
      <c r="AG109" s="918"/>
      <c r="AH109" s="918"/>
      <c r="AI109" s="918"/>
      <c r="AJ109" s="919"/>
      <c r="AK109" s="920" t="s">
        <v>283</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284</v>
      </c>
      <c r="BW109" s="918"/>
      <c r="BX109" s="918"/>
      <c r="BY109" s="918"/>
      <c r="BZ109" s="919"/>
      <c r="CA109" s="920" t="s">
        <v>283</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284</v>
      </c>
      <c r="DM109" s="918"/>
      <c r="DN109" s="918"/>
      <c r="DO109" s="918"/>
      <c r="DP109" s="919"/>
      <c r="DQ109" s="920" t="s">
        <v>283</v>
      </c>
      <c r="DR109" s="918"/>
      <c r="DS109" s="918"/>
      <c r="DT109" s="918"/>
      <c r="DU109" s="919"/>
      <c r="DV109" s="920" t="s">
        <v>401</v>
      </c>
      <c r="DW109" s="918"/>
      <c r="DX109" s="918"/>
      <c r="DY109" s="918"/>
      <c r="DZ109" s="949"/>
    </row>
    <row r="110" spans="1:131" s="197" customFormat="1" ht="26.25" customHeight="1">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4421820</v>
      </c>
      <c r="AB110" s="903"/>
      <c r="AC110" s="903"/>
      <c r="AD110" s="903"/>
      <c r="AE110" s="904"/>
      <c r="AF110" s="905">
        <v>4159882</v>
      </c>
      <c r="AG110" s="903"/>
      <c r="AH110" s="903"/>
      <c r="AI110" s="903"/>
      <c r="AJ110" s="904"/>
      <c r="AK110" s="905">
        <v>3949805</v>
      </c>
      <c r="AL110" s="903"/>
      <c r="AM110" s="903"/>
      <c r="AN110" s="903"/>
      <c r="AO110" s="904"/>
      <c r="AP110" s="906">
        <v>37.9</v>
      </c>
      <c r="AQ110" s="907"/>
      <c r="AR110" s="907"/>
      <c r="AS110" s="907"/>
      <c r="AT110" s="908"/>
      <c r="AU110" s="950" t="s">
        <v>61</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26706319</v>
      </c>
      <c r="BR110" s="830"/>
      <c r="BS110" s="830"/>
      <c r="BT110" s="830"/>
      <c r="BU110" s="830"/>
      <c r="BV110" s="830">
        <v>24792042</v>
      </c>
      <c r="BW110" s="830"/>
      <c r="BX110" s="830"/>
      <c r="BY110" s="830"/>
      <c r="BZ110" s="830"/>
      <c r="CA110" s="830">
        <v>22474606</v>
      </c>
      <c r="CB110" s="830"/>
      <c r="CC110" s="830"/>
      <c r="CD110" s="830"/>
      <c r="CE110" s="830"/>
      <c r="CF110" s="891">
        <v>215.8</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407</v>
      </c>
      <c r="DH110" s="830"/>
      <c r="DI110" s="830"/>
      <c r="DJ110" s="830"/>
      <c r="DK110" s="830"/>
      <c r="DL110" s="830" t="s">
        <v>407</v>
      </c>
      <c r="DM110" s="830"/>
      <c r="DN110" s="830"/>
      <c r="DO110" s="830"/>
      <c r="DP110" s="830"/>
      <c r="DQ110" s="830" t="s">
        <v>407</v>
      </c>
      <c r="DR110" s="830"/>
      <c r="DS110" s="830"/>
      <c r="DT110" s="830"/>
      <c r="DU110" s="830"/>
      <c r="DV110" s="831" t="s">
        <v>407</v>
      </c>
      <c r="DW110" s="831"/>
      <c r="DX110" s="831"/>
      <c r="DY110" s="831"/>
      <c r="DZ110" s="832"/>
    </row>
    <row r="111" spans="1:131" s="197" customFormat="1" ht="26.25" customHeight="1">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409</v>
      </c>
      <c r="AB111" s="939"/>
      <c r="AC111" s="939"/>
      <c r="AD111" s="939"/>
      <c r="AE111" s="940"/>
      <c r="AF111" s="941" t="s">
        <v>409</v>
      </c>
      <c r="AG111" s="939"/>
      <c r="AH111" s="939"/>
      <c r="AI111" s="939"/>
      <c r="AJ111" s="940"/>
      <c r="AK111" s="941" t="s">
        <v>409</v>
      </c>
      <c r="AL111" s="939"/>
      <c r="AM111" s="939"/>
      <c r="AN111" s="939"/>
      <c r="AO111" s="940"/>
      <c r="AP111" s="942" t="s">
        <v>409</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31320</v>
      </c>
      <c r="BR111" s="801"/>
      <c r="BS111" s="801"/>
      <c r="BT111" s="801"/>
      <c r="BU111" s="801"/>
      <c r="BV111" s="801">
        <v>26351</v>
      </c>
      <c r="BW111" s="801"/>
      <c r="BX111" s="801"/>
      <c r="BY111" s="801"/>
      <c r="BZ111" s="801"/>
      <c r="CA111" s="801">
        <v>21284</v>
      </c>
      <c r="CB111" s="801"/>
      <c r="CC111" s="801"/>
      <c r="CD111" s="801"/>
      <c r="CE111" s="801"/>
      <c r="CF111" s="878">
        <v>0.2</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414</v>
      </c>
      <c r="AB112" s="814"/>
      <c r="AC112" s="814"/>
      <c r="AD112" s="814"/>
      <c r="AE112" s="815"/>
      <c r="AF112" s="816" t="s">
        <v>414</v>
      </c>
      <c r="AG112" s="814"/>
      <c r="AH112" s="814"/>
      <c r="AI112" s="814"/>
      <c r="AJ112" s="815"/>
      <c r="AK112" s="816" t="s">
        <v>414</v>
      </c>
      <c r="AL112" s="814"/>
      <c r="AM112" s="814"/>
      <c r="AN112" s="814"/>
      <c r="AO112" s="815"/>
      <c r="AP112" s="784" t="s">
        <v>414</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36796932</v>
      </c>
      <c r="BR112" s="801"/>
      <c r="BS112" s="801"/>
      <c r="BT112" s="801"/>
      <c r="BU112" s="801"/>
      <c r="BV112" s="801">
        <v>34863663</v>
      </c>
      <c r="BW112" s="801"/>
      <c r="BX112" s="801"/>
      <c r="BY112" s="801"/>
      <c r="BZ112" s="801"/>
      <c r="CA112" s="801">
        <v>33193894</v>
      </c>
      <c r="CB112" s="801"/>
      <c r="CC112" s="801"/>
      <c r="CD112" s="801"/>
      <c r="CE112" s="801"/>
      <c r="CF112" s="878">
        <v>318.8</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414</v>
      </c>
      <c r="DH112" s="801"/>
      <c r="DI112" s="801"/>
      <c r="DJ112" s="801"/>
      <c r="DK112" s="801"/>
      <c r="DL112" s="801" t="s">
        <v>414</v>
      </c>
      <c r="DM112" s="801"/>
      <c r="DN112" s="801"/>
      <c r="DO112" s="801"/>
      <c r="DP112" s="801"/>
      <c r="DQ112" s="801" t="s">
        <v>414</v>
      </c>
      <c r="DR112" s="801"/>
      <c r="DS112" s="801"/>
      <c r="DT112" s="801"/>
      <c r="DU112" s="801"/>
      <c r="DV112" s="853" t="s">
        <v>414</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2216406</v>
      </c>
      <c r="AB113" s="939"/>
      <c r="AC113" s="939"/>
      <c r="AD113" s="939"/>
      <c r="AE113" s="940"/>
      <c r="AF113" s="941">
        <v>2220131</v>
      </c>
      <c r="AG113" s="939"/>
      <c r="AH113" s="939"/>
      <c r="AI113" s="939"/>
      <c r="AJ113" s="940"/>
      <c r="AK113" s="941">
        <v>2104007</v>
      </c>
      <c r="AL113" s="939"/>
      <c r="AM113" s="939"/>
      <c r="AN113" s="939"/>
      <c r="AO113" s="940"/>
      <c r="AP113" s="942">
        <v>20.2</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t="s">
        <v>414</v>
      </c>
      <c r="BR113" s="801"/>
      <c r="BS113" s="801"/>
      <c r="BT113" s="801"/>
      <c r="BU113" s="801"/>
      <c r="BV113" s="801" t="s">
        <v>414</v>
      </c>
      <c r="BW113" s="801"/>
      <c r="BX113" s="801"/>
      <c r="BY113" s="801"/>
      <c r="BZ113" s="801"/>
      <c r="CA113" s="801" t="s">
        <v>414</v>
      </c>
      <c r="CB113" s="801"/>
      <c r="CC113" s="801"/>
      <c r="CD113" s="801"/>
      <c r="CE113" s="801"/>
      <c r="CF113" s="878" t="s">
        <v>414</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414</v>
      </c>
      <c r="DH113" s="814"/>
      <c r="DI113" s="814"/>
      <c r="DJ113" s="814"/>
      <c r="DK113" s="815"/>
      <c r="DL113" s="816" t="s">
        <v>414</v>
      </c>
      <c r="DM113" s="814"/>
      <c r="DN113" s="814"/>
      <c r="DO113" s="814"/>
      <c r="DP113" s="815"/>
      <c r="DQ113" s="816" t="s">
        <v>414</v>
      </c>
      <c r="DR113" s="814"/>
      <c r="DS113" s="814"/>
      <c r="DT113" s="814"/>
      <c r="DU113" s="815"/>
      <c r="DV113" s="784" t="s">
        <v>414</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414</v>
      </c>
      <c r="AB114" s="814"/>
      <c r="AC114" s="814"/>
      <c r="AD114" s="814"/>
      <c r="AE114" s="815"/>
      <c r="AF114" s="816" t="s">
        <v>414</v>
      </c>
      <c r="AG114" s="814"/>
      <c r="AH114" s="814"/>
      <c r="AI114" s="814"/>
      <c r="AJ114" s="815"/>
      <c r="AK114" s="816" t="s">
        <v>414</v>
      </c>
      <c r="AL114" s="814"/>
      <c r="AM114" s="814"/>
      <c r="AN114" s="814"/>
      <c r="AO114" s="815"/>
      <c r="AP114" s="784" t="s">
        <v>414</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5619124</v>
      </c>
      <c r="BR114" s="801"/>
      <c r="BS114" s="801"/>
      <c r="BT114" s="801"/>
      <c r="BU114" s="801"/>
      <c r="BV114" s="801">
        <v>5133259</v>
      </c>
      <c r="BW114" s="801"/>
      <c r="BX114" s="801"/>
      <c r="BY114" s="801"/>
      <c r="BZ114" s="801"/>
      <c r="CA114" s="801">
        <v>4776804</v>
      </c>
      <c r="CB114" s="801"/>
      <c r="CC114" s="801"/>
      <c r="CD114" s="801"/>
      <c r="CE114" s="801"/>
      <c r="CF114" s="878">
        <v>45.9</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414</v>
      </c>
      <c r="DH114" s="814"/>
      <c r="DI114" s="814"/>
      <c r="DJ114" s="814"/>
      <c r="DK114" s="815"/>
      <c r="DL114" s="816" t="s">
        <v>414</v>
      </c>
      <c r="DM114" s="814"/>
      <c r="DN114" s="814"/>
      <c r="DO114" s="814"/>
      <c r="DP114" s="815"/>
      <c r="DQ114" s="816" t="s">
        <v>414</v>
      </c>
      <c r="DR114" s="814"/>
      <c r="DS114" s="814"/>
      <c r="DT114" s="814"/>
      <c r="DU114" s="815"/>
      <c r="DV114" s="784" t="s">
        <v>414</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5585</v>
      </c>
      <c r="AB115" s="939"/>
      <c r="AC115" s="939"/>
      <c r="AD115" s="939"/>
      <c r="AE115" s="940"/>
      <c r="AF115" s="941">
        <v>5585</v>
      </c>
      <c r="AG115" s="939"/>
      <c r="AH115" s="939"/>
      <c r="AI115" s="939"/>
      <c r="AJ115" s="940"/>
      <c r="AK115" s="941">
        <v>5585</v>
      </c>
      <c r="AL115" s="939"/>
      <c r="AM115" s="939"/>
      <c r="AN115" s="939"/>
      <c r="AO115" s="940"/>
      <c r="AP115" s="942">
        <v>0.1</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414</v>
      </c>
      <c r="BR115" s="801"/>
      <c r="BS115" s="801"/>
      <c r="BT115" s="801"/>
      <c r="BU115" s="801"/>
      <c r="BV115" s="801" t="s">
        <v>414</v>
      </c>
      <c r="BW115" s="801"/>
      <c r="BX115" s="801"/>
      <c r="BY115" s="801"/>
      <c r="BZ115" s="801"/>
      <c r="CA115" s="801" t="s">
        <v>414</v>
      </c>
      <c r="CB115" s="801"/>
      <c r="CC115" s="801"/>
      <c r="CD115" s="801"/>
      <c r="CE115" s="801"/>
      <c r="CF115" s="878" t="s">
        <v>414</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414</v>
      </c>
      <c r="DH115" s="814"/>
      <c r="DI115" s="814"/>
      <c r="DJ115" s="814"/>
      <c r="DK115" s="815"/>
      <c r="DL115" s="816" t="s">
        <v>414</v>
      </c>
      <c r="DM115" s="814"/>
      <c r="DN115" s="814"/>
      <c r="DO115" s="814"/>
      <c r="DP115" s="815"/>
      <c r="DQ115" s="816" t="s">
        <v>414</v>
      </c>
      <c r="DR115" s="814"/>
      <c r="DS115" s="814"/>
      <c r="DT115" s="814"/>
      <c r="DU115" s="815"/>
      <c r="DV115" s="784" t="s">
        <v>414</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85</v>
      </c>
      <c r="AB116" s="814"/>
      <c r="AC116" s="814"/>
      <c r="AD116" s="814"/>
      <c r="AE116" s="815"/>
      <c r="AF116" s="816" t="s">
        <v>414</v>
      </c>
      <c r="AG116" s="814"/>
      <c r="AH116" s="814"/>
      <c r="AI116" s="814"/>
      <c r="AJ116" s="815"/>
      <c r="AK116" s="816" t="s">
        <v>414</v>
      </c>
      <c r="AL116" s="814"/>
      <c r="AM116" s="814"/>
      <c r="AN116" s="814"/>
      <c r="AO116" s="815"/>
      <c r="AP116" s="784" t="s">
        <v>414</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414</v>
      </c>
      <c r="BR116" s="801"/>
      <c r="BS116" s="801"/>
      <c r="BT116" s="801"/>
      <c r="BU116" s="801"/>
      <c r="BV116" s="801" t="s">
        <v>414</v>
      </c>
      <c r="BW116" s="801"/>
      <c r="BX116" s="801"/>
      <c r="BY116" s="801"/>
      <c r="BZ116" s="801"/>
      <c r="CA116" s="801" t="s">
        <v>414</v>
      </c>
      <c r="CB116" s="801"/>
      <c r="CC116" s="801"/>
      <c r="CD116" s="801"/>
      <c r="CE116" s="801"/>
      <c r="CF116" s="878" t="s">
        <v>414</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414</v>
      </c>
      <c r="DH116" s="814"/>
      <c r="DI116" s="814"/>
      <c r="DJ116" s="814"/>
      <c r="DK116" s="815"/>
      <c r="DL116" s="816" t="s">
        <v>414</v>
      </c>
      <c r="DM116" s="814"/>
      <c r="DN116" s="814"/>
      <c r="DO116" s="814"/>
      <c r="DP116" s="815"/>
      <c r="DQ116" s="816" t="s">
        <v>414</v>
      </c>
      <c r="DR116" s="814"/>
      <c r="DS116" s="814"/>
      <c r="DT116" s="814"/>
      <c r="DU116" s="815"/>
      <c r="DV116" s="784" t="s">
        <v>414</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6643896</v>
      </c>
      <c r="AB117" s="925"/>
      <c r="AC117" s="925"/>
      <c r="AD117" s="925"/>
      <c r="AE117" s="926"/>
      <c r="AF117" s="928">
        <v>6385598</v>
      </c>
      <c r="AG117" s="925"/>
      <c r="AH117" s="925"/>
      <c r="AI117" s="925"/>
      <c r="AJ117" s="926"/>
      <c r="AK117" s="928">
        <v>6059397</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284</v>
      </c>
      <c r="AG118" s="918"/>
      <c r="AH118" s="918"/>
      <c r="AI118" s="918"/>
      <c r="AJ118" s="919"/>
      <c r="AK118" s="920" t="s">
        <v>283</v>
      </c>
      <c r="AL118" s="918"/>
      <c r="AM118" s="918"/>
      <c r="AN118" s="918"/>
      <c r="AO118" s="919"/>
      <c r="AP118" s="921" t="s">
        <v>401</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432</v>
      </c>
      <c r="BP118" s="868"/>
      <c r="BQ118" s="887">
        <v>69153695</v>
      </c>
      <c r="BR118" s="888"/>
      <c r="BS118" s="888"/>
      <c r="BT118" s="888"/>
      <c r="BU118" s="888"/>
      <c r="BV118" s="888">
        <v>64815315</v>
      </c>
      <c r="BW118" s="888"/>
      <c r="BX118" s="888"/>
      <c r="BY118" s="888"/>
      <c r="BZ118" s="888"/>
      <c r="CA118" s="888">
        <v>60466588</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6922842</v>
      </c>
      <c r="BR119" s="830"/>
      <c r="BS119" s="830"/>
      <c r="BT119" s="830"/>
      <c r="BU119" s="830"/>
      <c r="BV119" s="830">
        <v>5964862</v>
      </c>
      <c r="BW119" s="830"/>
      <c r="BX119" s="830"/>
      <c r="BY119" s="830"/>
      <c r="BZ119" s="830"/>
      <c r="CA119" s="830">
        <v>5980749</v>
      </c>
      <c r="CB119" s="830"/>
      <c r="CC119" s="830"/>
      <c r="CD119" s="830"/>
      <c r="CE119" s="830"/>
      <c r="CF119" s="891">
        <v>57.4</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31320</v>
      </c>
      <c r="DH119" s="747"/>
      <c r="DI119" s="747"/>
      <c r="DJ119" s="747"/>
      <c r="DK119" s="748"/>
      <c r="DL119" s="749">
        <v>26351</v>
      </c>
      <c r="DM119" s="747"/>
      <c r="DN119" s="747"/>
      <c r="DO119" s="747"/>
      <c r="DP119" s="748"/>
      <c r="DQ119" s="749">
        <v>21284</v>
      </c>
      <c r="DR119" s="747"/>
      <c r="DS119" s="747"/>
      <c r="DT119" s="747"/>
      <c r="DU119" s="748"/>
      <c r="DV119" s="837">
        <v>0.2</v>
      </c>
      <c r="DW119" s="838"/>
      <c r="DX119" s="838"/>
      <c r="DY119" s="838"/>
      <c r="DZ119" s="839"/>
    </row>
    <row r="120" spans="1:130" s="197" customFormat="1" ht="26.25" customHeight="1">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977201</v>
      </c>
      <c r="BR120" s="801"/>
      <c r="BS120" s="801"/>
      <c r="BT120" s="801"/>
      <c r="BU120" s="801"/>
      <c r="BV120" s="801">
        <v>914991</v>
      </c>
      <c r="BW120" s="801"/>
      <c r="BX120" s="801"/>
      <c r="BY120" s="801"/>
      <c r="BZ120" s="801"/>
      <c r="CA120" s="801">
        <v>782984</v>
      </c>
      <c r="CB120" s="801"/>
      <c r="CC120" s="801"/>
      <c r="CD120" s="801"/>
      <c r="CE120" s="801"/>
      <c r="CF120" s="878">
        <v>7.5</v>
      </c>
      <c r="CG120" s="879"/>
      <c r="CH120" s="879"/>
      <c r="CI120" s="879"/>
      <c r="CJ120" s="879"/>
      <c r="CK120" s="880" t="s">
        <v>438</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19756228</v>
      </c>
      <c r="DH120" s="830"/>
      <c r="DI120" s="830"/>
      <c r="DJ120" s="830"/>
      <c r="DK120" s="830"/>
      <c r="DL120" s="830">
        <v>19044697</v>
      </c>
      <c r="DM120" s="830"/>
      <c r="DN120" s="830"/>
      <c r="DO120" s="830"/>
      <c r="DP120" s="830"/>
      <c r="DQ120" s="830">
        <v>18364797</v>
      </c>
      <c r="DR120" s="830"/>
      <c r="DS120" s="830"/>
      <c r="DT120" s="830"/>
      <c r="DU120" s="830"/>
      <c r="DV120" s="831">
        <v>176.4</v>
      </c>
      <c r="DW120" s="831"/>
      <c r="DX120" s="831"/>
      <c r="DY120" s="831"/>
      <c r="DZ120" s="832"/>
    </row>
    <row r="121" spans="1:130" s="197" customFormat="1" ht="26.25" customHeight="1">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38136121</v>
      </c>
      <c r="BR121" s="888"/>
      <c r="BS121" s="888"/>
      <c r="BT121" s="888"/>
      <c r="BU121" s="888"/>
      <c r="BV121" s="888">
        <v>35819113</v>
      </c>
      <c r="BW121" s="888"/>
      <c r="BX121" s="888"/>
      <c r="BY121" s="888"/>
      <c r="BZ121" s="888"/>
      <c r="CA121" s="888">
        <v>33739889</v>
      </c>
      <c r="CB121" s="888"/>
      <c r="CC121" s="888"/>
      <c r="CD121" s="888"/>
      <c r="CE121" s="888"/>
      <c r="CF121" s="889">
        <v>324</v>
      </c>
      <c r="CG121" s="890"/>
      <c r="CH121" s="890"/>
      <c r="CI121" s="890"/>
      <c r="CJ121" s="890"/>
      <c r="CK121" s="881"/>
      <c r="CL121" s="842"/>
      <c r="CM121" s="842"/>
      <c r="CN121" s="842"/>
      <c r="CO121" s="843"/>
      <c r="CP121" s="858" t="s">
        <v>385</v>
      </c>
      <c r="CQ121" s="859"/>
      <c r="CR121" s="859"/>
      <c r="CS121" s="859"/>
      <c r="CT121" s="859"/>
      <c r="CU121" s="859"/>
      <c r="CV121" s="859"/>
      <c r="CW121" s="859"/>
      <c r="CX121" s="859"/>
      <c r="CY121" s="859"/>
      <c r="CZ121" s="859"/>
      <c r="DA121" s="859"/>
      <c r="DB121" s="859"/>
      <c r="DC121" s="859"/>
      <c r="DD121" s="859"/>
      <c r="DE121" s="859"/>
      <c r="DF121" s="860"/>
      <c r="DG121" s="800">
        <v>8430690</v>
      </c>
      <c r="DH121" s="801"/>
      <c r="DI121" s="801"/>
      <c r="DJ121" s="801"/>
      <c r="DK121" s="801"/>
      <c r="DL121" s="801">
        <v>8097160</v>
      </c>
      <c r="DM121" s="801"/>
      <c r="DN121" s="801"/>
      <c r="DO121" s="801"/>
      <c r="DP121" s="801"/>
      <c r="DQ121" s="801">
        <v>7784737</v>
      </c>
      <c r="DR121" s="801"/>
      <c r="DS121" s="801"/>
      <c r="DT121" s="801"/>
      <c r="DU121" s="801"/>
      <c r="DV121" s="853">
        <v>74.8</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441</v>
      </c>
      <c r="BP122" s="868"/>
      <c r="BQ122" s="869">
        <v>46036164</v>
      </c>
      <c r="BR122" s="870"/>
      <c r="BS122" s="870"/>
      <c r="BT122" s="870"/>
      <c r="BU122" s="870"/>
      <c r="BV122" s="870">
        <v>42698966</v>
      </c>
      <c r="BW122" s="870"/>
      <c r="BX122" s="870"/>
      <c r="BY122" s="870"/>
      <c r="BZ122" s="870"/>
      <c r="CA122" s="870">
        <v>40503622</v>
      </c>
      <c r="CB122" s="870"/>
      <c r="CC122" s="870"/>
      <c r="CD122" s="870"/>
      <c r="CE122" s="870"/>
      <c r="CF122" s="773"/>
      <c r="CG122" s="774"/>
      <c r="CH122" s="774"/>
      <c r="CI122" s="774"/>
      <c r="CJ122" s="871"/>
      <c r="CK122" s="881"/>
      <c r="CL122" s="842"/>
      <c r="CM122" s="842"/>
      <c r="CN122" s="842"/>
      <c r="CO122" s="843"/>
      <c r="CP122" s="858" t="s">
        <v>380</v>
      </c>
      <c r="CQ122" s="859"/>
      <c r="CR122" s="859"/>
      <c r="CS122" s="859"/>
      <c r="CT122" s="859"/>
      <c r="CU122" s="859"/>
      <c r="CV122" s="859"/>
      <c r="CW122" s="859"/>
      <c r="CX122" s="859"/>
      <c r="CY122" s="859"/>
      <c r="CZ122" s="859"/>
      <c r="DA122" s="859"/>
      <c r="DB122" s="859"/>
      <c r="DC122" s="859"/>
      <c r="DD122" s="859"/>
      <c r="DE122" s="859"/>
      <c r="DF122" s="860"/>
      <c r="DG122" s="800">
        <v>8610014</v>
      </c>
      <c r="DH122" s="801"/>
      <c r="DI122" s="801"/>
      <c r="DJ122" s="801"/>
      <c r="DK122" s="801"/>
      <c r="DL122" s="801">
        <v>7721806</v>
      </c>
      <c r="DM122" s="801"/>
      <c r="DN122" s="801"/>
      <c r="DO122" s="801"/>
      <c r="DP122" s="801"/>
      <c r="DQ122" s="801">
        <v>7044360</v>
      </c>
      <c r="DR122" s="801"/>
      <c r="DS122" s="801"/>
      <c r="DT122" s="801"/>
      <c r="DU122" s="801"/>
      <c r="DV122" s="853">
        <v>67.7</v>
      </c>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219.1</v>
      </c>
      <c r="BR123" s="862"/>
      <c r="BS123" s="862"/>
      <c r="BT123" s="862"/>
      <c r="BU123" s="862"/>
      <c r="BV123" s="862">
        <v>219</v>
      </c>
      <c r="BW123" s="862"/>
      <c r="BX123" s="862"/>
      <c r="BY123" s="862"/>
      <c r="BZ123" s="862"/>
      <c r="CA123" s="862">
        <v>191.7</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t="s">
        <v>444</v>
      </c>
      <c r="DH123" s="814"/>
      <c r="DI123" s="814"/>
      <c r="DJ123" s="814"/>
      <c r="DK123" s="815"/>
      <c r="DL123" s="816" t="s">
        <v>444</v>
      </c>
      <c r="DM123" s="814"/>
      <c r="DN123" s="814"/>
      <c r="DO123" s="814"/>
      <c r="DP123" s="815"/>
      <c r="DQ123" s="816" t="s">
        <v>444</v>
      </c>
      <c r="DR123" s="814"/>
      <c r="DS123" s="814"/>
      <c r="DT123" s="814"/>
      <c r="DU123" s="815"/>
      <c r="DV123" s="784" t="s">
        <v>444</v>
      </c>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444</v>
      </c>
      <c r="AB124" s="814"/>
      <c r="AC124" s="814"/>
      <c r="AD124" s="814"/>
      <c r="AE124" s="815"/>
      <c r="AF124" s="816" t="s">
        <v>444</v>
      </c>
      <c r="AG124" s="814"/>
      <c r="AH124" s="814"/>
      <c r="AI124" s="814"/>
      <c r="AJ124" s="815"/>
      <c r="AK124" s="816" t="s">
        <v>444</v>
      </c>
      <c r="AL124" s="814"/>
      <c r="AM124" s="814"/>
      <c r="AN124" s="814"/>
      <c r="AO124" s="815"/>
      <c r="AP124" s="784" t="s">
        <v>444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444</v>
      </c>
      <c r="DH124" s="747"/>
      <c r="DI124" s="747"/>
      <c r="DJ124" s="747"/>
      <c r="DK124" s="748"/>
      <c r="DL124" s="749" t="s">
        <v>444</v>
      </c>
      <c r="DM124" s="747"/>
      <c r="DN124" s="747"/>
      <c r="DO124" s="747"/>
      <c r="DP124" s="748"/>
      <c r="DQ124" s="749" t="s">
        <v>444</v>
      </c>
      <c r="DR124" s="747"/>
      <c r="DS124" s="747"/>
      <c r="DT124" s="747"/>
      <c r="DU124" s="748"/>
      <c r="DV124" s="837" t="s">
        <v>444</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444</v>
      </c>
      <c r="AB125" s="814"/>
      <c r="AC125" s="814"/>
      <c r="AD125" s="814"/>
      <c r="AE125" s="815"/>
      <c r="AF125" s="816" t="s">
        <v>444</v>
      </c>
      <c r="AG125" s="814"/>
      <c r="AH125" s="814"/>
      <c r="AI125" s="814"/>
      <c r="AJ125" s="815"/>
      <c r="AK125" s="816" t="s">
        <v>444</v>
      </c>
      <c r="AL125" s="814"/>
      <c r="AM125" s="814"/>
      <c r="AN125" s="814"/>
      <c r="AO125" s="815"/>
      <c r="AP125" s="784" t="s">
        <v>444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444</v>
      </c>
      <c r="DH125" s="830"/>
      <c r="DI125" s="830"/>
      <c r="DJ125" s="830"/>
      <c r="DK125" s="830"/>
      <c r="DL125" s="830" t="s">
        <v>444</v>
      </c>
      <c r="DM125" s="830"/>
      <c r="DN125" s="830"/>
      <c r="DO125" s="830"/>
      <c r="DP125" s="830"/>
      <c r="DQ125" s="830" t="s">
        <v>444</v>
      </c>
      <c r="DR125" s="830"/>
      <c r="DS125" s="830"/>
      <c r="DT125" s="830"/>
      <c r="DU125" s="830"/>
      <c r="DV125" s="831" t="s">
        <v>444</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5585</v>
      </c>
      <c r="AB126" s="814"/>
      <c r="AC126" s="814"/>
      <c r="AD126" s="814"/>
      <c r="AE126" s="815"/>
      <c r="AF126" s="816">
        <v>5585</v>
      </c>
      <c r="AG126" s="814"/>
      <c r="AH126" s="814"/>
      <c r="AI126" s="814"/>
      <c r="AJ126" s="815"/>
      <c r="AK126" s="816">
        <v>5585</v>
      </c>
      <c r="AL126" s="814"/>
      <c r="AM126" s="814"/>
      <c r="AN126" s="814"/>
      <c r="AO126" s="815"/>
      <c r="AP126" s="784">
        <v>0.1</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444</v>
      </c>
      <c r="DH126" s="801"/>
      <c r="DI126" s="801"/>
      <c r="DJ126" s="801"/>
      <c r="DK126" s="801"/>
      <c r="DL126" s="801" t="s">
        <v>444</v>
      </c>
      <c r="DM126" s="801"/>
      <c r="DN126" s="801"/>
      <c r="DO126" s="801"/>
      <c r="DP126" s="801"/>
      <c r="DQ126" s="801" t="s">
        <v>444</v>
      </c>
      <c r="DR126" s="801"/>
      <c r="DS126" s="801"/>
      <c r="DT126" s="801"/>
      <c r="DU126" s="801"/>
      <c r="DV126" s="853" t="s">
        <v>444</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444</v>
      </c>
      <c r="AB127" s="814"/>
      <c r="AC127" s="814"/>
      <c r="AD127" s="814"/>
      <c r="AE127" s="815"/>
      <c r="AF127" s="816" t="s">
        <v>444</v>
      </c>
      <c r="AG127" s="814"/>
      <c r="AH127" s="814"/>
      <c r="AI127" s="814"/>
      <c r="AJ127" s="815"/>
      <c r="AK127" s="816" t="s">
        <v>444</v>
      </c>
      <c r="AL127" s="814"/>
      <c r="AM127" s="814"/>
      <c r="AN127" s="814"/>
      <c r="AO127" s="815"/>
      <c r="AP127" s="784" t="s">
        <v>444</v>
      </c>
      <c r="AQ127" s="785"/>
      <c r="AR127" s="785"/>
      <c r="AS127" s="785"/>
      <c r="AT127" s="786"/>
      <c r="AU127" s="233"/>
      <c r="AV127" s="233"/>
      <c r="AW127" s="233"/>
      <c r="AX127" s="787" t="s">
        <v>454</v>
      </c>
      <c r="AY127" s="788"/>
      <c r="AZ127" s="788"/>
      <c r="BA127" s="788"/>
      <c r="BB127" s="788"/>
      <c r="BC127" s="788"/>
      <c r="BD127" s="788"/>
      <c r="BE127" s="789"/>
      <c r="BF127" s="790" t="s">
        <v>444</v>
      </c>
      <c r="BG127" s="791"/>
      <c r="BH127" s="791"/>
      <c r="BI127" s="791"/>
      <c r="BJ127" s="791"/>
      <c r="BK127" s="791"/>
      <c r="BL127" s="792"/>
      <c r="BM127" s="790">
        <v>12.83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456</v>
      </c>
      <c r="DH127" s="850"/>
      <c r="DI127" s="850"/>
      <c r="DJ127" s="850"/>
      <c r="DK127" s="850"/>
      <c r="DL127" s="850" t="s">
        <v>457</v>
      </c>
      <c r="DM127" s="850"/>
      <c r="DN127" s="850"/>
      <c r="DO127" s="850"/>
      <c r="DP127" s="850"/>
      <c r="DQ127" s="850" t="s">
        <v>457</v>
      </c>
      <c r="DR127" s="850"/>
      <c r="DS127" s="850"/>
      <c r="DT127" s="850"/>
      <c r="DU127" s="850"/>
      <c r="DV127" s="851" t="s">
        <v>457</v>
      </c>
      <c r="DW127" s="851"/>
      <c r="DX127" s="851"/>
      <c r="DY127" s="851"/>
      <c r="DZ127" s="852"/>
    </row>
    <row r="128" spans="1:130" s="197" customFormat="1" ht="26.25" customHeight="1">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204613</v>
      </c>
      <c r="AB128" s="754"/>
      <c r="AC128" s="754"/>
      <c r="AD128" s="754"/>
      <c r="AE128" s="755"/>
      <c r="AF128" s="756">
        <v>195832</v>
      </c>
      <c r="AG128" s="754"/>
      <c r="AH128" s="754"/>
      <c r="AI128" s="754"/>
      <c r="AJ128" s="755"/>
      <c r="AK128" s="756">
        <v>174572</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461</v>
      </c>
      <c r="BG128" s="821"/>
      <c r="BH128" s="821"/>
      <c r="BI128" s="821"/>
      <c r="BJ128" s="821"/>
      <c r="BK128" s="821"/>
      <c r="BL128" s="822"/>
      <c r="BM128" s="820">
        <v>17.829999999999998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14703024</v>
      </c>
      <c r="AB129" s="814"/>
      <c r="AC129" s="814"/>
      <c r="AD129" s="814"/>
      <c r="AE129" s="815"/>
      <c r="AF129" s="816">
        <v>14335070</v>
      </c>
      <c r="AG129" s="814"/>
      <c r="AH129" s="814"/>
      <c r="AI129" s="814"/>
      <c r="AJ129" s="815"/>
      <c r="AK129" s="816">
        <v>14349271</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19.8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4153119</v>
      </c>
      <c r="AB130" s="814"/>
      <c r="AC130" s="814"/>
      <c r="AD130" s="814"/>
      <c r="AE130" s="815"/>
      <c r="AF130" s="816">
        <v>4239763</v>
      </c>
      <c r="AG130" s="814"/>
      <c r="AH130" s="814"/>
      <c r="AI130" s="814"/>
      <c r="AJ130" s="815"/>
      <c r="AK130" s="816">
        <v>3937025</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191.7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10549905</v>
      </c>
      <c r="AB131" s="747"/>
      <c r="AC131" s="747"/>
      <c r="AD131" s="747"/>
      <c r="AE131" s="748"/>
      <c r="AF131" s="749">
        <v>10095307</v>
      </c>
      <c r="AG131" s="747"/>
      <c r="AH131" s="747"/>
      <c r="AI131" s="747"/>
      <c r="AJ131" s="748"/>
      <c r="AK131" s="749">
        <v>10412246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21.669996080000001</v>
      </c>
      <c r="AB132" s="770"/>
      <c r="AC132" s="770"/>
      <c r="AD132" s="770"/>
      <c r="AE132" s="771"/>
      <c r="AF132" s="772">
        <v>19.31593561</v>
      </c>
      <c r="AG132" s="770"/>
      <c r="AH132" s="770"/>
      <c r="AI132" s="770"/>
      <c r="AJ132" s="771"/>
      <c r="AK132" s="772">
        <v>18.706818869999999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22.6</v>
      </c>
      <c r="AB133" s="779"/>
      <c r="AC133" s="779"/>
      <c r="AD133" s="779"/>
      <c r="AE133" s="780"/>
      <c r="AF133" s="778">
        <v>21.2</v>
      </c>
      <c r="AG133" s="779"/>
      <c r="AH133" s="779"/>
      <c r="AI133" s="779"/>
      <c r="AJ133" s="780"/>
      <c r="AK133" s="778">
        <v>19.8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9:CG9"/>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S8:CG8"/>
    <mergeCell ref="DB9:DF9"/>
    <mergeCell ref="DG9:DK9"/>
    <mergeCell ref="DL9:DP9"/>
    <mergeCell ref="DQ9:DU9"/>
    <mergeCell ref="DV9:DZ9"/>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CH10:CL10"/>
    <mergeCell ref="CM10:CQ10"/>
    <mergeCell ref="BS10:CG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B68:P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71:P71"/>
    <mergeCell ref="B70:P70"/>
    <mergeCell ref="B69:P69"/>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2:P72"/>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9"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38" sqref="G38:J3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9" t="s">
        <v>473</v>
      </c>
      <c r="L7" s="254"/>
      <c r="M7" s="255" t="s">
        <v>474</v>
      </c>
      <c r="N7" s="256"/>
    </row>
    <row r="8" spans="1:16">
      <c r="A8" s="248"/>
      <c r="B8" s="244"/>
      <c r="C8" s="244"/>
      <c r="D8" s="244"/>
      <c r="E8" s="244"/>
      <c r="F8" s="244"/>
      <c r="G8" s="257"/>
      <c r="H8" s="258"/>
      <c r="I8" s="258"/>
      <c r="J8" s="259"/>
      <c r="K8" s="1150"/>
      <c r="L8" s="260" t="s">
        <v>475</v>
      </c>
      <c r="M8" s="261" t="s">
        <v>476</v>
      </c>
      <c r="N8" s="262" t="s">
        <v>477</v>
      </c>
    </row>
    <row r="9" spans="1:16">
      <c r="A9" s="248"/>
      <c r="B9" s="244"/>
      <c r="C9" s="244"/>
      <c r="D9" s="244"/>
      <c r="E9" s="244"/>
      <c r="F9" s="244"/>
      <c r="G9" s="1163" t="s">
        <v>478</v>
      </c>
      <c r="H9" s="1164"/>
      <c r="I9" s="1164"/>
      <c r="J9" s="1165"/>
      <c r="K9" s="263">
        <v>3409126</v>
      </c>
      <c r="L9" s="264">
        <v>79378</v>
      </c>
      <c r="M9" s="265">
        <v>88578</v>
      </c>
      <c r="N9" s="266">
        <v>-10.4</v>
      </c>
    </row>
    <row r="10" spans="1:16">
      <c r="A10" s="248"/>
      <c r="B10" s="244"/>
      <c r="C10" s="244"/>
      <c r="D10" s="244"/>
      <c r="E10" s="244"/>
      <c r="F10" s="244"/>
      <c r="G10" s="1163" t="s">
        <v>479</v>
      </c>
      <c r="H10" s="1164"/>
      <c r="I10" s="1164"/>
      <c r="J10" s="1165"/>
      <c r="K10" s="267">
        <v>463375</v>
      </c>
      <c r="L10" s="268">
        <v>10789</v>
      </c>
      <c r="M10" s="269">
        <v>7040</v>
      </c>
      <c r="N10" s="270">
        <v>53.3</v>
      </c>
    </row>
    <row r="11" spans="1:16" ht="13.5" customHeight="1">
      <c r="A11" s="248"/>
      <c r="B11" s="244"/>
      <c r="C11" s="244"/>
      <c r="D11" s="244"/>
      <c r="E11" s="244"/>
      <c r="F11" s="244"/>
      <c r="G11" s="1163" t="s">
        <v>480</v>
      </c>
      <c r="H11" s="1164"/>
      <c r="I11" s="1164"/>
      <c r="J11" s="1165"/>
      <c r="K11" s="267">
        <v>2109</v>
      </c>
      <c r="L11" s="268">
        <v>49</v>
      </c>
      <c r="M11" s="269">
        <v>8852</v>
      </c>
      <c r="N11" s="270">
        <v>-99.4</v>
      </c>
    </row>
    <row r="12" spans="1:16" ht="13.5" customHeight="1">
      <c r="A12" s="248"/>
      <c r="B12" s="244"/>
      <c r="C12" s="244"/>
      <c r="D12" s="244"/>
      <c r="E12" s="244"/>
      <c r="F12" s="244"/>
      <c r="G12" s="1163" t="s">
        <v>481</v>
      </c>
      <c r="H12" s="1164"/>
      <c r="I12" s="1164"/>
      <c r="J12" s="1165"/>
      <c r="K12" s="267">
        <v>24587</v>
      </c>
      <c r="L12" s="268">
        <v>572</v>
      </c>
      <c r="M12" s="269">
        <v>853</v>
      </c>
      <c r="N12" s="270">
        <v>-32.9</v>
      </c>
    </row>
    <row r="13" spans="1:16" ht="13.5" customHeight="1">
      <c r="A13" s="248"/>
      <c r="B13" s="244"/>
      <c r="C13" s="244"/>
      <c r="D13" s="244"/>
      <c r="E13" s="244"/>
      <c r="F13" s="244"/>
      <c r="G13" s="1163" t="s">
        <v>482</v>
      </c>
      <c r="H13" s="1164"/>
      <c r="I13" s="1164"/>
      <c r="J13" s="1165"/>
      <c r="K13" s="267" t="s">
        <v>483</v>
      </c>
      <c r="L13" s="268" t="s">
        <v>483</v>
      </c>
      <c r="M13" s="269">
        <v>12</v>
      </c>
      <c r="N13" s="270" t="s">
        <v>483</v>
      </c>
    </row>
    <row r="14" spans="1:16" ht="13.5" customHeight="1">
      <c r="A14" s="248"/>
      <c r="B14" s="244"/>
      <c r="C14" s="244"/>
      <c r="D14" s="244"/>
      <c r="E14" s="244"/>
      <c r="F14" s="244"/>
      <c r="G14" s="1163" t="s">
        <v>484</v>
      </c>
      <c r="H14" s="1164"/>
      <c r="I14" s="1164"/>
      <c r="J14" s="1165"/>
      <c r="K14" s="267">
        <v>127520</v>
      </c>
      <c r="L14" s="268">
        <v>2969</v>
      </c>
      <c r="M14" s="269">
        <v>4061</v>
      </c>
      <c r="N14" s="270">
        <v>-26.9</v>
      </c>
    </row>
    <row r="15" spans="1:16" ht="13.5" customHeight="1">
      <c r="A15" s="248"/>
      <c r="B15" s="244"/>
      <c r="C15" s="244"/>
      <c r="D15" s="244"/>
      <c r="E15" s="244"/>
      <c r="F15" s="244"/>
      <c r="G15" s="1163" t="s">
        <v>485</v>
      </c>
      <c r="H15" s="1164"/>
      <c r="I15" s="1164"/>
      <c r="J15" s="1165"/>
      <c r="K15" s="267">
        <v>30083</v>
      </c>
      <c r="L15" s="268">
        <v>700</v>
      </c>
      <c r="M15" s="269">
        <v>2096</v>
      </c>
      <c r="N15" s="270">
        <v>-66.599999999999994</v>
      </c>
    </row>
    <row r="16" spans="1:16">
      <c r="A16" s="248"/>
      <c r="B16" s="244"/>
      <c r="C16" s="244"/>
      <c r="D16" s="244"/>
      <c r="E16" s="244"/>
      <c r="F16" s="244"/>
      <c r="G16" s="1166" t="s">
        <v>486</v>
      </c>
      <c r="H16" s="1167"/>
      <c r="I16" s="1167"/>
      <c r="J16" s="1168"/>
      <c r="K16" s="268">
        <v>-506994</v>
      </c>
      <c r="L16" s="268">
        <v>-11805</v>
      </c>
      <c r="M16" s="269">
        <v>-9609</v>
      </c>
      <c r="N16" s="270">
        <v>22.9</v>
      </c>
    </row>
    <row r="17" spans="1:16">
      <c r="A17" s="248"/>
      <c r="B17" s="244"/>
      <c r="C17" s="244"/>
      <c r="D17" s="244"/>
      <c r="E17" s="244"/>
      <c r="F17" s="244"/>
      <c r="G17" s="1166" t="s">
        <v>167</v>
      </c>
      <c r="H17" s="1167"/>
      <c r="I17" s="1167"/>
      <c r="J17" s="1168"/>
      <c r="K17" s="268">
        <v>3549806</v>
      </c>
      <c r="L17" s="268">
        <v>82654</v>
      </c>
      <c r="M17" s="269">
        <v>101883</v>
      </c>
      <c r="N17" s="270">
        <v>-18.899999999999999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60" t="s">
        <v>491</v>
      </c>
      <c r="H21" s="1161"/>
      <c r="I21" s="1161"/>
      <c r="J21" s="1162"/>
      <c r="K21" s="280">
        <v>9.2899999999999991</v>
      </c>
      <c r="L21" s="281">
        <v>9.81</v>
      </c>
      <c r="M21" s="282">
        <v>-0.52</v>
      </c>
      <c r="N21" s="249"/>
      <c r="O21" s="283"/>
      <c r="P21" s="279"/>
    </row>
    <row r="22" spans="1:16" s="284" customFormat="1">
      <c r="A22" s="279"/>
      <c r="B22" s="249"/>
      <c r="C22" s="249"/>
      <c r="D22" s="249"/>
      <c r="E22" s="249"/>
      <c r="F22" s="249"/>
      <c r="G22" s="1160" t="s">
        <v>492</v>
      </c>
      <c r="H22" s="1161"/>
      <c r="I22" s="1161"/>
      <c r="J22" s="1162"/>
      <c r="K22" s="285">
        <v>99.4</v>
      </c>
      <c r="L22" s="286">
        <v>97.8</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9" t="s">
        <v>473</v>
      </c>
      <c r="L30" s="254"/>
      <c r="M30" s="255" t="s">
        <v>474</v>
      </c>
      <c r="N30" s="256"/>
    </row>
    <row r="31" spans="1:16">
      <c r="A31" s="248"/>
      <c r="B31" s="244"/>
      <c r="C31" s="244"/>
      <c r="D31" s="244"/>
      <c r="E31" s="244"/>
      <c r="F31" s="244"/>
      <c r="G31" s="257"/>
      <c r="H31" s="258"/>
      <c r="I31" s="258"/>
      <c r="J31" s="259"/>
      <c r="K31" s="1150"/>
      <c r="L31" s="260" t="s">
        <v>475</v>
      </c>
      <c r="M31" s="261" t="s">
        <v>476</v>
      </c>
      <c r="N31" s="262" t="s">
        <v>477</v>
      </c>
    </row>
    <row r="32" spans="1:16" ht="27" customHeight="1">
      <c r="A32" s="248"/>
      <c r="B32" s="244"/>
      <c r="C32" s="244"/>
      <c r="D32" s="244"/>
      <c r="E32" s="244"/>
      <c r="F32" s="244"/>
      <c r="G32" s="1151" t="s">
        <v>496</v>
      </c>
      <c r="H32" s="1152"/>
      <c r="I32" s="1152"/>
      <c r="J32" s="1153"/>
      <c r="K32" s="294">
        <v>3949805</v>
      </c>
      <c r="L32" s="294">
        <v>91967</v>
      </c>
      <c r="M32" s="295">
        <v>68295</v>
      </c>
      <c r="N32" s="296">
        <v>34.700000000000003</v>
      </c>
    </row>
    <row r="33" spans="1:16" ht="13.5" customHeight="1">
      <c r="A33" s="248"/>
      <c r="B33" s="244"/>
      <c r="C33" s="244"/>
      <c r="D33" s="244"/>
      <c r="E33" s="244"/>
      <c r="F33" s="244"/>
      <c r="G33" s="1151" t="s">
        <v>497</v>
      </c>
      <c r="H33" s="1152"/>
      <c r="I33" s="1152"/>
      <c r="J33" s="1153"/>
      <c r="K33" s="294" t="s">
        <v>483</v>
      </c>
      <c r="L33" s="294" t="s">
        <v>483</v>
      </c>
      <c r="M33" s="295" t="s">
        <v>483</v>
      </c>
      <c r="N33" s="296" t="s">
        <v>483</v>
      </c>
    </row>
    <row r="34" spans="1:16" ht="27" customHeight="1">
      <c r="A34" s="248"/>
      <c r="B34" s="244"/>
      <c r="C34" s="244"/>
      <c r="D34" s="244"/>
      <c r="E34" s="244"/>
      <c r="F34" s="244"/>
      <c r="G34" s="1151" t="s">
        <v>498</v>
      </c>
      <c r="H34" s="1152"/>
      <c r="I34" s="1152"/>
      <c r="J34" s="1153"/>
      <c r="K34" s="294" t="s">
        <v>483</v>
      </c>
      <c r="L34" s="294" t="s">
        <v>483</v>
      </c>
      <c r="M34" s="295">
        <v>20</v>
      </c>
      <c r="N34" s="296" t="s">
        <v>483</v>
      </c>
    </row>
    <row r="35" spans="1:16" ht="27" customHeight="1">
      <c r="A35" s="248"/>
      <c r="B35" s="244"/>
      <c r="C35" s="244"/>
      <c r="D35" s="244"/>
      <c r="E35" s="244"/>
      <c r="F35" s="244"/>
      <c r="G35" s="1151" t="s">
        <v>499</v>
      </c>
      <c r="H35" s="1152"/>
      <c r="I35" s="1152"/>
      <c r="J35" s="1153"/>
      <c r="K35" s="294">
        <v>2104007</v>
      </c>
      <c r="L35" s="294">
        <v>48990</v>
      </c>
      <c r="M35" s="295">
        <v>17270</v>
      </c>
      <c r="N35" s="296">
        <v>183.7</v>
      </c>
    </row>
    <row r="36" spans="1:16" ht="27" customHeight="1">
      <c r="A36" s="248"/>
      <c r="B36" s="244"/>
      <c r="C36" s="244"/>
      <c r="D36" s="244"/>
      <c r="E36" s="244"/>
      <c r="F36" s="244"/>
      <c r="G36" s="1151" t="s">
        <v>500</v>
      </c>
      <c r="H36" s="1152"/>
      <c r="I36" s="1152"/>
      <c r="J36" s="1153"/>
      <c r="K36" s="294" t="s">
        <v>483</v>
      </c>
      <c r="L36" s="294" t="s">
        <v>483</v>
      </c>
      <c r="M36" s="295">
        <v>2908</v>
      </c>
      <c r="N36" s="296" t="s">
        <v>483</v>
      </c>
    </row>
    <row r="37" spans="1:16" ht="13.5" customHeight="1">
      <c r="A37" s="248"/>
      <c r="B37" s="244"/>
      <c r="C37" s="244"/>
      <c r="D37" s="244"/>
      <c r="E37" s="244"/>
      <c r="F37" s="244"/>
      <c r="G37" s="1151" t="s">
        <v>501</v>
      </c>
      <c r="H37" s="1152"/>
      <c r="I37" s="1152"/>
      <c r="J37" s="1153"/>
      <c r="K37" s="294">
        <v>5585</v>
      </c>
      <c r="L37" s="294">
        <v>130</v>
      </c>
      <c r="M37" s="295">
        <v>1444</v>
      </c>
      <c r="N37" s="296">
        <v>-91</v>
      </c>
    </row>
    <row r="38" spans="1:16" ht="27" customHeight="1">
      <c r="A38" s="248"/>
      <c r="B38" s="244"/>
      <c r="C38" s="244"/>
      <c r="D38" s="244"/>
      <c r="E38" s="244"/>
      <c r="F38" s="244"/>
      <c r="G38" s="1154" t="s">
        <v>502</v>
      </c>
      <c r="H38" s="1155"/>
      <c r="I38" s="1155"/>
      <c r="J38" s="1156"/>
      <c r="K38" s="297" t="s">
        <v>483</v>
      </c>
      <c r="L38" s="297" t="s">
        <v>483</v>
      </c>
      <c r="M38" s="298">
        <v>7</v>
      </c>
      <c r="N38" s="299" t="s">
        <v>483</v>
      </c>
      <c r="O38" s="293"/>
    </row>
    <row r="39" spans="1:16">
      <c r="A39" s="248"/>
      <c r="B39" s="244"/>
      <c r="C39" s="244"/>
      <c r="D39" s="244"/>
      <c r="E39" s="244"/>
      <c r="F39" s="244"/>
      <c r="G39" s="1154" t="s">
        <v>503</v>
      </c>
      <c r="H39" s="1155"/>
      <c r="I39" s="1155"/>
      <c r="J39" s="1156"/>
      <c r="K39" s="300">
        <v>-174572</v>
      </c>
      <c r="L39" s="300">
        <v>-4065</v>
      </c>
      <c r="M39" s="301">
        <v>-4412</v>
      </c>
      <c r="N39" s="302">
        <v>-7.9</v>
      </c>
      <c r="O39" s="293"/>
    </row>
    <row r="40" spans="1:16" ht="27" customHeight="1">
      <c r="A40" s="248"/>
      <c r="B40" s="244"/>
      <c r="C40" s="244"/>
      <c r="D40" s="244"/>
      <c r="E40" s="244"/>
      <c r="F40" s="244"/>
      <c r="G40" s="1151" t="s">
        <v>504</v>
      </c>
      <c r="H40" s="1152"/>
      <c r="I40" s="1152"/>
      <c r="J40" s="1153"/>
      <c r="K40" s="300">
        <v>-3937025</v>
      </c>
      <c r="L40" s="300">
        <v>-91670</v>
      </c>
      <c r="M40" s="301">
        <v>-58381</v>
      </c>
      <c r="N40" s="302">
        <v>57</v>
      </c>
      <c r="O40" s="293"/>
    </row>
    <row r="41" spans="1:16">
      <c r="A41" s="248"/>
      <c r="B41" s="244"/>
      <c r="C41" s="244"/>
      <c r="D41" s="244"/>
      <c r="E41" s="244"/>
      <c r="F41" s="244"/>
      <c r="G41" s="1157" t="s">
        <v>278</v>
      </c>
      <c r="H41" s="1158"/>
      <c r="I41" s="1158"/>
      <c r="J41" s="1159"/>
      <c r="K41" s="294">
        <v>1947800</v>
      </c>
      <c r="L41" s="300">
        <v>45353</v>
      </c>
      <c r="M41" s="301">
        <v>27153</v>
      </c>
      <c r="N41" s="302">
        <v>67</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44" t="s">
        <v>473</v>
      </c>
      <c r="J49" s="1146" t="s">
        <v>508</v>
      </c>
      <c r="K49" s="1147"/>
      <c r="L49" s="1147"/>
      <c r="M49" s="1147"/>
      <c r="N49" s="1148"/>
    </row>
    <row r="50" spans="1:14">
      <c r="A50" s="248"/>
      <c r="B50" s="244"/>
      <c r="C50" s="244"/>
      <c r="D50" s="244"/>
      <c r="E50" s="244"/>
      <c r="F50" s="244"/>
      <c r="G50" s="312"/>
      <c r="H50" s="313"/>
      <c r="I50" s="1145"/>
      <c r="J50" s="314" t="s">
        <v>509</v>
      </c>
      <c r="K50" s="315" t="s">
        <v>510</v>
      </c>
      <c r="L50" s="316" t="s">
        <v>511</v>
      </c>
      <c r="M50" s="317" t="s">
        <v>512</v>
      </c>
      <c r="N50" s="318" t="s">
        <v>513</v>
      </c>
    </row>
    <row r="51" spans="1:14">
      <c r="A51" s="248"/>
      <c r="B51" s="244"/>
      <c r="C51" s="244"/>
      <c r="D51" s="244"/>
      <c r="E51" s="244"/>
      <c r="F51" s="244"/>
      <c r="G51" s="310" t="s">
        <v>514</v>
      </c>
      <c r="H51" s="311"/>
      <c r="I51" s="319">
        <v>1072655</v>
      </c>
      <c r="J51" s="320">
        <v>24427</v>
      </c>
      <c r="K51" s="321">
        <v>-55</v>
      </c>
      <c r="L51" s="322">
        <v>67201</v>
      </c>
      <c r="M51" s="323">
        <v>-22.2</v>
      </c>
      <c r="N51" s="324">
        <v>-32.799999999999997</v>
      </c>
    </row>
    <row r="52" spans="1:14">
      <c r="A52" s="248"/>
      <c r="B52" s="244"/>
      <c r="C52" s="244"/>
      <c r="D52" s="244"/>
      <c r="E52" s="244"/>
      <c r="F52" s="244"/>
      <c r="G52" s="325"/>
      <c r="H52" s="326" t="s">
        <v>515</v>
      </c>
      <c r="I52" s="327">
        <v>891834</v>
      </c>
      <c r="J52" s="328">
        <v>20309</v>
      </c>
      <c r="K52" s="329">
        <v>-41.1</v>
      </c>
      <c r="L52" s="330">
        <v>35210</v>
      </c>
      <c r="M52" s="331">
        <v>-14.6</v>
      </c>
      <c r="N52" s="332">
        <v>-26.5</v>
      </c>
    </row>
    <row r="53" spans="1:14">
      <c r="A53" s="248"/>
      <c r="B53" s="244"/>
      <c r="C53" s="244"/>
      <c r="D53" s="244"/>
      <c r="E53" s="244"/>
      <c r="F53" s="244"/>
      <c r="G53" s="310" t="s">
        <v>516</v>
      </c>
      <c r="H53" s="311"/>
      <c r="I53" s="319">
        <v>1149227</v>
      </c>
      <c r="J53" s="320">
        <v>26084</v>
      </c>
      <c r="K53" s="321">
        <v>6.8</v>
      </c>
      <c r="L53" s="322">
        <v>75709</v>
      </c>
      <c r="M53" s="323">
        <v>12.7</v>
      </c>
      <c r="N53" s="324">
        <v>-5.9</v>
      </c>
    </row>
    <row r="54" spans="1:14">
      <c r="A54" s="248"/>
      <c r="B54" s="244"/>
      <c r="C54" s="244"/>
      <c r="D54" s="244"/>
      <c r="E54" s="244"/>
      <c r="F54" s="244"/>
      <c r="G54" s="325"/>
      <c r="H54" s="326" t="s">
        <v>515</v>
      </c>
      <c r="I54" s="327">
        <v>410668</v>
      </c>
      <c r="J54" s="328">
        <v>9321</v>
      </c>
      <c r="K54" s="329">
        <v>-54.1</v>
      </c>
      <c r="L54" s="330">
        <v>35212</v>
      </c>
      <c r="M54" s="331">
        <v>0</v>
      </c>
      <c r="N54" s="332">
        <v>-54.1</v>
      </c>
    </row>
    <row r="55" spans="1:14">
      <c r="A55" s="248"/>
      <c r="B55" s="244"/>
      <c r="C55" s="244"/>
      <c r="D55" s="244"/>
      <c r="E55" s="244"/>
      <c r="F55" s="244"/>
      <c r="G55" s="310" t="s">
        <v>517</v>
      </c>
      <c r="H55" s="311"/>
      <c r="I55" s="319">
        <v>1261929</v>
      </c>
      <c r="J55" s="320">
        <v>28816</v>
      </c>
      <c r="K55" s="321">
        <v>10.5</v>
      </c>
      <c r="L55" s="322">
        <v>90961</v>
      </c>
      <c r="M55" s="323">
        <v>20.100000000000001</v>
      </c>
      <c r="N55" s="324">
        <v>-9.6</v>
      </c>
    </row>
    <row r="56" spans="1:14">
      <c r="A56" s="248"/>
      <c r="B56" s="244"/>
      <c r="C56" s="244"/>
      <c r="D56" s="244"/>
      <c r="E56" s="244"/>
      <c r="F56" s="244"/>
      <c r="G56" s="325"/>
      <c r="H56" s="326" t="s">
        <v>515</v>
      </c>
      <c r="I56" s="327">
        <v>602478</v>
      </c>
      <c r="J56" s="328">
        <v>13757</v>
      </c>
      <c r="K56" s="329">
        <v>47.6</v>
      </c>
      <c r="L56" s="330">
        <v>37720</v>
      </c>
      <c r="M56" s="331">
        <v>7.1</v>
      </c>
      <c r="N56" s="332">
        <v>40.5</v>
      </c>
    </row>
    <row r="57" spans="1:14">
      <c r="A57" s="248"/>
      <c r="B57" s="244"/>
      <c r="C57" s="244"/>
      <c r="D57" s="244"/>
      <c r="E57" s="244"/>
      <c r="F57" s="244"/>
      <c r="G57" s="310" t="s">
        <v>518</v>
      </c>
      <c r="H57" s="311"/>
      <c r="I57" s="319">
        <v>2246625</v>
      </c>
      <c r="J57" s="320">
        <v>51809</v>
      </c>
      <c r="K57" s="321">
        <v>79.8</v>
      </c>
      <c r="L57" s="322">
        <v>106614</v>
      </c>
      <c r="M57" s="323">
        <v>17.2</v>
      </c>
      <c r="N57" s="324">
        <v>62.6</v>
      </c>
    </row>
    <row r="58" spans="1:14">
      <c r="A58" s="248"/>
      <c r="B58" s="244"/>
      <c r="C58" s="244"/>
      <c r="D58" s="244"/>
      <c r="E58" s="244"/>
      <c r="F58" s="244"/>
      <c r="G58" s="325"/>
      <c r="H58" s="326" t="s">
        <v>515</v>
      </c>
      <c r="I58" s="327">
        <v>1207539</v>
      </c>
      <c r="J58" s="328">
        <v>27847</v>
      </c>
      <c r="K58" s="329">
        <v>102.4</v>
      </c>
      <c r="L58" s="330">
        <v>45545</v>
      </c>
      <c r="M58" s="331">
        <v>20.7</v>
      </c>
      <c r="N58" s="332">
        <v>81.7</v>
      </c>
    </row>
    <row r="59" spans="1:14">
      <c r="A59" s="248"/>
      <c r="B59" s="244"/>
      <c r="C59" s="244"/>
      <c r="D59" s="244"/>
      <c r="E59" s="244"/>
      <c r="F59" s="244"/>
      <c r="G59" s="310" t="s">
        <v>519</v>
      </c>
      <c r="H59" s="311"/>
      <c r="I59" s="319">
        <v>1411819</v>
      </c>
      <c r="J59" s="320">
        <v>32873</v>
      </c>
      <c r="K59" s="321">
        <v>-36.5</v>
      </c>
      <c r="L59" s="322">
        <v>85459</v>
      </c>
      <c r="M59" s="323">
        <v>-19.8</v>
      </c>
      <c r="N59" s="324">
        <v>-16.7</v>
      </c>
    </row>
    <row r="60" spans="1:14">
      <c r="A60" s="248"/>
      <c r="B60" s="244"/>
      <c r="C60" s="244"/>
      <c r="D60" s="244"/>
      <c r="E60" s="244"/>
      <c r="F60" s="244"/>
      <c r="G60" s="325"/>
      <c r="H60" s="326" t="s">
        <v>515</v>
      </c>
      <c r="I60" s="333">
        <v>1029410</v>
      </c>
      <c r="J60" s="328">
        <v>23969</v>
      </c>
      <c r="K60" s="329">
        <v>-13.9</v>
      </c>
      <c r="L60" s="330">
        <v>44378</v>
      </c>
      <c r="M60" s="331">
        <v>-2.6</v>
      </c>
      <c r="N60" s="332">
        <v>-11.3</v>
      </c>
    </row>
    <row r="61" spans="1:14">
      <c r="A61" s="248"/>
      <c r="B61" s="244"/>
      <c r="C61" s="244"/>
      <c r="D61" s="244"/>
      <c r="E61" s="244"/>
      <c r="F61" s="244"/>
      <c r="G61" s="310" t="s">
        <v>520</v>
      </c>
      <c r="H61" s="334"/>
      <c r="I61" s="335">
        <v>1428451</v>
      </c>
      <c r="J61" s="336">
        <v>32802</v>
      </c>
      <c r="K61" s="337">
        <v>1.1000000000000001</v>
      </c>
      <c r="L61" s="338">
        <v>85189</v>
      </c>
      <c r="M61" s="339">
        <v>1.6</v>
      </c>
      <c r="N61" s="324">
        <v>-0.5</v>
      </c>
    </row>
    <row r="62" spans="1:14">
      <c r="A62" s="248"/>
      <c r="B62" s="244"/>
      <c r="C62" s="244"/>
      <c r="D62" s="244"/>
      <c r="E62" s="244"/>
      <c r="F62" s="244"/>
      <c r="G62" s="325"/>
      <c r="H62" s="326" t="s">
        <v>515</v>
      </c>
      <c r="I62" s="327">
        <v>828386</v>
      </c>
      <c r="J62" s="328">
        <v>19041</v>
      </c>
      <c r="K62" s="329">
        <v>8.1999999999999993</v>
      </c>
      <c r="L62" s="330">
        <v>39613</v>
      </c>
      <c r="M62" s="331">
        <v>2.1</v>
      </c>
      <c r="N62" s="332">
        <v>6.1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1" zoomScaleNormal="100" zoomScaleSheetLayoutView="55" workbookViewId="0">
      <selection activeCell="B1" sqref="B1"/>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27.26</v>
      </c>
      <c r="G47" s="12">
        <v>26.58</v>
      </c>
      <c r="H47" s="12">
        <v>27.19</v>
      </c>
      <c r="I47" s="12">
        <v>23.79</v>
      </c>
      <c r="J47" s="13">
        <v>20.45</v>
      </c>
    </row>
    <row r="48" spans="2:10" ht="57.75" customHeight="1">
      <c r="B48" s="14"/>
      <c r="C48" s="1171" t="s">
        <v>4</v>
      </c>
      <c r="D48" s="1171"/>
      <c r="E48" s="1172"/>
      <c r="F48" s="15">
        <v>2.46</v>
      </c>
      <c r="G48" s="16">
        <v>2.5099999999999998</v>
      </c>
      <c r="H48" s="16">
        <v>3</v>
      </c>
      <c r="I48" s="16">
        <v>3.16</v>
      </c>
      <c r="J48" s="17">
        <v>3.59</v>
      </c>
    </row>
    <row r="49" spans="2:10" ht="57.75" customHeight="1" thickBot="1">
      <c r="B49" s="18"/>
      <c r="C49" s="1173" t="s">
        <v>5</v>
      </c>
      <c r="D49" s="1173"/>
      <c r="E49" s="1174"/>
      <c r="F49" s="19" t="s">
        <v>527</v>
      </c>
      <c r="G49" s="20">
        <v>1.67</v>
      </c>
      <c r="H49" s="20">
        <v>4.8099999999999996</v>
      </c>
      <c r="I49" s="20" t="s">
        <v>528</v>
      </c>
      <c r="J49" s="21" t="s">
        <v>529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000201-fukui</cp:lastModifiedBy>
  <cp:lastPrinted>2017-04-27T06:18:37Z</cp:lastPrinted>
  <dcterms:created xsi:type="dcterms:W3CDTF">2017-02-15T20:44:53Z</dcterms:created>
  <dcterms:modified xsi:type="dcterms:W3CDTF">2017-04-27T06:47:55Z</dcterms:modified>
</cp:coreProperties>
</file>