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940" windowHeight="7800" tabRatio="9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C36" i="9"/>
  <c r="AM35" i="9"/>
  <c r="CO34" i="9"/>
  <c r="CO35" i="9" s="1"/>
  <c r="CO36" i="9" s="1"/>
  <c r="CO37" i="9" s="1"/>
  <c r="CO38" i="9" s="1"/>
  <c r="CO39" i="9" s="1"/>
  <c r="BW34" i="9"/>
  <c r="BW35" i="9" s="1"/>
  <c r="BW36" i="9" s="1"/>
  <c r="BW37" i="9" s="1"/>
  <c r="BW38" i="9" s="1"/>
  <c r="BW39" i="9" s="1"/>
  <c r="BW40" i="9" s="1"/>
  <c r="BW41" i="9" s="1"/>
  <c r="BW42" i="9" s="1"/>
  <c r="BW43" i="9" s="1"/>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<sst xmlns="http://schemas.openxmlformats.org/spreadsheetml/2006/main" count="1043" uniqueCount="573">
  <si>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</si>
  <si>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</si>
  <si>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</si>
  <si>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</si>
  <si>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</si>
  <si>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</si>
  <si>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</si>
  <si>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</si>
  <si>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</si>
  <si>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</si>
  <si>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</si>
  <si>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</si>
  <si>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</si>
  <si>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</si>
  <si>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</si>
  <si>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</si>
  <si>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</si>
  <si>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</si>
  <si>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</si>
  <si>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</si>
  <si>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</si>
  <si>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</si>
  <si>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</si>
  <si>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</si>
  <si>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</si>
  <si>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</si>
  <si>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</si>
  <si>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</si>
  <si>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</si>
  <si>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</si>
  <si>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</si>
  <si>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</si>
  <si>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</si>
  <si>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</si>
  <si>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</si>
  <si>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</si>
  <si>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</si>
  <si>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</si>
  <si>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</si>
  <si>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</si>
  <si>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</si>
  <si>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</si>
  <si>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</si>
  <si>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</si>
  <si>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</si>
  <si>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</si>
  <si>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</si>
  <si>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</si>
  <si>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</si>
  <si>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</si>
  <si>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</si>
  <si>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</si>
  <si>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</si>
  <si>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</si>
  <si>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</si>
  <si>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</si>
  <si>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</si>
  <si>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</si>
  <si>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</si>
  <si>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</si>
  <si>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</si>
  <si>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</si>
  <si>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</si>
  <si>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</si>
  <si>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</si>
  <si>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</si>
  <si>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</si>
  <si>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</si>
  <si>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</si>
  <si>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</si>
  <si>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</si>
  <si>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</si>
  <si>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</si>
  <si>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</si>
  <si>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</si>
  <si>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</si>
  <si>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</si>
  <si>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</si>
  <si>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</si>
  <si>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</si>
  <si>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</si>
  <si>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洲本市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</si>
  <si>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</si>
  <si>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</si>
  <si>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</si>
  <si>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</si>
  <si>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</si>
  <si>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</si>
  <si>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</si>
  <si>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</si>
  <si>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</si>
  <si>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</si>
  <si>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</si>
  <si>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</si>
  <si>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</si>
  <si>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</si>
  <si>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</si>
  <si>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</si>
  <si>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</si>
  <si>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</si>
  <si>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</si>
  <si>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</si>
  <si>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</si>
  <si>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</si>
  <si>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</si>
  <si>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</si>
  <si>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</si>
  <si>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</si>
  <si>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</si>
  <si>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</si>
  <si>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</si>
  <si>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</si>
  <si>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</si>
  <si>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</si>
  <si>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</si>
  <si>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</si>
  <si>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</si>
  <si>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</si>
  <si>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</si>
  <si>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</si>
  <si>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</si>
  <si>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</si>
  <si>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</si>
  <si>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</si>
  <si>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</si>
  <si>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</si>
  <si>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</si>
  <si>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</si>
  <si>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</si>
  <si>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</si>
  <si>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</si>
  <si>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</si>
  <si>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</si>
  <si>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</si>
  <si>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</si>
  <si>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</si>
  <si>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</si>
  <si>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</si>
  <si>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</si>
  <si>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</si>
  <si>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</si>
  <si>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</si>
  <si>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</si>
  <si>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</si>
  <si>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</si>
  <si>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</si>
  <si>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</si>
  <si>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</si>
  <si>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</si>
  <si>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</si>
  <si>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</si>
  <si>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</si>
  <si>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</si>
  <si>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</si>
  <si>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</si>
  <si>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</si>
  <si>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</si>
  <si>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</si>
  <si>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</si>
  <si>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</si>
  <si>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</si>
  <si>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</si>
  <si>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</si>
  <si>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</si>
  <si>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</si>
  <si>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</si>
  <si>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</si>
  <si>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</si>
  <si>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</si>
  <si>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</si>
  <si>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</si>
  <si>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</si>
  <si>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</si>
  <si>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</si>
  <si>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</si>
  <si>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</si>
  <si>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</si>
  <si>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</si>
  <si>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</si>
  <si>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</si>
  <si>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</si>
  <si>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</si>
  <si>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</si>
  <si>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</si>
  <si>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</si>
  <si>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</si>
  <si>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</si>
  <si>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</si>
  <si>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</si>
  <si>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</si>
  <si>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</si>
  <si>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</si>
  <si>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</si>
  <si>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兵庫県洲本市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</si>
  <si>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</si>
  <si>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</si>
  <si>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</si>
  <si>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</si>
  <si>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</si>
  <si>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</si>
  <si>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</si>
  <si>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</si>
  <si>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</si>
  <si>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</si>
  <si>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</si>
  <si>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</si>
  <si>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</si>
  <si>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</si>
  <si>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</si>
  <si>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</si>
  <si>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</si>
  <si>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</si>
  <si>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</si>
  <si>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</si>
  <si>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</si>
  <si>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</si>
  <si>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</si>
  <si>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</si>
  <si>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</si>
  <si>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</si>
  <si>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</si>
  <si>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</si>
  <si>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</si>
  <si>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</si>
  <si>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</si>
  <si>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</si>
  <si>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</si>
  <si>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</si>
  <si>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</si>
  <si>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</si>
  <si>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</si>
  <si>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</si>
  <si>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</si>
  <si>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</si>
  <si>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</si>
  <si>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</si>
  <si>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</si>
  <si>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</si>
  <si>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</si>
  <si>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</si>
  <si>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</si>
  <si>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</si>
  <si>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</si>
  <si>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</si>
  <si>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</si>
  <si>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</si>
  <si>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</si>
  <si>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</si>
  <si>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</si>
  <si>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</si>
  <si>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</si>
  <si>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</si>
  <si>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</si>
  <si>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</si>
  <si>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</si>
  <si>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</si>
  <si>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</si>
  <si>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</si>
  <si>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</si>
  <si>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</si>
  <si>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</si>
  <si>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</si>
  <si>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</si>
  <si>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</si>
  <si>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</si>
  <si>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</si>
  <si>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</si>
  <si>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</si>
  <si>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</si>
  <si>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</si>
  <si>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</si>
  <si>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</si>
  <si>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</si>
  <si>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</si>
  <si>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</si>
  <si>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</si>
  <si>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</si>
  <si>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</si>
  <si>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</si>
  <si>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</si>
  <si>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</si>
  <si>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</si>
  <si>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</si>
  <si>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</si>
  <si>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</si>
  <si>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</si>
  <si>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</si>
  <si>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</si>
  <si>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</si>
  <si>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</si>
  <si>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</si>
  <si>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</si>
  <si>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</si>
  <si>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</si>
  <si>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</si>
  <si>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</si>
  <si>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</si>
  <si>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</si>
  <si>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</si>
  <si>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</si>
  <si>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</si>
  <si>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</si>
  <si>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</si>
  <si>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</si>
  <si>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</si>
  <si>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</si>
  <si>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</si>
  <si>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</si>
  <si>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</si>
  <si>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</si>
  <si>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</si>
  <si>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</si>
  <si>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</si>
  <si>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</si>
  <si>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</si>
  <si>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</si>
  <si>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</si>
  <si>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</si>
  <si>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</si>
  <si>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</si>
  <si>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</si>
  <si>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</si>
  <si>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</si>
  <si>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</si>
  <si>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</si>
  <si>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</si>
  <si>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</si>
  <si>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</si>
  <si>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</si>
  <si>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</si>
  <si>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</si>
  <si>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</si>
  <si>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</si>
  <si>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</si>
  <si>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</si>
  <si>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</si>
  <si>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</si>
  <si>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</si>
  <si>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</si>
  <si>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</si>
  <si>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</si>
  <si>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兵庫県洲本市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</si>
  <si>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</si>
  <si>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</si>
  <si>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</si>
  <si>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</si>
  <si>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</si>
  <si>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</si>
  <si>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</si>
  <si>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</si>
  <si>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</si>
  <si>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</si>
  <si>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</si>
  <si>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</si>
  <si>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</si>
  <si>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</si>
  <si>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</si>
  <si>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</si>
  <si>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</si>
  <si>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</si>
  <si>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</si>
  <si>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</si>
  <si>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CATV事業特別会計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</si>
  <si>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</si>
  <si>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</si>
  <si>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</si>
  <si>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</si>
  <si>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</si>
  <si>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</si>
  <si>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</si>
  <si>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</si>
  <si>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</si>
  <si>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</si>
  <si>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</si>
  <si>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</si>
  <si>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</si>
  <si>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</si>
  <si>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</si>
  <si>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</si>
  <si>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</si>
  <si>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</si>
  <si>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土地取得造成特別会計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</si>
  <si>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</si>
  <si>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</si>
  <si>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</si>
  <si>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</si>
  <si>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</si>
  <si>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</si>
  <si>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</si>
  <si>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</si>
  <si>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</si>
  <si>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</si>
  <si>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</si>
  <si>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</si>
  <si>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</si>
  <si>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</si>
  <si>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</si>
  <si>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</si>
  <si>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</si>
  <si>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</si>
  <si>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</si>
  <si>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</si>
  <si>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</si>
  <si>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</si>
  <si>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</si>
  <si>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</si>
  <si>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</si>
  <si>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</si>
  <si>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</si>
  <si>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</si>
  <si>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</si>
  <si>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</si>
  <si>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</si>
  <si>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</si>
  <si>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</si>
  <si>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</si>
  <si>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</si>
  <si>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</si>
  <si>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</si>
  <si>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</si>
  <si>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</si>
  <si>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</si>
  <si>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</si>
  <si>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</si>
  <si>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</si>
  <si>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</si>
  <si>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</si>
  <si>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</si>
  <si>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</si>
  <si>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</si>
  <si>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</si>
  <si>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</si>
  <si>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</si>
  <si>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</si>
  <si>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</si>
  <si>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</si>
  <si>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</si>
  <si>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</si>
  <si>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</si>
  <si>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</si>
  <si>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</si>
  <si>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</si>
  <si>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</si>
  <si>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</si>
  <si>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</si>
  <si>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</si>
  <si>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</si>
  <si>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</si>
  <si>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</si>
  <si>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</si>
  <si>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</si>
  <si>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</si>
  <si>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</si>
  <si>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</si>
  <si>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</si>
  <si>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</si>
  <si>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</si>
  <si>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</si>
  <si>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</si>
  <si>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</si>
  <si>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</si>
  <si>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</si>
  <si>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</si>
  <si>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</si>
  <si>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</si>
  <si>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</si>
  <si>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</si>
  <si>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</si>
  <si>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</si>
  <si>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</si>
  <si>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</si>
  <si>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</si>
  <si>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</si>
  <si>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</si>
  <si>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</si>
  <si>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</si>
  <si>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</si>
  <si>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</si>
  <si>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</si>
  <si>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</si>
  <si>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</si>
  <si>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</si>
  <si>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</si>
  <si>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</si>
  <si>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</si>
  <si>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</si>
  <si>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</si>
  <si>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</si>
  <si>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</si>
  <si>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</si>
  <si>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</si>
  <si>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</si>
  <si>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</si>
  <si>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</si>
  <si>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</si>
  <si>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</si>
  <si>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</si>
  <si>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</si>
  <si>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</si>
  <si>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</si>
  <si>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</si>
  <si>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</si>
  <si>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</si>
  <si>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</si>
  <si>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</si>
  <si>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</si>
  <si>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</si>
  <si>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</si>
  <si>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</si>
  <si>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</si>
  <si>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</si>
  <si>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</si>
  <si>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</si>
  <si>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</si>
  <si>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</si>
  <si>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</si>
  <si>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</si>
  <si>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</si>
  <si>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</si>
  <si>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</si>
  <si>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0.71</t>
  </si>
  <si>
    <t>国民健康保険特別会計</t>
  </si>
  <si>
    <t>▲ 1.57</t>
  </si>
  <si>
    <t>▲ 0.02</t>
  </si>
  <si>
    <t>▲ 0.63</t>
  </si>
  <si>
    <t>▲ 0.75</t>
  </si>
  <si>
    <t>▲ 1.23</t>
  </si>
  <si>
    <t>介護保険特別会計</t>
  </si>
  <si>
    <t>▲ 0.44</t>
  </si>
  <si>
    <t>▲ 0.13</t>
  </si>
  <si>
    <t>▲ 0.27</t>
  </si>
  <si>
    <t>▲ 0.28</t>
  </si>
  <si>
    <t>一般会計</t>
  </si>
  <si>
    <t>土地取得造成特別会計</t>
  </si>
  <si>
    <t>後期高齢者医療特別会計</t>
  </si>
  <si>
    <t>CATV事業特別会計</t>
  </si>
  <si>
    <t>下水道事業特別会計</t>
  </si>
  <si>
    <t>その他会計（赤字）</t>
  </si>
  <si>
    <t>その他会計（黒字）</t>
  </si>
  <si>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5"/>
  </si>
  <si>
    <t>淡路広域行政事務組合（淡路ふるさと市町村圏事業特別会計）</t>
    <rPh sb="0" eb="2">
      <t>アワジ</t>
    </rPh>
    <rPh sb="2" eb="4">
      <t>コウイキ</t>
    </rPh>
    <rPh sb="4" eb="6">
      <t>ギョウセイ</t>
    </rPh>
    <rPh sb="6" eb="8">
      <t>ジム</t>
    </rPh>
    <rPh sb="8" eb="10">
      <t>クミアイ</t>
    </rPh>
    <rPh sb="11" eb="13">
      <t>アワジ</t>
    </rPh>
    <rPh sb="17" eb="19">
      <t>シチョウ</t>
    </rPh>
    <rPh sb="19" eb="20">
      <t>ムラ</t>
    </rPh>
    <rPh sb="20" eb="21">
      <t>ケン</t>
    </rPh>
    <rPh sb="21" eb="23">
      <t>ジギョウ</t>
    </rPh>
    <rPh sb="23" eb="25">
      <t>トクベツ</t>
    </rPh>
    <rPh sb="25" eb="27">
      <t>カイケイ</t>
    </rPh>
    <phoneticPr fontId="5"/>
  </si>
  <si>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5"/>
  </si>
  <si>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5"/>
  </si>
  <si>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5"/>
  </si>
  <si>
    <t>淡路広域消防事務組合</t>
    <rPh sb="0" eb="2">
      <t>アワジ</t>
    </rPh>
    <rPh sb="2" eb="4">
      <t>コウイキ</t>
    </rPh>
    <rPh sb="4" eb="6">
      <t>ショウボウ</t>
    </rPh>
    <rPh sb="6" eb="8">
      <t>ジム</t>
    </rPh>
    <rPh sb="8" eb="10">
      <t>クミアイ</t>
    </rPh>
    <phoneticPr fontId="5"/>
  </si>
  <si>
    <t>洲本市・南あわじ市衛生事務組合</t>
    <rPh sb="0" eb="3">
      <t>スモトシ</t>
    </rPh>
    <rPh sb="4" eb="5">
      <t>ミナミ</t>
    </rPh>
    <rPh sb="8" eb="9">
      <t>シ</t>
    </rPh>
    <rPh sb="9" eb="11">
      <t>エイセイ</t>
    </rPh>
    <rPh sb="11" eb="13">
      <t>ジム</t>
    </rPh>
    <rPh sb="13" eb="15">
      <t>クミアイ</t>
    </rPh>
    <phoneticPr fontId="5"/>
  </si>
  <si>
    <t>南あわじ市・洲本市小中学校組合</t>
    <rPh sb="0" eb="1">
      <t>ミナミ</t>
    </rPh>
    <rPh sb="4" eb="5">
      <t>シ</t>
    </rPh>
    <rPh sb="6" eb="9">
      <t>スモトシ</t>
    </rPh>
    <rPh sb="9" eb="13">
      <t>ショウチュウガッコウ</t>
    </rPh>
    <rPh sb="13" eb="15">
      <t>クミアイ</t>
    </rPh>
    <phoneticPr fontId="5"/>
  </si>
  <si>
    <t>淡路広域水道企業団</t>
    <rPh sb="0" eb="2">
      <t>アワジ</t>
    </rPh>
    <rPh sb="2" eb="4">
      <t>コウイキ</t>
    </rPh>
    <rPh sb="4" eb="6">
      <t>スイドウ</t>
    </rPh>
    <rPh sb="6" eb="8">
      <t>キギョウ</t>
    </rPh>
    <rPh sb="8" eb="9">
      <t>ダン</t>
    </rPh>
    <phoneticPr fontId="5"/>
  </si>
  <si>
    <t>洲本市・南あわじ市山林事務組合</t>
    <rPh sb="0" eb="3">
      <t>スモトシ</t>
    </rPh>
    <rPh sb="4" eb="5">
      <t>ミナミ</t>
    </rPh>
    <rPh sb="8" eb="9">
      <t>シ</t>
    </rPh>
    <rPh sb="9" eb="11">
      <t>サンリン</t>
    </rPh>
    <rPh sb="11" eb="13">
      <t>ジム</t>
    </rPh>
    <rPh sb="13" eb="15">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</si>
  <si>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</si>
  <si>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</si>
  <si>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</si>
  <si>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株式会社淡路島第一次産業振興公社</t>
    <rPh sb="0" eb="4">
      <t>カブシキガイシャ</t>
    </rPh>
    <rPh sb="4" eb="7">
      <t>アワジシマ</t>
    </rPh>
    <rPh sb="7" eb="8">
      <t>ダイ</t>
    </rPh>
    <rPh sb="8" eb="10">
      <t>イチジ</t>
    </rPh>
    <rPh sb="10" eb="12">
      <t>サンギョウ</t>
    </rPh>
    <rPh sb="12" eb="14">
      <t>シンコウ</t>
    </rPh>
    <rPh sb="14" eb="16">
      <t>コウシャ</t>
    </rPh>
    <phoneticPr fontId="5"/>
  </si>
  <si>
    <t>株式会社淡路島テレビジョン</t>
    <rPh sb="0" eb="4">
      <t>カブシキガイシャ</t>
    </rPh>
    <rPh sb="4" eb="7">
      <t>アワジシマ</t>
    </rPh>
    <phoneticPr fontId="5"/>
  </si>
  <si>
    <t>株式会社淡路開発事業団</t>
    <rPh sb="0" eb="4">
      <t>カブシキガイシャ</t>
    </rPh>
    <rPh sb="4" eb="6">
      <t>アワジ</t>
    </rPh>
    <rPh sb="6" eb="8">
      <t>カイハツ</t>
    </rPh>
    <rPh sb="8" eb="11">
      <t>ジギョウダン</t>
    </rPh>
    <phoneticPr fontId="5"/>
  </si>
  <si>
    <t>財団法人五色ふるさと振興公社</t>
    <rPh sb="0" eb="2">
      <t>ザイダン</t>
    </rPh>
    <rPh sb="2" eb="4">
      <t>ホウジン</t>
    </rPh>
    <rPh sb="4" eb="6">
      <t>ゴシキ</t>
    </rPh>
    <rPh sb="10" eb="12">
      <t>シンコウ</t>
    </rPh>
    <rPh sb="12" eb="14">
      <t>コウシャ</t>
    </rPh>
    <phoneticPr fontId="5"/>
  </si>
  <si>
    <t>株式会社クリーンエネルギー五色</t>
    <rPh sb="0" eb="2">
      <t>カブシキ</t>
    </rPh>
    <rPh sb="2" eb="4">
      <t>カイシャ</t>
    </rPh>
    <rPh sb="13" eb="15">
      <t>ゴシキ</t>
    </rPh>
    <phoneticPr fontId="5"/>
  </si>
  <si>
    <t>洲本たちばな福祉会</t>
    <rPh sb="0" eb="2">
      <t>スモト</t>
    </rPh>
    <rPh sb="6" eb="8">
      <t>フクシ</t>
    </rPh>
    <rPh sb="8" eb="9">
      <t>カイ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</si>
  <si>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</si>
  <si>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</si>
  <si>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</si>
  <si>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</si>
  <si>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</si>
  <si>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</si>
  <si>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</si>
  <si>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</si>
  <si>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</si>
  <si>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</si>
  <si>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</si>
  <si>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</si>
  <si>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</si>
  <si>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</si>
  <si>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新規地方債発行額を当該年度の元金以下に抑制することを基本方針としているため、地方債の現在高が８億２４百万円の減となったことにより、前年度と比べ１．３ポイント改善したものの、実質公債費比率は、前年度と比べ０．５ポイント上回った。主な要因としては、淡路広域水道企業団の起こした地方債に充てたと認められる補助金が１億２０百万円の増となったためである。今後も引き続き、地方債の発行抑制、積極的な繰上償還の実施を行うことにより、公債費負担の軽減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</si>
</sst>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48796</c:v>
                </c:pt>
                <c:pt idx="1">
                  <c:v>41219</c:v>
                </c:pt>
                <c:pt idx="2">
                  <c:v>78525</c:v>
                </c:pt>
                <c:pt idx="3">
                  <c:v>57908</c:v>
                </c:pt>
                <c:pt idx="4">
                  <c:v>65642</c:v>
                </c:pt>
              </c:numCache>
            </c:numRef>
          </c:val>
          <c:smooth val="0"/>
        </c:ser>
        <c:dLbls>
          <c:showLegendKey val="0"/>
          <c:showVal val="0"/>
          <c:showCatName val="0"/>
          <c:showSerName val="0"/>
          <c:showPercent val="0"/>
          <c:showBubbleSize val="0"/>
        </c:dLbls>
        <c:marker val="1"/>
        <c:smooth val="0"/>
        <c:axId val="93427200"/>
        <c:axId val="93429120"/>
      </c:lineChart>
      <c:catAx>
        <c:axId val="93427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29120"/>
        <c:crosses val="autoZero"/>
        <c:auto val="1"/>
        <c:lblAlgn val="ctr"/>
        <c:lblOffset val="100"/>
        <c:tickLblSkip val="1"/>
        <c:tickMarkSkip val="1"/>
        <c:noMultiLvlLbl val="0"/>
      </c:catAx>
      <c:valAx>
        <c:axId val="934291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27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6.74</c:v>
                </c:pt>
                <c:pt idx="1">
                  <c:v>5.86</c:v>
                </c:pt>
                <c:pt idx="2">
                  <c:v>6.16</c:v>
                </c:pt>
                <c:pt idx="3">
                  <c:v>4.55</c:v>
                </c:pt>
                <c:pt idx="4">
                  <c:v>3.16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17.489999999999998</c:v>
                </c:pt>
                <c:pt idx="1">
                  <c:v>20.89</c:v>
                </c:pt>
                <c:pt idx="2">
                  <c:v>24.1</c:v>
                </c:pt>
                <c:pt idx="3">
                  <c:v>27.64</c:v>
                </c:pt>
                <c:pt idx="4">
                  <c:v>27.58</c:v>
                </c:pt>
              </c:numCache>
            </c:numRef>
          </c:val>
        </c:ser>
        <c:dLbls>
          <c:showLegendKey val="0"/>
          <c:showVal val="0"/>
          <c:showCatName val="0"/>
          <c:showSerName val="0"/>
          <c:showPercent val="0"/>
          <c:showBubbleSize val="0"/>
        </c:dLbls>
        <c:gapWidth val="250"/>
        <c:overlap val="100"/>
        <c:axId val="108034304"/>
        <c:axId val="10804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6.15</c:v>
                </c:pt>
                <c:pt idx="1">
                  <c:v>2.58</c:v>
                </c:pt>
                <c:pt idx="2">
                  <c:v>3.28</c:v>
                </c:pt>
                <c:pt idx="3">
                  <c:v>1.87</c:v>
                </c:pt>
                <c:pt idx="4">
                  <c:v>-0.71</c:v>
                </c:pt>
              </c:numCache>
            </c:numRef>
          </c:val>
          <c:smooth val="0"/>
        </c:ser>
        <c:dLbls>
          <c:showLegendKey val="0"/>
          <c:showVal val="0"/>
          <c:showCatName val="0"/>
          <c:showSerName val="0"/>
          <c:showPercent val="0"/>
          <c:showBubbleSize val="0"/>
        </c:dLbls>
        <c:marker val="1"/>
        <c:smooth val="0"/>
        <c:axId val="108034304"/>
        <c:axId val="108048768"/>
      </c:lineChart>
      <c:catAx>
        <c:axId val="10803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048768"/>
        <c:crosses val="autoZero"/>
        <c:auto val="1"/>
        <c:lblAlgn val="ctr"/>
        <c:lblOffset val="100"/>
        <c:tickLblSkip val="1"/>
        <c:tickMarkSkip val="1"/>
        <c:noMultiLvlLbl val="0"/>
      </c:catAx>
      <c:valAx>
        <c:axId val="10804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3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CATV事業特別会計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7.0000000000000007E-2</c:v>
                </c:pt>
                <c:pt idx="4">
                  <c:v>#N/A</c:v>
                </c:pt>
                <c:pt idx="5">
                  <c:v>7.0000000000000007E-2</c:v>
                </c:pt>
                <c:pt idx="6">
                  <c:v>#N/A</c:v>
                </c:pt>
                <c:pt idx="7">
                  <c:v>0.09</c:v>
                </c:pt>
                <c:pt idx="8">
                  <c:v>#N/A</c:v>
                </c:pt>
                <c:pt idx="9">
                  <c:v>0.09</c:v>
                </c:pt>
              </c:numCache>
            </c:numRef>
          </c:val>
        </c:ser>
        <c:ser>
          <c:idx val="6"/>
          <c:order val="6"/>
          <c:tx>
            <c:strRef>
              <c:f>データシート!$A$33</c:f>
              <c:strCache>
                <c:ptCount val="1"/>
                <c:pt idx="0">
                  <c:v>土地取得造成特別会計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1.32</c:v>
                </c:pt>
                <c:pt idx="2">
                  <c:v>#N/A</c:v>
                </c:pt>
                <c:pt idx="3">
                  <c:v>1.51</c:v>
                </c:pt>
                <c:pt idx="4">
                  <c:v>#N/A</c:v>
                </c:pt>
                <c:pt idx="5">
                  <c:v>1.72</c:v>
                </c:pt>
                <c:pt idx="6">
                  <c:v>#N/A</c:v>
                </c:pt>
                <c:pt idx="7">
                  <c:v>2.1800000000000002</c:v>
                </c:pt>
                <c:pt idx="8">
                  <c:v>#N/A</c:v>
                </c:pt>
                <c:pt idx="9">
                  <c:v>1.83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6.74</c:v>
                </c:pt>
                <c:pt idx="2">
                  <c:v>#N/A</c:v>
                </c:pt>
                <c:pt idx="3">
                  <c:v>5.85</c:v>
                </c:pt>
                <c:pt idx="4">
                  <c:v>#N/A</c:v>
                </c:pt>
                <c:pt idx="5">
                  <c:v>6.16</c:v>
                </c:pt>
                <c:pt idx="6">
                  <c:v>#N/A</c:v>
                </c:pt>
                <c:pt idx="7">
                  <c:v>4.55</c:v>
                </c:pt>
                <c:pt idx="8">
                  <c:v>#N/A</c:v>
                </c:pt>
                <c:pt idx="9">
                  <c:v>3.15</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0.44</c:v>
                </c:pt>
                <c:pt idx="1">
                  <c:v>#N/A</c:v>
                </c:pt>
                <c:pt idx="2">
                  <c:v>0.44</c:v>
                </c:pt>
                <c:pt idx="3">
                  <c:v>#N/A</c:v>
                </c:pt>
                <c:pt idx="4">
                  <c:v>0.13</c:v>
                </c:pt>
                <c:pt idx="5">
                  <c:v>#N/A</c:v>
                </c:pt>
                <c:pt idx="6">
                  <c:v>0.27</c:v>
                </c:pt>
                <c:pt idx="7">
                  <c:v>#N/A</c:v>
                </c:pt>
                <c:pt idx="8">
                  <c:v>0.28000000000000003</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1.57</c:v>
                </c:pt>
                <c:pt idx="1">
                  <c:v>#N/A</c:v>
                </c:pt>
                <c:pt idx="2">
                  <c:v>0.02</c:v>
                </c:pt>
                <c:pt idx="3">
                  <c:v>#N/A</c:v>
                </c:pt>
                <c:pt idx="4">
                  <c:v>0.63</c:v>
                </c:pt>
                <c:pt idx="5">
                  <c:v>#N/A</c:v>
                </c:pt>
                <c:pt idx="6">
                  <c:v>0.75</c:v>
                </c:pt>
                <c:pt idx="7">
                  <c:v>#N/A</c:v>
                </c:pt>
                <c:pt idx="8">
                  <c:v>1.23</c:v>
                </c:pt>
                <c:pt idx="9">
                  <c:v>#N/A</c:v>
                </c:pt>
              </c:numCache>
            </c:numRef>
          </c:val>
        </c:ser>
        <c:dLbls>
          <c:showLegendKey val="0"/>
          <c:showVal val="0"/>
          <c:showCatName val="0"/>
          <c:showSerName val="0"/>
          <c:showPercent val="0"/>
          <c:showBubbleSize val="0"/>
        </c:dLbls>
        <c:gapWidth val="150"/>
        <c:overlap val="100"/>
        <c:axId val="108134400"/>
        <c:axId val="108135936"/>
      </c:barChart>
      <c:catAx>
        <c:axId val="10813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35936"/>
        <c:crosses val="autoZero"/>
        <c:auto val="1"/>
        <c:lblAlgn val="ctr"/>
        <c:lblOffset val="100"/>
        <c:tickLblSkip val="1"/>
        <c:tickMarkSkip val="1"/>
        <c:noMultiLvlLbl val="0"/>
      </c:catAx>
      <c:valAx>
        <c:axId val="10813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34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3489</c:v>
                </c:pt>
                <c:pt idx="5">
                  <c:v>3578</c:v>
                </c:pt>
                <c:pt idx="8">
                  <c:v>3536</c:v>
                </c:pt>
                <c:pt idx="11">
                  <c:v>3647</c:v>
                </c:pt>
                <c:pt idx="14">
                  <c:v>3524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39</c:v>
                </c:pt>
                <c:pt idx="3">
                  <c:v>38</c:v>
                </c:pt>
                <c:pt idx="6">
                  <c:v>38</c:v>
                </c:pt>
                <c:pt idx="9">
                  <c:v>34</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91</c:v>
                </c:pt>
                <c:pt idx="3">
                  <c:v>107</c:v>
                </c:pt>
                <c:pt idx="6">
                  <c:v>72</c:v>
                </c:pt>
                <c:pt idx="9">
                  <c:v>120</c:v>
                </c:pt>
                <c:pt idx="12">
                  <c:v>255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650</c:v>
                </c:pt>
                <c:pt idx="3">
                  <c:v>594</c:v>
                </c:pt>
                <c:pt idx="6">
                  <c:v>643</c:v>
                </c:pt>
                <c:pt idx="9">
                  <c:v>624</c:v>
                </c:pt>
                <c:pt idx="12">
                  <c:v>615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4335</c:v>
                </c:pt>
                <c:pt idx="3">
                  <c:v>4132</c:v>
                </c:pt>
                <c:pt idx="6">
                  <c:v>4149</c:v>
                </c:pt>
                <c:pt idx="9">
                  <c:v>4205</c:v>
                </c:pt>
                <c:pt idx="12">
                  <c:v>4069</c:v>
                </c:pt>
              </c:numCache>
            </c:numRef>
          </c:val>
        </c:ser>
        <c:dLbls>
          <c:showLegendKey val="0"/>
          <c:showVal val="0"/>
          <c:showCatName val="0"/>
          <c:showSerName val="0"/>
          <c:showPercent val="0"/>
          <c:showBubbleSize val="0"/>
        </c:dLbls>
        <c:gapWidth val="100"/>
        <c:overlap val="100"/>
        <c:axId val="2370560"/>
        <c:axId val="238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1626</c:v>
                </c:pt>
                <c:pt idx="2">
                  <c:v>#N/A</c:v>
                </c:pt>
                <c:pt idx="3">
                  <c:v>#N/A</c:v>
                </c:pt>
                <c:pt idx="4">
                  <c:v>1293</c:v>
                </c:pt>
                <c:pt idx="5">
                  <c:v>#N/A</c:v>
                </c:pt>
                <c:pt idx="6">
                  <c:v>#N/A</c:v>
                </c:pt>
                <c:pt idx="7">
                  <c:v>1366</c:v>
                </c:pt>
                <c:pt idx="8">
                  <c:v>#N/A</c:v>
                </c:pt>
                <c:pt idx="9">
                  <c:v>#N/A</c:v>
                </c:pt>
                <c:pt idx="10">
                  <c:v>1337</c:v>
                </c:pt>
                <c:pt idx="11">
                  <c:v>#N/A</c:v>
                </c:pt>
                <c:pt idx="12">
                  <c:v>#N/A</c:v>
                </c:pt>
                <c:pt idx="13">
                  <c:v>1450</c:v>
                </c:pt>
                <c:pt idx="14">
                  <c:v>#N/A</c:v>
                </c:pt>
              </c:numCache>
            </c:numRef>
          </c:val>
          <c:smooth val="0"/>
        </c:ser>
        <c:dLbls>
          <c:showLegendKey val="0"/>
          <c:showVal val="0"/>
          <c:showCatName val="0"/>
          <c:showSerName val="0"/>
          <c:showPercent val="0"/>
          <c:showBubbleSize val="0"/>
        </c:dLbls>
        <c:marker val="1"/>
        <c:smooth val="0"/>
        <c:axId val="2370560"/>
        <c:axId val="2380928"/>
      </c:lineChart>
      <c:catAx>
        <c:axId val="237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0928"/>
        <c:crosses val="autoZero"/>
        <c:auto val="1"/>
        <c:lblAlgn val="ctr"/>
        <c:lblOffset val="100"/>
        <c:tickLblSkip val="1"/>
        <c:tickMarkSkip val="1"/>
        <c:noMultiLvlLbl val="0"/>
      </c:catAx>
      <c:valAx>
        <c:axId val="238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30572</c:v>
                </c:pt>
                <c:pt idx="5">
                  <c:v>30238</c:v>
                </c:pt>
                <c:pt idx="8">
                  <c:v>30373</c:v>
                </c:pt>
                <c:pt idx="11">
                  <c:v>29128</c:v>
                </c:pt>
                <c:pt idx="14">
                  <c:v>28808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9426</c:v>
                </c:pt>
                <c:pt idx="5">
                  <c:v>9537</c:v>
                </c:pt>
                <c:pt idx="8">
                  <c:v>8844</c:v>
                </c:pt>
                <c:pt idx="11">
                  <c:v>7740</c:v>
                </c:pt>
                <c:pt idx="14">
                  <c:v>7181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3299</c:v>
                </c:pt>
                <c:pt idx="5">
                  <c:v>3726</c:v>
                </c:pt>
                <c:pt idx="8">
                  <c:v>4193</c:v>
                </c:pt>
                <c:pt idx="11">
                  <c:v>4683</c:v>
                </c:pt>
                <c:pt idx="14">
                  <c:v>4884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131</c:v>
                </c:pt>
                <c:pt idx="3">
                  <c:v>109</c:v>
                </c:pt>
                <c:pt idx="6">
                  <c:v>86</c:v>
                </c:pt>
                <c:pt idx="9">
                  <c:v>64</c:v>
                </c:pt>
                <c:pt idx="12">
                  <c:v>43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3734</c:v>
                </c:pt>
                <c:pt idx="3">
                  <c:v>3561</c:v>
                </c:pt>
                <c:pt idx="6">
                  <c:v>3401</c:v>
                </c:pt>
                <c:pt idx="9">
                  <c:v>3205</c:v>
                </c:pt>
                <c:pt idx="12">
                  <c:v>2878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1018</c:v>
                </c:pt>
                <c:pt idx="3">
                  <c:v>1042</c:v>
                </c:pt>
                <c:pt idx="6">
                  <c:v>1061</c:v>
                </c:pt>
                <c:pt idx="9">
                  <c:v>1602</c:v>
                </c:pt>
                <c:pt idx="12">
                  <c:v>2321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12293</c:v>
                </c:pt>
                <c:pt idx="3">
                  <c:v>12463</c:v>
                </c:pt>
                <c:pt idx="6">
                  <c:v>12591</c:v>
                </c:pt>
                <c:pt idx="9">
                  <c:v>12474</c:v>
                </c:pt>
                <c:pt idx="12">
                  <c:v>12412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357</c:v>
                </c:pt>
                <c:pt idx="3">
                  <c:v>147</c:v>
                </c:pt>
                <c:pt idx="6">
                  <c:v>124</c:v>
                </c:pt>
                <c:pt idx="9">
                  <c:v>111</c:v>
                </c:pt>
                <c:pt idx="12">
                  <c:v>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40268</c:v>
                </c:pt>
                <c:pt idx="3">
                  <c:v>38931</c:v>
                </c:pt>
                <c:pt idx="6">
                  <c:v>38247</c:v>
                </c:pt>
                <c:pt idx="9">
                  <c:v>36701</c:v>
                </c:pt>
                <c:pt idx="12">
                  <c:v>35877</c:v>
                </c:pt>
              </c:numCache>
            </c:numRef>
          </c:val>
        </c:ser>
        <c:dLbls>
          <c:showLegendKey val="0"/>
          <c:showVal val="0"/>
          <c:showCatName val="0"/>
          <c:showSerName val="0"/>
          <c:showPercent val="0"/>
          <c:showBubbleSize val="0"/>
        </c:dLbls>
        <c:gapWidth val="100"/>
        <c:overlap val="100"/>
        <c:axId val="90565248"/>
        <c:axId val="9057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14504</c:v>
                </c:pt>
                <c:pt idx="2">
                  <c:v>#N/A</c:v>
                </c:pt>
                <c:pt idx="3">
                  <c:v>#N/A</c:v>
                </c:pt>
                <c:pt idx="4">
                  <c:v>12752</c:v>
                </c:pt>
                <c:pt idx="5">
                  <c:v>#N/A</c:v>
                </c:pt>
                <c:pt idx="6">
                  <c:v>#N/A</c:v>
                </c:pt>
                <c:pt idx="7">
                  <c:v>12100</c:v>
                </c:pt>
                <c:pt idx="8">
                  <c:v>#N/A</c:v>
                </c:pt>
                <c:pt idx="9">
                  <c:v>#N/A</c:v>
                </c:pt>
                <c:pt idx="10">
                  <c:v>12606</c:v>
                </c:pt>
                <c:pt idx="11">
                  <c:v>#N/A</c:v>
                </c:pt>
                <c:pt idx="12">
                  <c:v>#N/A</c:v>
                </c:pt>
                <c:pt idx="13">
                  <c:v>12755</c:v>
                </c:pt>
                <c:pt idx="14">
                  <c:v>#N/A</c:v>
                </c:pt>
              </c:numCache>
            </c:numRef>
          </c:val>
          <c:smooth val="0"/>
        </c:ser>
        <c:dLbls>
          <c:showLegendKey val="0"/>
          <c:showVal val="0"/>
          <c:showCatName val="0"/>
          <c:showSerName val="0"/>
          <c:showPercent val="0"/>
          <c:showBubbleSize val="0"/>
        </c:dLbls>
        <c:marker val="1"/>
        <c:smooth val="0"/>
        <c:axId val="90565248"/>
        <c:axId val="90579712"/>
      </c:lineChart>
      <c:catAx>
        <c:axId val="9056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579712"/>
        <c:crosses val="autoZero"/>
        <c:auto val="1"/>
        <c:lblAlgn val="ctr"/>
        <c:lblOffset val="100"/>
        <c:tickLblSkip val="1"/>
        <c:tickMarkSkip val="1"/>
        <c:noMultiLvlLbl val="0"/>
      </c:catAx>
      <c:valAx>
        <c:axId val="9057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6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624448"/>
        <c:axId val="33625984"/>
      </c:scatterChart>
      <c:valAx>
        <c:axId val="33624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625984"/>
        <c:crosses val="autoZero"/>
        <c:crossBetween val="midCat"/>
      </c:valAx>
      <c:valAx>
        <c:axId val="33625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624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15.7</c:v>
                </c:pt>
                <c:pt idx="1">
                  <c:v>13.9</c:v>
                </c:pt>
                <c:pt idx="2">
                  <c:v>13.3</c:v>
                </c:pt>
                <c:pt idx="3">
                  <c:v>12.6</c:v>
                </c:pt>
                <c:pt idx="4">
                  <c:v>13.1</c:v>
                </c:pt>
              </c:numCache>
            </c:numRef>
          </c:xVal>
          <c:yVal>
            <c:numRef>
              <c:f>公会計指標分析・財政指標組合せ分析表!$K$73:$O$73</c:f>
              <c:numCache>
                <c:formatCode>#,##0.0;"▲ "#,##0.0</c:formatCode>
                <c:ptCount val="5"/>
                <c:pt idx="0">
                  <c:v>134</c:v>
                </c:pt>
                <c:pt idx="1">
                  <c:v>119</c:v>
                </c:pt>
                <c:pt idx="2">
                  <c:v>114</c:v>
                </c:pt>
                <c:pt idx="3">
                  <c:v>121.1</c:v>
                </c:pt>
                <c:pt idx="4">
                  <c:v>119.8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33754112"/>
        <c:axId val="66987136"/>
      </c:scatterChart>
      <c:valAx>
        <c:axId val="33754112"/>
        <c:scaling>
          <c:orientation val="minMax"/>
          <c:max val="16.200000000000003"/>
          <c:min val="1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987136"/>
        <c:crosses val="autoZero"/>
        <c:crossBetween val="midCat"/>
      </c:valAx>
      <c:valAx>
        <c:axId val="66987136"/>
        <c:scaling>
          <c:orientation val="minMax"/>
          <c:max val="147"/>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54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発行地方債の抑制、計画的な繰上償還を実施したことにより減少した。一方で組合等が起こした地方債の元利償還金に対する負担金等が増加した主な要因としては、淡路広域水道企業団の起こした地方債に充てたと認められる補助金の増によるためである。また、算入公債費等が減少した主な要因としては、事業費補正により基準財政需要額に算入された公債費が減少したためである。今後も引き続き、地方債の発行抑制、積極的な繰上償還の実施を行うことにより、公債費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等に係る地方債の現在高については、新規地方債発行額を当該年度の元金以下に抑制することを基本方針としているため減少傾向にあるが、淡路広域消防事務組合及び淡路広域水道企業団への組合等負担見込額については増加傾向にある。また、充当可能基金については、財政調整基金を３億円取り崩したが、ふるさと洲本もっともっと応援基金の増により増加した。一方で地方債の償還財源に充てることのできる市営住宅使用料・ＣＡＴＶ使用料等の特定歳入については減少傾向にある。今後も新規発行地方債の抑制、事業実施の適正化を図り、行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45,910
45,672
182.38
25,886,965
25,159,492
430,591
13,636,516
35,876,953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119.8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45,910
45,672
182.38
25,886,965
25,159,492
430,591
13,636,516
35,876,953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45,910
45,672
182.38
25,886,965
25,159,492
430,591
13,636,516
35,876,953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45,910
45,672
182.38
25,886,965
25,159,492
430,591
13,636,516
35,876,953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119.8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以降０．４６を維持し、類似団体平均よりも良い指数となっているものの、人口減少に伴う市税の減、合併算定替の終了に伴う地方交付税の減などもあることから、洲本市行政改革実施方策に基づき、一般事業費等の削減、限られた財源の中で最大の効果が得られるよう「選択と集中」の徹底、事務改善の全庁的な推進を行うとともに、企業誘致や定住促進を積極的に行い、また税収等の収納率の向上や使用料・手数料の見直し、新たな自主財源の確保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65617</xdr:rowOff>
    </xdr:to>
    <xdr:cxnSp macro="">
      <xdr:nvCxnSpPr>
        <xdr:cNvPr id="77" name="直線コネクタ 76"/>
        <xdr:cNvCxnSpPr/>
      </xdr:nvCxnSpPr>
      <xdr:spPr>
        <a:xfrm>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6" name="テキスト ボックス 95"/>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及び普通交付税の増により経常一般財源が４億１９百万円の増となった。また、公債費経常一般財源においても１億４２百万円の減となったことにより、前年度と比べ２．９ポイント改善した。今後は、洲本市行政改革実施方策に基づく義務的経費の削減、地方債の発行抑制や積極的な繰上償還の実施により、公債費の軽減に努めるとともに、税収等の収納率の向上や新たな自主財源の確保に取り組み、経常収支比率の改善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117898</xdr:rowOff>
    </xdr:from>
    <xdr:to>
      <xdr:col>7</xdr:col>
      <xdr:colOff>152400</xdr:colOff>
      <xdr:row>61</xdr:row>
      <xdr:rowOff>63077</xdr:rowOff>
    </xdr:to>
    <xdr:cxnSp macro="">
      <xdr:nvCxnSpPr>
        <xdr:cNvPr id="131" name="直線コネクタ 130"/>
        <xdr:cNvCxnSpPr/>
      </xdr:nvCxnSpPr>
      <xdr:spPr>
        <a:xfrm flipV="1">
          <a:off x="4114800" y="10404898"/>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63077</xdr:rowOff>
    </xdr:to>
    <xdr:cxnSp macro="">
      <xdr:nvCxnSpPr>
        <xdr:cNvPr id="134" name="直線コネクタ 133"/>
        <xdr:cNvCxnSpPr/>
      </xdr:nvCxnSpPr>
      <xdr:spPr>
        <a:xfrm>
          <a:off x="3225800" y="1048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14817</xdr:rowOff>
    </xdr:from>
    <xdr:to>
      <xdr:col>4</xdr:col>
      <xdr:colOff>482600</xdr:colOff>
      <xdr:row>61</xdr:row>
      <xdr:rowOff>22860</xdr:rowOff>
    </xdr:to>
    <xdr:cxnSp macro="">
      <xdr:nvCxnSpPr>
        <xdr:cNvPr id="137" name="直線コネクタ 136"/>
        <xdr:cNvCxnSpPr/>
      </xdr:nvCxnSpPr>
      <xdr:spPr>
        <a:xfrm>
          <a:off x="2336800" y="104732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61</xdr:row>
      <xdr:rowOff>14817</xdr:rowOff>
    </xdr:to>
    <xdr:cxnSp macro="">
      <xdr:nvCxnSpPr>
        <xdr:cNvPr id="140" name="直線コネクタ 139"/>
        <xdr:cNvCxnSpPr/>
      </xdr:nvCxnSpPr>
      <xdr:spPr>
        <a:xfrm>
          <a:off x="1447800" y="103847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67098</xdr:rowOff>
    </xdr:from>
    <xdr:to>
      <xdr:col>7</xdr:col>
      <xdr:colOff>203200</xdr:colOff>
      <xdr:row>60</xdr:row>
      <xdr:rowOff>168698</xdr:rowOff>
    </xdr:to>
    <xdr:sp macro="" textlink="">
      <xdr:nvSpPr>
        <xdr:cNvPr id="150" name="円/楕円 149"/>
        <xdr:cNvSpPr/>
      </xdr:nvSpPr>
      <xdr:spPr>
        <a:xfrm>
          <a:off x="4902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39175</xdr:rowOff>
    </xdr:from>
    <xdr:ext cx="762000" cy="259045"/>
    <xdr:sp macro="" textlink="">
      <xdr:nvSpPr>
        <xdr:cNvPr id="151" name="財政構造の弾力性該当値テキスト"/>
        <xdr:cNvSpPr txBox="1"/>
      </xdr:nvSpPr>
      <xdr:spPr>
        <a:xfrm>
          <a:off x="5041900" y="1032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12277</xdr:rowOff>
    </xdr:from>
    <xdr:to>
      <xdr:col>6</xdr:col>
      <xdr:colOff>50800</xdr:colOff>
      <xdr:row>61</xdr:row>
      <xdr:rowOff>113877</xdr:rowOff>
    </xdr:to>
    <xdr:sp macro="" textlink="">
      <xdr:nvSpPr>
        <xdr:cNvPr id="152" name="円/楕円 151"/>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98654</xdr:rowOff>
    </xdr:from>
    <xdr:ext cx="736600" cy="259045"/>
    <xdr:sp macro="" textlink="">
      <xdr:nvSpPr>
        <xdr:cNvPr id="153" name="テキスト ボックス 152"/>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4" name="円/楕円 153"/>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58437</xdr:rowOff>
    </xdr:from>
    <xdr:ext cx="762000" cy="259045"/>
    <xdr:sp macro="" textlink="">
      <xdr:nvSpPr>
        <xdr:cNvPr id="155" name="テキスト ボックス 154"/>
        <xdr:cNvSpPr txBox="1"/>
      </xdr:nvSpPr>
      <xdr:spPr>
        <a:xfrm>
          <a:off x="2844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135467</xdr:rowOff>
    </xdr:from>
    <xdr:to>
      <xdr:col>3</xdr:col>
      <xdr:colOff>330200</xdr:colOff>
      <xdr:row>61</xdr:row>
      <xdr:rowOff>65617</xdr:rowOff>
    </xdr:to>
    <xdr:sp macro="" textlink="">
      <xdr:nvSpPr>
        <xdr:cNvPr id="156" name="円/楕円 155"/>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50394</xdr:rowOff>
    </xdr:from>
    <xdr:ext cx="762000" cy="259045"/>
    <xdr:sp macro="" textlink="">
      <xdr:nvSpPr>
        <xdr:cNvPr id="157" name="テキスト ボックス 156"/>
        <xdr:cNvSpPr txBox="1"/>
      </xdr:nvSpPr>
      <xdr:spPr>
        <a:xfrm>
          <a:off x="1955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58" name="円/楕円 157"/>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133367</xdr:rowOff>
    </xdr:from>
    <xdr:ext cx="762000" cy="259045"/>
    <xdr:sp macro="" textlink="">
      <xdr:nvSpPr>
        <xdr:cNvPr id="159" name="テキスト ボックス 158"/>
        <xdr:cNvSpPr txBox="1"/>
      </xdr:nvSpPr>
      <xdr:spPr>
        <a:xfrm>
          <a:off x="1066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[141,088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類似団体平均を下回っているものの、前年度と比べ約８</a:t>
          </a:r>
          <a:r>
            <a:rPr kumimoji="1" lang="en-US" altLang="ja-JP" sz="1300">
              <a:latin typeface="ＭＳ Ｐゴシック"/>
            </a:rPr>
            <a:t>,</a:t>
          </a:r>
          <a:r>
            <a:rPr kumimoji="1" lang="ja-JP" altLang="en-US" sz="1300">
              <a:latin typeface="ＭＳ Ｐゴシック"/>
            </a:rPr>
            <a:t>５００円増加した。主な要因としては、ふるさと産品発信事業費及び社会保障・税番号制度導入システム改修費の増により、物件費が増加したためである。今後も引き続き、適正な定員管理・給与等の適正化、施設維持管理経費の削減等により、人件費・物件費等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4116</xdr:rowOff>
    </xdr:from>
    <xdr:to>
      <xdr:col>7</xdr:col>
      <xdr:colOff>152400</xdr:colOff>
      <xdr:row>82</xdr:row>
      <xdr:rowOff>72251</xdr:rowOff>
    </xdr:to>
    <xdr:cxnSp macro="">
      <xdr:nvCxnSpPr>
        <xdr:cNvPr id="194" name="直線コネクタ 193"/>
        <xdr:cNvCxnSpPr/>
      </xdr:nvCxnSpPr>
      <xdr:spPr>
        <a:xfrm>
          <a:off x="4114800" y="14063016"/>
          <a:ext cx="838200" cy="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4116</xdr:rowOff>
    </xdr:from>
    <xdr:to>
      <xdr:col>6</xdr:col>
      <xdr:colOff>0</xdr:colOff>
      <xdr:row>82</xdr:row>
      <xdr:rowOff>27659</xdr:rowOff>
    </xdr:to>
    <xdr:cxnSp macro="">
      <xdr:nvCxnSpPr>
        <xdr:cNvPr id="197" name="直線コネクタ 196"/>
        <xdr:cNvCxnSpPr/>
      </xdr:nvCxnSpPr>
      <xdr:spPr>
        <a:xfrm flipV="1">
          <a:off x="3225800" y="14063016"/>
          <a:ext cx="889000" cy="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130555</xdr:rowOff>
    </xdr:from>
    <xdr:to>
      <xdr:col>4</xdr:col>
      <xdr:colOff>482600</xdr:colOff>
      <xdr:row>82</xdr:row>
      <xdr:rowOff>27659</xdr:rowOff>
    </xdr:to>
    <xdr:cxnSp macro="">
      <xdr:nvCxnSpPr>
        <xdr:cNvPr id="200" name="直線コネクタ 199"/>
        <xdr:cNvCxnSpPr/>
      </xdr:nvCxnSpPr>
      <xdr:spPr>
        <a:xfrm>
          <a:off x="2336800" y="14018005"/>
          <a:ext cx="889000" cy="6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130426</xdr:rowOff>
    </xdr:from>
    <xdr:to>
      <xdr:col>3</xdr:col>
      <xdr:colOff>279400</xdr:colOff>
      <xdr:row>81</xdr:row>
      <xdr:rowOff>130555</xdr:rowOff>
    </xdr:to>
    <xdr:cxnSp macro="">
      <xdr:nvCxnSpPr>
        <xdr:cNvPr id="203" name="直線コネクタ 202"/>
        <xdr:cNvCxnSpPr/>
      </xdr:nvCxnSpPr>
      <xdr:spPr>
        <a:xfrm>
          <a:off x="1447800" y="14017876"/>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21451</xdr:rowOff>
    </xdr:from>
    <xdr:to>
      <xdr:col>7</xdr:col>
      <xdr:colOff>203200</xdr:colOff>
      <xdr:row>82</xdr:row>
      <xdr:rowOff>123051</xdr:rowOff>
    </xdr:to>
    <xdr:sp macro="" textlink="">
      <xdr:nvSpPr>
        <xdr:cNvPr id="213" name="円/楕円 212"/>
        <xdr:cNvSpPr/>
      </xdr:nvSpPr>
      <xdr:spPr>
        <a:xfrm>
          <a:off x="4902200" y="140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37978</xdr:rowOff>
    </xdr:from>
    <xdr:ext cx="762000" cy="259045"/>
    <xdr:sp macro="" textlink="">
      <xdr:nvSpPr>
        <xdr:cNvPr id="214" name="人件費・物件費等の状況該当値テキスト"/>
        <xdr:cNvSpPr txBox="1"/>
      </xdr:nvSpPr>
      <xdr:spPr>
        <a:xfrm>
          <a:off x="5041900" y="1392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124766</xdr:rowOff>
    </xdr:from>
    <xdr:to>
      <xdr:col>6</xdr:col>
      <xdr:colOff>50800</xdr:colOff>
      <xdr:row>82</xdr:row>
      <xdr:rowOff>54916</xdr:rowOff>
    </xdr:to>
    <xdr:sp macro="" textlink="">
      <xdr:nvSpPr>
        <xdr:cNvPr id="215" name="円/楕円 214"/>
        <xdr:cNvSpPr/>
      </xdr:nvSpPr>
      <xdr:spPr>
        <a:xfrm>
          <a:off x="4064000" y="140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65093</xdr:rowOff>
    </xdr:from>
    <xdr:ext cx="736600" cy="259045"/>
    <xdr:sp macro="" textlink="">
      <xdr:nvSpPr>
        <xdr:cNvPr id="216" name="テキスト ボックス 215"/>
        <xdr:cNvSpPr txBox="1"/>
      </xdr:nvSpPr>
      <xdr:spPr>
        <a:xfrm>
          <a:off x="3733800" y="13781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148309</xdr:rowOff>
    </xdr:from>
    <xdr:to>
      <xdr:col>4</xdr:col>
      <xdr:colOff>533400</xdr:colOff>
      <xdr:row>82</xdr:row>
      <xdr:rowOff>78459</xdr:rowOff>
    </xdr:to>
    <xdr:sp macro="" textlink="">
      <xdr:nvSpPr>
        <xdr:cNvPr id="217" name="円/楕円 216"/>
        <xdr:cNvSpPr/>
      </xdr:nvSpPr>
      <xdr:spPr>
        <a:xfrm>
          <a:off x="3175000" y="140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88636</xdr:rowOff>
    </xdr:from>
    <xdr:ext cx="762000" cy="259045"/>
    <xdr:sp macro="" textlink="">
      <xdr:nvSpPr>
        <xdr:cNvPr id="218" name="テキスト ボックス 217"/>
        <xdr:cNvSpPr txBox="1"/>
      </xdr:nvSpPr>
      <xdr:spPr>
        <a:xfrm>
          <a:off x="2844800" y="1380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79755</xdr:rowOff>
    </xdr:from>
    <xdr:to>
      <xdr:col>3</xdr:col>
      <xdr:colOff>330200</xdr:colOff>
      <xdr:row>82</xdr:row>
      <xdr:rowOff>9905</xdr:rowOff>
    </xdr:to>
    <xdr:sp macro="" textlink="">
      <xdr:nvSpPr>
        <xdr:cNvPr id="219" name="円/楕円 218"/>
        <xdr:cNvSpPr/>
      </xdr:nvSpPr>
      <xdr:spPr>
        <a:xfrm>
          <a:off x="2286000" y="139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20082</xdr:rowOff>
    </xdr:from>
    <xdr:ext cx="762000" cy="259045"/>
    <xdr:sp macro="" textlink="">
      <xdr:nvSpPr>
        <xdr:cNvPr id="220" name="テキスト ボックス 219"/>
        <xdr:cNvSpPr txBox="1"/>
      </xdr:nvSpPr>
      <xdr:spPr>
        <a:xfrm>
          <a:off x="1955800" y="1373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79626</xdr:rowOff>
    </xdr:from>
    <xdr:to>
      <xdr:col>2</xdr:col>
      <xdr:colOff>127000</xdr:colOff>
      <xdr:row>82</xdr:row>
      <xdr:rowOff>9776</xdr:rowOff>
    </xdr:to>
    <xdr:sp macro="" textlink="">
      <xdr:nvSpPr>
        <xdr:cNvPr id="221" name="円/楕円 220"/>
        <xdr:cNvSpPr/>
      </xdr:nvSpPr>
      <xdr:spPr>
        <a:xfrm>
          <a:off x="1397000" y="139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19953</xdr:rowOff>
    </xdr:from>
    <xdr:ext cx="762000" cy="259045"/>
    <xdr:sp macro="" textlink="">
      <xdr:nvSpPr>
        <xdr:cNvPr id="222" name="テキスト ボックス 221"/>
        <xdr:cNvSpPr txBox="1"/>
      </xdr:nvSpPr>
      <xdr:spPr>
        <a:xfrm>
          <a:off x="1066800" y="137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前年度と比べ１．３ポイント上昇し、平成２５年度以降３年連続での上昇となっている。これは、昭和６０年から４年間財政上の理由により、新規職員採用を実施しなかったため、国と比べ高校卒の職員で管理職に昇格する者の割合が多くなったことによる組織構成上の問題が主な理由である。今後は、これまで実施してきた職員給与の適正化に加え、給与構造の見直し、給与カットを実施し、さらなる給与水準の適正化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87</xdr:row>
      <xdr:rowOff>17018</xdr:rowOff>
    </xdr:to>
    <xdr:cxnSp macro="">
      <xdr:nvCxnSpPr>
        <xdr:cNvPr id="254" name="直線コネクタ 253"/>
        <xdr:cNvCxnSpPr/>
      </xdr:nvCxnSpPr>
      <xdr:spPr>
        <a:xfrm>
          <a:off x="16179800" y="1487043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106426</xdr:rowOff>
    </xdr:from>
    <xdr:to>
      <xdr:col>23</xdr:col>
      <xdr:colOff>406400</xdr:colOff>
      <xdr:row>86</xdr:row>
      <xdr:rowOff>125730</xdr:rowOff>
    </xdr:to>
    <xdr:cxnSp macro="">
      <xdr:nvCxnSpPr>
        <xdr:cNvPr id="257" name="直線コネクタ 256"/>
        <xdr:cNvCxnSpPr/>
      </xdr:nvCxnSpPr>
      <xdr:spPr>
        <a:xfrm>
          <a:off x="15290800" y="148511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106426</xdr:rowOff>
    </xdr:from>
    <xdr:to>
      <xdr:col>22</xdr:col>
      <xdr:colOff>203200</xdr:colOff>
      <xdr:row>88</xdr:row>
      <xdr:rowOff>135128</xdr:rowOff>
    </xdr:to>
    <xdr:cxnSp macro="">
      <xdr:nvCxnSpPr>
        <xdr:cNvPr id="260" name="直線コネクタ 259"/>
        <xdr:cNvCxnSpPr/>
      </xdr:nvCxnSpPr>
      <xdr:spPr>
        <a:xfrm flipV="1">
          <a:off x="14401800" y="14851126"/>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135128</xdr:rowOff>
    </xdr:from>
    <xdr:to>
      <xdr:col>21</xdr:col>
      <xdr:colOff>0</xdr:colOff>
      <xdr:row>88</xdr:row>
      <xdr:rowOff>164085</xdr:rowOff>
    </xdr:to>
    <xdr:cxnSp macro="">
      <xdr:nvCxnSpPr>
        <xdr:cNvPr id="263" name="直線コネクタ 262"/>
        <xdr:cNvCxnSpPr/>
      </xdr:nvCxnSpPr>
      <xdr:spPr>
        <a:xfrm flipV="1">
          <a:off x="13512800" y="1522272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137668</xdr:rowOff>
    </xdr:from>
    <xdr:to>
      <xdr:col>24</xdr:col>
      <xdr:colOff>609600</xdr:colOff>
      <xdr:row>87</xdr:row>
      <xdr:rowOff>67818</xdr:rowOff>
    </xdr:to>
    <xdr:sp macro="" textlink="">
      <xdr:nvSpPr>
        <xdr:cNvPr id="273" name="円/楕円 272"/>
        <xdr:cNvSpPr/>
      </xdr:nvSpPr>
      <xdr:spPr>
        <a:xfrm>
          <a:off x="169672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33545</xdr:rowOff>
    </xdr:from>
    <xdr:ext cx="762000" cy="259045"/>
    <xdr:sp macro="" textlink="">
      <xdr:nvSpPr>
        <xdr:cNvPr id="274" name="給与水準   （国との比較）該当値テキスト"/>
        <xdr:cNvSpPr txBox="1"/>
      </xdr:nvSpPr>
      <xdr:spPr>
        <a:xfrm>
          <a:off x="17106900" y="1477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5" name="円/楕円 274"/>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6" name="テキスト ボックス 275"/>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55626</xdr:rowOff>
    </xdr:from>
    <xdr:to>
      <xdr:col>22</xdr:col>
      <xdr:colOff>254000</xdr:colOff>
      <xdr:row>86</xdr:row>
      <xdr:rowOff>157226</xdr:rowOff>
    </xdr:to>
    <xdr:sp macro="" textlink="">
      <xdr:nvSpPr>
        <xdr:cNvPr id="277" name="円/楕円 276"/>
        <xdr:cNvSpPr/>
      </xdr:nvSpPr>
      <xdr:spPr>
        <a:xfrm>
          <a:off x="15240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142003</xdr:rowOff>
    </xdr:from>
    <xdr:ext cx="762000" cy="259045"/>
    <xdr:sp macro="" textlink="">
      <xdr:nvSpPr>
        <xdr:cNvPr id="278" name="テキスト ボックス 277"/>
        <xdr:cNvSpPr txBox="1"/>
      </xdr:nvSpPr>
      <xdr:spPr>
        <a:xfrm>
          <a:off x="14909800" y="148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84328</xdr:rowOff>
    </xdr:from>
    <xdr:to>
      <xdr:col>21</xdr:col>
      <xdr:colOff>50800</xdr:colOff>
      <xdr:row>89</xdr:row>
      <xdr:rowOff>14478</xdr:rowOff>
    </xdr:to>
    <xdr:sp macro="" textlink="">
      <xdr:nvSpPr>
        <xdr:cNvPr id="279" name="円/楕円 278"/>
        <xdr:cNvSpPr/>
      </xdr:nvSpPr>
      <xdr:spPr>
        <a:xfrm>
          <a:off x="14351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170705</xdr:rowOff>
    </xdr:from>
    <xdr:ext cx="762000" cy="259045"/>
    <xdr:sp macro="" textlink="">
      <xdr:nvSpPr>
        <xdr:cNvPr id="280" name="テキスト ボックス 279"/>
        <xdr:cNvSpPr txBox="1"/>
      </xdr:nvSpPr>
      <xdr:spPr>
        <a:xfrm>
          <a:off x="14020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113285</xdr:rowOff>
    </xdr:from>
    <xdr:to>
      <xdr:col>19</xdr:col>
      <xdr:colOff>533400</xdr:colOff>
      <xdr:row>89</xdr:row>
      <xdr:rowOff>43435</xdr:rowOff>
    </xdr:to>
    <xdr:sp macro="" textlink="">
      <xdr:nvSpPr>
        <xdr:cNvPr id="281" name="円/楕円 280"/>
        <xdr:cNvSpPr/>
      </xdr:nvSpPr>
      <xdr:spPr>
        <a:xfrm>
          <a:off x="13462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28212</xdr:rowOff>
    </xdr:from>
    <xdr:ext cx="762000" cy="259045"/>
    <xdr:sp macro="" textlink="">
      <xdr:nvSpPr>
        <xdr:cNvPr id="282" name="テキスト ボックス 281"/>
        <xdr:cNvSpPr txBox="1"/>
      </xdr:nvSpPr>
      <xdr:spPr>
        <a:xfrm>
          <a:off x="13131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１次洲本市定員適正化計画に基づき、事務の統廃合・縮小、外部委託化の積極的な推進、新規採用の抑制等により、平成１７年４月１日現在５９４人であった職員数は、平成２２年４月１日現在５１３人となった。より一層の効率的で効果的な執行体制を図り、適正な定員管理を行っていくため、第２次洲本市定員適正化計画を策定した。第２次定員適正化計画に基づき、平成２７年４月１日現在の職員数は、４９１人となった。今後も引き続き、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11612</xdr:rowOff>
    </xdr:from>
    <xdr:to>
      <xdr:col>24</xdr:col>
      <xdr:colOff>558800</xdr:colOff>
      <xdr:row>60</xdr:row>
      <xdr:rowOff>27124</xdr:rowOff>
    </xdr:to>
    <xdr:cxnSp macro="">
      <xdr:nvCxnSpPr>
        <xdr:cNvPr id="319" name="直線コネクタ 318"/>
        <xdr:cNvCxnSpPr/>
      </xdr:nvCxnSpPr>
      <xdr:spPr>
        <a:xfrm>
          <a:off x="16179800" y="10298612"/>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xdr:rowOff>
    </xdr:from>
    <xdr:to>
      <xdr:col>23</xdr:col>
      <xdr:colOff>406400</xdr:colOff>
      <xdr:row>60</xdr:row>
      <xdr:rowOff>11612</xdr:rowOff>
    </xdr:to>
    <xdr:cxnSp macro="">
      <xdr:nvCxnSpPr>
        <xdr:cNvPr id="322" name="直線コネクタ 321"/>
        <xdr:cNvCxnSpPr/>
      </xdr:nvCxnSpPr>
      <xdr:spPr>
        <a:xfrm>
          <a:off x="15290800" y="1028827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165826</xdr:rowOff>
    </xdr:from>
    <xdr:to>
      <xdr:col>22</xdr:col>
      <xdr:colOff>203200</xdr:colOff>
      <xdr:row>60</xdr:row>
      <xdr:rowOff>1270</xdr:rowOff>
    </xdr:to>
    <xdr:cxnSp macro="">
      <xdr:nvCxnSpPr>
        <xdr:cNvPr id="325" name="直線コネクタ 324"/>
        <xdr:cNvCxnSpPr/>
      </xdr:nvCxnSpPr>
      <xdr:spPr>
        <a:xfrm>
          <a:off x="14401800" y="102813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165826</xdr:rowOff>
    </xdr:from>
    <xdr:to>
      <xdr:col>21</xdr:col>
      <xdr:colOff>0</xdr:colOff>
      <xdr:row>60</xdr:row>
      <xdr:rowOff>25400</xdr:rowOff>
    </xdr:to>
    <xdr:cxnSp macro="">
      <xdr:nvCxnSpPr>
        <xdr:cNvPr id="328" name="直線コネクタ 327"/>
        <xdr:cNvCxnSpPr/>
      </xdr:nvCxnSpPr>
      <xdr:spPr>
        <a:xfrm flipV="1">
          <a:off x="13512800" y="102813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147774</xdr:rowOff>
    </xdr:from>
    <xdr:to>
      <xdr:col>24</xdr:col>
      <xdr:colOff>609600</xdr:colOff>
      <xdr:row>60</xdr:row>
      <xdr:rowOff>77924</xdr:rowOff>
    </xdr:to>
    <xdr:sp macro="" textlink="">
      <xdr:nvSpPr>
        <xdr:cNvPr id="338" name="円/楕円 337"/>
        <xdr:cNvSpPr/>
      </xdr:nvSpPr>
      <xdr:spPr>
        <a:xfrm>
          <a:off x="169672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164301</xdr:rowOff>
    </xdr:from>
    <xdr:ext cx="762000" cy="259045"/>
    <xdr:sp macro="" textlink="">
      <xdr:nvSpPr>
        <xdr:cNvPr id="339" name="定員管理の状況該当値テキスト"/>
        <xdr:cNvSpPr txBox="1"/>
      </xdr:nvSpPr>
      <xdr:spPr>
        <a:xfrm>
          <a:off x="17106900" y="1010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132262</xdr:rowOff>
    </xdr:from>
    <xdr:to>
      <xdr:col>23</xdr:col>
      <xdr:colOff>457200</xdr:colOff>
      <xdr:row>60</xdr:row>
      <xdr:rowOff>62412</xdr:rowOff>
    </xdr:to>
    <xdr:sp macro="" textlink="">
      <xdr:nvSpPr>
        <xdr:cNvPr id="340" name="円/楕円 339"/>
        <xdr:cNvSpPr/>
      </xdr:nvSpPr>
      <xdr:spPr>
        <a:xfrm>
          <a:off x="16129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72589</xdr:rowOff>
    </xdr:from>
    <xdr:ext cx="736600" cy="259045"/>
    <xdr:sp macro="" textlink="">
      <xdr:nvSpPr>
        <xdr:cNvPr id="341" name="テキスト ボックス 340"/>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121920</xdr:rowOff>
    </xdr:from>
    <xdr:to>
      <xdr:col>22</xdr:col>
      <xdr:colOff>254000</xdr:colOff>
      <xdr:row>60</xdr:row>
      <xdr:rowOff>52070</xdr:rowOff>
    </xdr:to>
    <xdr:sp macro="" textlink="">
      <xdr:nvSpPr>
        <xdr:cNvPr id="342" name="円/楕円 341"/>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62247</xdr:rowOff>
    </xdr:from>
    <xdr:ext cx="762000" cy="259045"/>
    <xdr:sp macro="" textlink="">
      <xdr:nvSpPr>
        <xdr:cNvPr id="343" name="テキスト ボックス 342"/>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115026</xdr:rowOff>
    </xdr:from>
    <xdr:to>
      <xdr:col>21</xdr:col>
      <xdr:colOff>50800</xdr:colOff>
      <xdr:row>60</xdr:row>
      <xdr:rowOff>45176</xdr:rowOff>
    </xdr:to>
    <xdr:sp macro="" textlink="">
      <xdr:nvSpPr>
        <xdr:cNvPr id="344" name="円/楕円 343"/>
        <xdr:cNvSpPr/>
      </xdr:nvSpPr>
      <xdr:spPr>
        <a:xfrm>
          <a:off x="14351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55353</xdr:rowOff>
    </xdr:from>
    <xdr:ext cx="762000" cy="259045"/>
    <xdr:sp macro="" textlink="">
      <xdr:nvSpPr>
        <xdr:cNvPr id="345" name="テキスト ボックス 344"/>
        <xdr:cNvSpPr txBox="1"/>
      </xdr:nvSpPr>
      <xdr:spPr>
        <a:xfrm>
          <a:off x="14020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146050</xdr:rowOff>
    </xdr:from>
    <xdr:to>
      <xdr:col>19</xdr:col>
      <xdr:colOff>533400</xdr:colOff>
      <xdr:row>60</xdr:row>
      <xdr:rowOff>76200</xdr:rowOff>
    </xdr:to>
    <xdr:sp macro="" textlink="">
      <xdr:nvSpPr>
        <xdr:cNvPr id="346" name="円/楕円 345"/>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86377</xdr:rowOff>
    </xdr:from>
    <xdr:ext cx="762000" cy="259045"/>
    <xdr:sp macro="" textlink="">
      <xdr:nvSpPr>
        <xdr:cNvPr id="347" name="テキスト ボックス 346"/>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地方債の抑制、計画的な繰上償還を実施していることにより、改善傾向にあったが、前年度と比べ０．５ポイント上回った。主な要因としては、淡路広域水道企業団の起こした地方債に充てたと認められる補助金が１億２０百万円の増となったためである。今後も引き続き、地方債の発行抑制、積極的な繰上償還の実施を行うことにより、公債費負担の軽減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90382</xdr:rowOff>
    </xdr:from>
    <xdr:to>
      <xdr:col>24</xdr:col>
      <xdr:colOff>558800</xdr:colOff>
      <xdr:row>37</xdr:row>
      <xdr:rowOff>100436</xdr:rowOff>
    </xdr:to>
    <xdr:cxnSp macro="">
      <xdr:nvCxnSpPr>
        <xdr:cNvPr id="381" name="直線コネクタ 380"/>
        <xdr:cNvCxnSpPr/>
      </xdr:nvCxnSpPr>
      <xdr:spPr>
        <a:xfrm>
          <a:off x="16179800" y="643403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90382</xdr:rowOff>
    </xdr:from>
    <xdr:to>
      <xdr:col>23</xdr:col>
      <xdr:colOff>406400</xdr:colOff>
      <xdr:row>37</xdr:row>
      <xdr:rowOff>104458</xdr:rowOff>
    </xdr:to>
    <xdr:cxnSp macro="">
      <xdr:nvCxnSpPr>
        <xdr:cNvPr id="384" name="直線コネクタ 383"/>
        <xdr:cNvCxnSpPr/>
      </xdr:nvCxnSpPr>
      <xdr:spPr>
        <a:xfrm flipV="1">
          <a:off x="15290800" y="643403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104458</xdr:rowOff>
    </xdr:from>
    <xdr:to>
      <xdr:col>22</xdr:col>
      <xdr:colOff>203200</xdr:colOff>
      <xdr:row>37</xdr:row>
      <xdr:rowOff>116522</xdr:rowOff>
    </xdr:to>
    <xdr:cxnSp macro="">
      <xdr:nvCxnSpPr>
        <xdr:cNvPr id="387" name="直線コネクタ 386"/>
        <xdr:cNvCxnSpPr/>
      </xdr:nvCxnSpPr>
      <xdr:spPr>
        <a:xfrm flipV="1">
          <a:off x="14401800" y="644810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116522</xdr:rowOff>
    </xdr:from>
    <xdr:to>
      <xdr:col>21</xdr:col>
      <xdr:colOff>0</xdr:colOff>
      <xdr:row>37</xdr:row>
      <xdr:rowOff>152717</xdr:rowOff>
    </xdr:to>
    <xdr:cxnSp macro="">
      <xdr:nvCxnSpPr>
        <xdr:cNvPr id="390" name="直線コネクタ 389"/>
        <xdr:cNvCxnSpPr/>
      </xdr:nvCxnSpPr>
      <xdr:spPr>
        <a:xfrm flipV="1">
          <a:off x="13512800" y="646017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49636</xdr:rowOff>
    </xdr:from>
    <xdr:to>
      <xdr:col>24</xdr:col>
      <xdr:colOff>609600</xdr:colOff>
      <xdr:row>37</xdr:row>
      <xdr:rowOff>151236</xdr:rowOff>
    </xdr:to>
    <xdr:sp macro="" textlink="">
      <xdr:nvSpPr>
        <xdr:cNvPr id="400" name="円/楕円 399"/>
        <xdr:cNvSpPr/>
      </xdr:nvSpPr>
      <xdr:spPr>
        <a:xfrm>
          <a:off x="169672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21713</xdr:rowOff>
    </xdr:from>
    <xdr:ext cx="762000" cy="259045"/>
    <xdr:sp macro="" textlink="">
      <xdr:nvSpPr>
        <xdr:cNvPr id="401" name="公債費負担の状況該当値テキスト"/>
        <xdr:cNvSpPr txBox="1"/>
      </xdr:nvSpPr>
      <xdr:spPr>
        <a:xfrm>
          <a:off x="17106900" y="636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39582</xdr:rowOff>
    </xdr:from>
    <xdr:to>
      <xdr:col>23</xdr:col>
      <xdr:colOff>457200</xdr:colOff>
      <xdr:row>37</xdr:row>
      <xdr:rowOff>141182</xdr:rowOff>
    </xdr:to>
    <xdr:sp macro="" textlink="">
      <xdr:nvSpPr>
        <xdr:cNvPr id="402" name="円/楕円 401"/>
        <xdr:cNvSpPr/>
      </xdr:nvSpPr>
      <xdr:spPr>
        <a:xfrm>
          <a:off x="16129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125958</xdr:rowOff>
    </xdr:from>
    <xdr:ext cx="736600" cy="259045"/>
    <xdr:sp macro="" textlink="">
      <xdr:nvSpPr>
        <xdr:cNvPr id="403" name="テキスト ボックス 402"/>
        <xdr:cNvSpPr txBox="1"/>
      </xdr:nvSpPr>
      <xdr:spPr>
        <a:xfrm>
          <a:off x="15798800" y="6469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53658</xdr:rowOff>
    </xdr:from>
    <xdr:to>
      <xdr:col>22</xdr:col>
      <xdr:colOff>254000</xdr:colOff>
      <xdr:row>37</xdr:row>
      <xdr:rowOff>155258</xdr:rowOff>
    </xdr:to>
    <xdr:sp macro="" textlink="">
      <xdr:nvSpPr>
        <xdr:cNvPr id="404" name="円/楕円 403"/>
        <xdr:cNvSpPr/>
      </xdr:nvSpPr>
      <xdr:spPr>
        <a:xfrm>
          <a:off x="15240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140034</xdr:rowOff>
    </xdr:from>
    <xdr:ext cx="762000" cy="259045"/>
    <xdr:sp macro="" textlink="">
      <xdr:nvSpPr>
        <xdr:cNvPr id="405" name="テキスト ボックス 404"/>
        <xdr:cNvSpPr txBox="1"/>
      </xdr:nvSpPr>
      <xdr:spPr>
        <a:xfrm>
          <a:off x="14909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65722</xdr:rowOff>
    </xdr:from>
    <xdr:to>
      <xdr:col>21</xdr:col>
      <xdr:colOff>50800</xdr:colOff>
      <xdr:row>37</xdr:row>
      <xdr:rowOff>167322</xdr:rowOff>
    </xdr:to>
    <xdr:sp macro="" textlink="">
      <xdr:nvSpPr>
        <xdr:cNvPr id="406" name="円/楕円 405"/>
        <xdr:cNvSpPr/>
      </xdr:nvSpPr>
      <xdr:spPr>
        <a:xfrm>
          <a:off x="14351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152099</xdr:rowOff>
    </xdr:from>
    <xdr:ext cx="762000" cy="259045"/>
    <xdr:sp macro="" textlink="">
      <xdr:nvSpPr>
        <xdr:cNvPr id="407" name="テキスト ボックス 406"/>
        <xdr:cNvSpPr txBox="1"/>
      </xdr:nvSpPr>
      <xdr:spPr>
        <a:xfrm>
          <a:off x="14020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101917</xdr:rowOff>
    </xdr:from>
    <xdr:to>
      <xdr:col>19</xdr:col>
      <xdr:colOff>533400</xdr:colOff>
      <xdr:row>38</xdr:row>
      <xdr:rowOff>32068</xdr:rowOff>
    </xdr:to>
    <xdr:sp macro="" textlink="">
      <xdr:nvSpPr>
        <xdr:cNvPr id="408" name="円/楕円 407"/>
        <xdr:cNvSpPr/>
      </xdr:nvSpPr>
      <xdr:spPr>
        <a:xfrm>
          <a:off x="13462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16845</xdr:rowOff>
    </xdr:from>
    <xdr:ext cx="762000" cy="259045"/>
    <xdr:sp macro="" textlink="">
      <xdr:nvSpPr>
        <xdr:cNvPr id="409" name="テキスト ボックス 408"/>
        <xdr:cNvSpPr txBox="1"/>
      </xdr:nvSpPr>
      <xdr:spPr>
        <a:xfrm>
          <a:off x="131318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地方債発行額を当該年度の元金以下に抑制することを基本方針としているため、地方債の現在高が８億２４百万円の減となったことにより、前年度と比べ１．３ポイント改善した。一方で淡路広域消防事務組合への組合等負担見込額が９２百万円の増、淡路広域水道企業団への組合等負担見込額が６億４１百万円の増となった。今後も新規発行地方債の抑制、事業実施の適正化を図り、行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168427</xdr:rowOff>
    </xdr:from>
    <xdr:to>
      <xdr:col>24</xdr:col>
      <xdr:colOff>558800</xdr:colOff>
      <xdr:row>16</xdr:row>
      <xdr:rowOff>114</xdr:rowOff>
    </xdr:to>
    <xdr:cxnSp macro="">
      <xdr:nvCxnSpPr>
        <xdr:cNvPr id="441" name="直線コネクタ 440"/>
        <xdr:cNvCxnSpPr/>
      </xdr:nvCxnSpPr>
      <xdr:spPr>
        <a:xfrm flipV="1">
          <a:off x="16179800" y="2740177"/>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154432</xdr:rowOff>
    </xdr:from>
    <xdr:to>
      <xdr:col>23</xdr:col>
      <xdr:colOff>406400</xdr:colOff>
      <xdr:row>16</xdr:row>
      <xdr:rowOff>114</xdr:rowOff>
    </xdr:to>
    <xdr:cxnSp macro="">
      <xdr:nvCxnSpPr>
        <xdr:cNvPr id="444" name="直線コネクタ 443"/>
        <xdr:cNvCxnSpPr/>
      </xdr:nvCxnSpPr>
      <xdr:spPr>
        <a:xfrm>
          <a:off x="15290800" y="2726182"/>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154432</xdr:rowOff>
    </xdr:from>
    <xdr:to>
      <xdr:col>22</xdr:col>
      <xdr:colOff>203200</xdr:colOff>
      <xdr:row>15</xdr:row>
      <xdr:rowOff>166497</xdr:rowOff>
    </xdr:to>
    <xdr:cxnSp macro="">
      <xdr:nvCxnSpPr>
        <xdr:cNvPr id="447" name="直線コネクタ 446"/>
        <xdr:cNvCxnSpPr/>
      </xdr:nvCxnSpPr>
      <xdr:spPr>
        <a:xfrm flipV="1">
          <a:off x="14401800" y="27261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166497</xdr:rowOff>
    </xdr:from>
    <xdr:to>
      <xdr:col>21</xdr:col>
      <xdr:colOff>0</xdr:colOff>
      <xdr:row>16</xdr:row>
      <xdr:rowOff>31242</xdr:rowOff>
    </xdr:to>
    <xdr:cxnSp macro="">
      <xdr:nvCxnSpPr>
        <xdr:cNvPr id="450" name="直線コネクタ 449"/>
        <xdr:cNvCxnSpPr/>
      </xdr:nvCxnSpPr>
      <xdr:spPr>
        <a:xfrm flipV="1">
          <a:off x="13512800" y="273824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117627</xdr:rowOff>
    </xdr:from>
    <xdr:to>
      <xdr:col>24</xdr:col>
      <xdr:colOff>609600</xdr:colOff>
      <xdr:row>16</xdr:row>
      <xdr:rowOff>47777</xdr:rowOff>
    </xdr:to>
    <xdr:sp macro="" textlink="">
      <xdr:nvSpPr>
        <xdr:cNvPr id="460" name="円/楕円 459"/>
        <xdr:cNvSpPr/>
      </xdr:nvSpPr>
      <xdr:spPr>
        <a:xfrm>
          <a:off x="16967200" y="26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89704</xdr:rowOff>
    </xdr:from>
    <xdr:ext cx="762000" cy="259045"/>
    <xdr:sp macro="" textlink="">
      <xdr:nvSpPr>
        <xdr:cNvPr id="461" name="将来負担の状況該当値テキスト"/>
        <xdr:cNvSpPr txBox="1"/>
      </xdr:nvSpPr>
      <xdr:spPr>
        <a:xfrm>
          <a:off x="17106900" y="266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120764</xdr:rowOff>
    </xdr:from>
    <xdr:to>
      <xdr:col>23</xdr:col>
      <xdr:colOff>457200</xdr:colOff>
      <xdr:row>16</xdr:row>
      <xdr:rowOff>50914</xdr:rowOff>
    </xdr:to>
    <xdr:sp macro="" textlink="">
      <xdr:nvSpPr>
        <xdr:cNvPr id="462" name="円/楕円 461"/>
        <xdr:cNvSpPr/>
      </xdr:nvSpPr>
      <xdr:spPr>
        <a:xfrm>
          <a:off x="16129000" y="26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35691</xdr:rowOff>
    </xdr:from>
    <xdr:ext cx="736600" cy="259045"/>
    <xdr:sp macro="" textlink="">
      <xdr:nvSpPr>
        <xdr:cNvPr id="463" name="テキスト ボックス 462"/>
        <xdr:cNvSpPr txBox="1"/>
      </xdr:nvSpPr>
      <xdr:spPr>
        <a:xfrm>
          <a:off x="15798800" y="277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103632</xdr:rowOff>
    </xdr:from>
    <xdr:to>
      <xdr:col>22</xdr:col>
      <xdr:colOff>254000</xdr:colOff>
      <xdr:row>16</xdr:row>
      <xdr:rowOff>33782</xdr:rowOff>
    </xdr:to>
    <xdr:sp macro="" textlink="">
      <xdr:nvSpPr>
        <xdr:cNvPr id="464" name="円/楕円 463"/>
        <xdr:cNvSpPr/>
      </xdr:nvSpPr>
      <xdr:spPr>
        <a:xfrm>
          <a:off x="15240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18559</xdr:rowOff>
    </xdr:from>
    <xdr:ext cx="762000" cy="259045"/>
    <xdr:sp macro="" textlink="">
      <xdr:nvSpPr>
        <xdr:cNvPr id="465" name="テキスト ボックス 464"/>
        <xdr:cNvSpPr txBox="1"/>
      </xdr:nvSpPr>
      <xdr:spPr>
        <a:xfrm>
          <a:off x="14909800" y="27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115697</xdr:rowOff>
    </xdr:from>
    <xdr:to>
      <xdr:col>21</xdr:col>
      <xdr:colOff>50800</xdr:colOff>
      <xdr:row>16</xdr:row>
      <xdr:rowOff>45847</xdr:rowOff>
    </xdr:to>
    <xdr:sp macro="" textlink="">
      <xdr:nvSpPr>
        <xdr:cNvPr id="466" name="円/楕円 465"/>
        <xdr:cNvSpPr/>
      </xdr:nvSpPr>
      <xdr:spPr>
        <a:xfrm>
          <a:off x="14351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30624</xdr:rowOff>
    </xdr:from>
    <xdr:ext cx="762000" cy="259045"/>
    <xdr:sp macro="" textlink="">
      <xdr:nvSpPr>
        <xdr:cNvPr id="467" name="テキスト ボックス 466"/>
        <xdr:cNvSpPr txBox="1"/>
      </xdr:nvSpPr>
      <xdr:spPr>
        <a:xfrm>
          <a:off x="14020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151892</xdr:rowOff>
    </xdr:from>
    <xdr:to>
      <xdr:col>19</xdr:col>
      <xdr:colOff>533400</xdr:colOff>
      <xdr:row>16</xdr:row>
      <xdr:rowOff>82042</xdr:rowOff>
    </xdr:to>
    <xdr:sp macro="" textlink="">
      <xdr:nvSpPr>
        <xdr:cNvPr id="468" name="円/楕円 467"/>
        <xdr:cNvSpPr/>
      </xdr:nvSpPr>
      <xdr:spPr>
        <a:xfrm>
          <a:off x="13462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66819</xdr:rowOff>
    </xdr:from>
    <xdr:ext cx="762000" cy="259045"/>
    <xdr:sp macro="" textlink="">
      <xdr:nvSpPr>
        <xdr:cNvPr id="469" name="テキスト ボックス 468"/>
        <xdr:cNvSpPr txBox="1"/>
      </xdr:nvSpPr>
      <xdr:spPr>
        <a:xfrm>
          <a:off x="13131800" y="28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45,910
45,672
182.38
25,886,965
25,159,492
430,591
13,636,516
35,876,953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119.8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と比べ０．７ポイント改善した。主な要因としては、職員退職手当組合負担金が減少したためである。今後も第２次洲本市定員適正化計画に基づき、より一層の効率的・効果的な人員配置、給与構造の見直し等を進め、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134620</xdr:rowOff>
    </xdr:from>
    <xdr:to>
      <xdr:col>7</xdr:col>
      <xdr:colOff>15875</xdr:colOff>
      <xdr:row>37</xdr:row>
      <xdr:rowOff>16510</xdr:rowOff>
    </xdr:to>
    <xdr:cxnSp macro="">
      <xdr:nvCxnSpPr>
        <xdr:cNvPr id="66" name="直線コネクタ 65"/>
        <xdr:cNvCxnSpPr/>
      </xdr:nvCxnSpPr>
      <xdr:spPr>
        <a:xfrm flipV="1">
          <a:off x="3987800" y="6306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16510</xdr:rowOff>
    </xdr:to>
    <xdr:cxnSp macro="">
      <xdr:nvCxnSpPr>
        <xdr:cNvPr id="69" name="直線コネクタ 68"/>
        <xdr:cNvCxnSpPr/>
      </xdr:nvCxnSpPr>
      <xdr:spPr>
        <a:xfrm>
          <a:off x="3098800" y="6276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37</xdr:row>
      <xdr:rowOff>85090</xdr:rowOff>
    </xdr:to>
    <xdr:cxnSp macro="">
      <xdr:nvCxnSpPr>
        <xdr:cNvPr id="72" name="直線コネクタ 71"/>
        <xdr:cNvCxnSpPr/>
      </xdr:nvCxnSpPr>
      <xdr:spPr>
        <a:xfrm flipV="1">
          <a:off x="2209800" y="6276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85090</xdr:rowOff>
    </xdr:to>
    <xdr:cxnSp macro="">
      <xdr:nvCxnSpPr>
        <xdr:cNvPr id="75" name="直線コネクタ 74"/>
        <xdr:cNvCxnSpPr/>
      </xdr:nvCxnSpPr>
      <xdr:spPr>
        <a:xfrm>
          <a:off x="1320800" y="641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85" name="円/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7" name="円/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9" name="円/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よりも良い水準となっており、前年度と比べても０．６ポイント改善した。主な要因としては、洲本市行政改革実施方策に基づき、一般事業費等の削減、事務改善の全庁的な推進により減少したためである。今後も引き続き、物件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53521</xdr:rowOff>
    </xdr:to>
    <xdr:cxnSp macro="">
      <xdr:nvCxnSpPr>
        <xdr:cNvPr id="129" name="直線コネクタ 128"/>
        <xdr:cNvCxnSpPr/>
      </xdr:nvCxnSpPr>
      <xdr:spPr>
        <a:xfrm flipV="1">
          <a:off x="15671800" y="2559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170543</xdr:rowOff>
    </xdr:from>
    <xdr:to>
      <xdr:col>22</xdr:col>
      <xdr:colOff>565150</xdr:colOff>
      <xdr:row>15</xdr:row>
      <xdr:rowOff>53521</xdr:rowOff>
    </xdr:to>
    <xdr:cxnSp macro="">
      <xdr:nvCxnSpPr>
        <xdr:cNvPr id="132" name="直線コネクタ 131"/>
        <xdr:cNvCxnSpPr/>
      </xdr:nvCxnSpPr>
      <xdr:spPr>
        <a:xfrm>
          <a:off x="14782800" y="2570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14</xdr:row>
      <xdr:rowOff>170543</xdr:rowOff>
    </xdr:to>
    <xdr:cxnSp macro="">
      <xdr:nvCxnSpPr>
        <xdr:cNvPr id="135" name="直線コネクタ 134"/>
        <xdr:cNvCxnSpPr/>
      </xdr:nvCxnSpPr>
      <xdr:spPr>
        <a:xfrm>
          <a:off x="13893800" y="22987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26307</xdr:rowOff>
    </xdr:from>
    <xdr:to>
      <xdr:col>20</xdr:col>
      <xdr:colOff>158750</xdr:colOff>
      <xdr:row>13</xdr:row>
      <xdr:rowOff>69850</xdr:rowOff>
    </xdr:to>
    <xdr:cxnSp macro="">
      <xdr:nvCxnSpPr>
        <xdr:cNvPr id="138" name="直線コネクタ 137"/>
        <xdr:cNvCxnSpPr/>
      </xdr:nvCxnSpPr>
      <xdr:spPr>
        <a:xfrm>
          <a:off x="13004800" y="225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48" name="円/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50" name="円/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119743</xdr:rowOff>
    </xdr:from>
    <xdr:to>
      <xdr:col>21</xdr:col>
      <xdr:colOff>412750</xdr:colOff>
      <xdr:row>15</xdr:row>
      <xdr:rowOff>49893</xdr:rowOff>
    </xdr:to>
    <xdr:sp macro="" textlink="">
      <xdr:nvSpPr>
        <xdr:cNvPr id="152" name="円/楕円 151"/>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60070</xdr:rowOff>
    </xdr:from>
    <xdr:ext cx="762000" cy="259045"/>
    <xdr:sp macro="" textlink="">
      <xdr:nvSpPr>
        <xdr:cNvPr id="153" name="テキスト ボックス 152"/>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4" name="円/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146957</xdr:rowOff>
    </xdr:from>
    <xdr:to>
      <xdr:col>19</xdr:col>
      <xdr:colOff>6350</xdr:colOff>
      <xdr:row>13</xdr:row>
      <xdr:rowOff>77107</xdr:rowOff>
    </xdr:to>
    <xdr:sp macro="" textlink="">
      <xdr:nvSpPr>
        <xdr:cNvPr id="156" name="円/楕円 155"/>
        <xdr:cNvSpPr/>
      </xdr:nvSpPr>
      <xdr:spPr>
        <a:xfrm>
          <a:off x="12954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87284</xdr:rowOff>
    </xdr:from>
    <xdr:ext cx="762000" cy="259045"/>
    <xdr:sp macro="" textlink="">
      <xdr:nvSpPr>
        <xdr:cNvPr id="157" name="テキスト ボックス 156"/>
        <xdr:cNvSpPr txBox="1"/>
      </xdr:nvSpPr>
      <xdr:spPr>
        <a:xfrm>
          <a:off x="12623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よりも良い水準となっているものの、前年度と比べ０．６ポイント上回った。主な要因としては、障害者自立支援給付費が増加したためである。今後も社会保障関係経費については、増加傾向にあることから、市の単独扶助費の見直し、資格審査等の適正化を図り、扶助費の削減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107950</xdr:rowOff>
    </xdr:to>
    <xdr:cxnSp macro="">
      <xdr:nvCxnSpPr>
        <xdr:cNvPr id="190" name="直線コネクタ 189"/>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120650</xdr:rowOff>
    </xdr:to>
    <xdr:cxnSp macro="">
      <xdr:nvCxnSpPr>
        <xdr:cNvPr id="193" name="直線コネクタ 192"/>
        <xdr:cNvCxnSpPr/>
      </xdr:nvCxnSpPr>
      <xdr:spPr>
        <a:xfrm flipV="1">
          <a:off x="3098800" y="9461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57150</xdr:rowOff>
    </xdr:from>
    <xdr:to>
      <xdr:col>4</xdr:col>
      <xdr:colOff>346075</xdr:colOff>
      <xdr:row>55</xdr:row>
      <xdr:rowOff>120650</xdr:rowOff>
    </xdr:to>
    <xdr:cxnSp macro="">
      <xdr:nvCxnSpPr>
        <xdr:cNvPr id="196" name="直線コネクタ 195"/>
        <xdr:cNvCxnSpPr/>
      </xdr:nvCxnSpPr>
      <xdr:spPr>
        <a:xfrm>
          <a:off x="2209800" y="948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57150</xdr:rowOff>
    </xdr:to>
    <xdr:cxnSp macro="">
      <xdr:nvCxnSpPr>
        <xdr:cNvPr id="199" name="直線コネクタ 198"/>
        <xdr:cNvCxnSpPr/>
      </xdr:nvCxnSpPr>
      <xdr:spPr>
        <a:xfrm>
          <a:off x="1320800" y="942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1" name="円/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13" name="円/楕円 212"/>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4" name="テキスト ボックス 21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6350</xdr:rowOff>
    </xdr:from>
    <xdr:to>
      <xdr:col>3</xdr:col>
      <xdr:colOff>193675</xdr:colOff>
      <xdr:row>55</xdr:row>
      <xdr:rowOff>107950</xdr:rowOff>
    </xdr:to>
    <xdr:sp macro="" textlink="">
      <xdr:nvSpPr>
        <xdr:cNvPr id="215" name="円/楕円 214"/>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216" name="テキスト ボックス 215"/>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7" name="円/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その他に係る経常収支比率は、前年度と比べ０．４ポイント改善した。主な要因としては、下水道事業繰出金が減少したためである。しかしながら依然として、類似団体平均を上回っている状況であるため、国民健康保険や介護保険事業の保険料の適正化、下水道事業の企業会計化や新規整備事業費の抑制等を行い、繰出金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153670</xdr:rowOff>
    </xdr:to>
    <xdr:cxnSp macro="">
      <xdr:nvCxnSpPr>
        <xdr:cNvPr id="251" name="直線コネクタ 250"/>
        <xdr:cNvCxnSpPr/>
      </xdr:nvCxnSpPr>
      <xdr:spPr>
        <a:xfrm flipV="1">
          <a:off x="15671800" y="9895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58</xdr:row>
      <xdr:rowOff>20320</xdr:rowOff>
    </xdr:to>
    <xdr:cxnSp macro="">
      <xdr:nvCxnSpPr>
        <xdr:cNvPr id="254" name="直線コネクタ 253"/>
        <xdr:cNvCxnSpPr/>
      </xdr:nvCxnSpPr>
      <xdr:spPr>
        <a:xfrm flipV="1">
          <a:off x="14782800" y="992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20320</xdr:rowOff>
    </xdr:to>
    <xdr:cxnSp macro="">
      <xdr:nvCxnSpPr>
        <xdr:cNvPr id="257" name="直線コネクタ 256"/>
        <xdr:cNvCxnSpPr/>
      </xdr:nvCxnSpPr>
      <xdr:spPr>
        <a:xfrm>
          <a:off x="13893800" y="996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20320</xdr:rowOff>
    </xdr:to>
    <xdr:cxnSp macro="">
      <xdr:nvCxnSpPr>
        <xdr:cNvPr id="260" name="直線コネクタ 259"/>
        <xdr:cNvCxnSpPr/>
      </xdr:nvCxnSpPr>
      <xdr:spPr>
        <a:xfrm>
          <a:off x="13004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70" name="円/楕円 269"/>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71"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2" name="円/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140970</xdr:rowOff>
    </xdr:from>
    <xdr:to>
      <xdr:col>21</xdr:col>
      <xdr:colOff>412750</xdr:colOff>
      <xdr:row>58</xdr:row>
      <xdr:rowOff>71120</xdr:rowOff>
    </xdr:to>
    <xdr:sp macro="" textlink="">
      <xdr:nvSpPr>
        <xdr:cNvPr id="274" name="円/楕円 273"/>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55897</xdr:rowOff>
    </xdr:from>
    <xdr:ext cx="762000" cy="259045"/>
    <xdr:sp macro="" textlink="">
      <xdr:nvSpPr>
        <xdr:cNvPr id="275" name="テキスト ボックス 274"/>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6" name="円/楕円 275"/>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7" name="テキスト ボックス 27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補助費等に係る経常収支比率は、類似団体平均よりも良い水準となっているものの、淡路広域水道企業団に対する補助金である高料金対策補助金が増加傾向にある。今後も引き続き、一部事務組合に対する補助金、市の単独補助金の見直しを行い、補助費等の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88138</xdr:rowOff>
    </xdr:to>
    <xdr:cxnSp macro="">
      <xdr:nvCxnSpPr>
        <xdr:cNvPr id="309" name="直線コネクタ 308"/>
        <xdr:cNvCxnSpPr/>
      </xdr:nvCxnSpPr>
      <xdr:spPr>
        <a:xfrm flipV="1">
          <a:off x="15671800" y="6084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92710</xdr:rowOff>
    </xdr:to>
    <xdr:cxnSp macro="">
      <xdr:nvCxnSpPr>
        <xdr:cNvPr id="312" name="直線コネクタ 311"/>
        <xdr:cNvCxnSpPr/>
      </xdr:nvCxnSpPr>
      <xdr:spPr>
        <a:xfrm flipV="1">
          <a:off x="14782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120142</xdr:rowOff>
    </xdr:to>
    <xdr:cxnSp macro="">
      <xdr:nvCxnSpPr>
        <xdr:cNvPr id="315" name="直線コネクタ 314"/>
        <xdr:cNvCxnSpPr/>
      </xdr:nvCxnSpPr>
      <xdr:spPr>
        <a:xfrm flipV="1">
          <a:off x="13893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120142</xdr:rowOff>
    </xdr:to>
    <xdr:cxnSp macro="">
      <xdr:nvCxnSpPr>
        <xdr:cNvPr id="318" name="直線コネクタ 317"/>
        <xdr:cNvCxnSpPr/>
      </xdr:nvCxnSpPr>
      <xdr:spPr>
        <a:xfrm>
          <a:off x="13004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8" name="円/楕円 327"/>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49293</xdr:rowOff>
    </xdr:from>
    <xdr:ext cx="762000" cy="259045"/>
    <xdr:sp macro="" textlink="">
      <xdr:nvSpPr>
        <xdr:cNvPr id="329"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30" name="円/楕円 329"/>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31" name="テキスト ボックス 330"/>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32" name="円/楕円 331"/>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33" name="テキスト ボックス 332"/>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69342</xdr:rowOff>
    </xdr:from>
    <xdr:to>
      <xdr:col>20</xdr:col>
      <xdr:colOff>209550</xdr:colOff>
      <xdr:row>35</xdr:row>
      <xdr:rowOff>170942</xdr:rowOff>
    </xdr:to>
    <xdr:sp macro="" textlink="">
      <xdr:nvSpPr>
        <xdr:cNvPr id="334" name="円/楕円 333"/>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9669</xdr:rowOff>
    </xdr:from>
    <xdr:ext cx="762000" cy="259045"/>
    <xdr:sp macro="" textlink="">
      <xdr:nvSpPr>
        <xdr:cNvPr id="335" name="テキスト ボックス 334"/>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6" name="円/楕円 335"/>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7" name="テキスト ボックス 336"/>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と比べ１．７ポイント改善した。主な要因としては、平成１５年度発行の過疎対策事業債の償還終了により償還元金が減少したためである。しかしながら依然として、類似団体平均を上回っている状況であるため、地方債の発行抑制、積極的な繰上償還の実施を行うことにより、公債費の削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165100</xdr:rowOff>
    </xdr:from>
    <xdr:to>
      <xdr:col>7</xdr:col>
      <xdr:colOff>15875</xdr:colOff>
      <xdr:row>76</xdr:row>
      <xdr:rowOff>26036</xdr:rowOff>
    </xdr:to>
    <xdr:cxnSp macro="">
      <xdr:nvCxnSpPr>
        <xdr:cNvPr id="369" name="直線コネクタ 368"/>
        <xdr:cNvCxnSpPr/>
      </xdr:nvCxnSpPr>
      <xdr:spPr>
        <a:xfrm flipV="1">
          <a:off x="3987800" y="130238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26036</xdr:rowOff>
    </xdr:to>
    <xdr:cxnSp macro="">
      <xdr:nvCxnSpPr>
        <xdr:cNvPr id="372" name="直線コネクタ 371"/>
        <xdr:cNvCxnSpPr/>
      </xdr:nvCxnSpPr>
      <xdr:spPr>
        <a:xfrm>
          <a:off x="3098800" y="130429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16511</xdr:rowOff>
    </xdr:to>
    <xdr:cxnSp macro="">
      <xdr:nvCxnSpPr>
        <xdr:cNvPr id="375" name="直線コネクタ 374"/>
        <xdr:cNvCxnSpPr/>
      </xdr:nvCxnSpPr>
      <xdr:spPr>
        <a:xfrm flipV="1">
          <a:off x="2209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16511</xdr:rowOff>
    </xdr:from>
    <xdr:to>
      <xdr:col>3</xdr:col>
      <xdr:colOff>142875</xdr:colOff>
      <xdr:row>76</xdr:row>
      <xdr:rowOff>22225</xdr:rowOff>
    </xdr:to>
    <xdr:cxnSp macro="">
      <xdr:nvCxnSpPr>
        <xdr:cNvPr id="378" name="直線コネクタ 377"/>
        <xdr:cNvCxnSpPr/>
      </xdr:nvCxnSpPr>
      <xdr:spPr>
        <a:xfrm flipV="1">
          <a:off x="1320800" y="130467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114300</xdr:rowOff>
    </xdr:from>
    <xdr:to>
      <xdr:col>7</xdr:col>
      <xdr:colOff>66675</xdr:colOff>
      <xdr:row>76</xdr:row>
      <xdr:rowOff>44450</xdr:rowOff>
    </xdr:to>
    <xdr:sp macro="" textlink="">
      <xdr:nvSpPr>
        <xdr:cNvPr id="388" name="円/楕円 387"/>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86377</xdr:rowOff>
    </xdr:from>
    <xdr:ext cx="762000" cy="259045"/>
    <xdr:sp macro="" textlink="">
      <xdr:nvSpPr>
        <xdr:cNvPr id="389" name="公債費該当値テキスト"/>
        <xdr:cNvSpPr txBox="1"/>
      </xdr:nvSpPr>
      <xdr:spPr>
        <a:xfrm>
          <a:off x="49149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146686</xdr:rowOff>
    </xdr:from>
    <xdr:to>
      <xdr:col>5</xdr:col>
      <xdr:colOff>600075</xdr:colOff>
      <xdr:row>76</xdr:row>
      <xdr:rowOff>76836</xdr:rowOff>
    </xdr:to>
    <xdr:sp macro="" textlink="">
      <xdr:nvSpPr>
        <xdr:cNvPr id="390" name="円/楕円 389"/>
        <xdr:cNvSpPr/>
      </xdr:nvSpPr>
      <xdr:spPr>
        <a:xfrm>
          <a:off x="3937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61613</xdr:rowOff>
    </xdr:from>
    <xdr:ext cx="736600" cy="259045"/>
    <xdr:sp macro="" textlink="">
      <xdr:nvSpPr>
        <xdr:cNvPr id="391" name="テキスト ボックス 390"/>
        <xdr:cNvSpPr txBox="1"/>
      </xdr:nvSpPr>
      <xdr:spPr>
        <a:xfrm>
          <a:off x="3606800" y="130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2" name="円/楕円 391"/>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48277</xdr:rowOff>
    </xdr:from>
    <xdr:ext cx="762000" cy="259045"/>
    <xdr:sp macro="" textlink="">
      <xdr:nvSpPr>
        <xdr:cNvPr id="393" name="テキスト ボックス 392"/>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137160</xdr:rowOff>
    </xdr:from>
    <xdr:to>
      <xdr:col>3</xdr:col>
      <xdr:colOff>193675</xdr:colOff>
      <xdr:row>76</xdr:row>
      <xdr:rowOff>67311</xdr:rowOff>
    </xdr:to>
    <xdr:sp macro="" textlink="">
      <xdr:nvSpPr>
        <xdr:cNvPr id="394" name="円/楕円 393"/>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52088</xdr:rowOff>
    </xdr:from>
    <xdr:ext cx="762000" cy="259045"/>
    <xdr:sp macro="" textlink="">
      <xdr:nvSpPr>
        <xdr:cNvPr id="395" name="テキスト ボックス 394"/>
        <xdr:cNvSpPr txBox="1"/>
      </xdr:nvSpPr>
      <xdr:spPr>
        <a:xfrm>
          <a:off x="1828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142875</xdr:rowOff>
    </xdr:from>
    <xdr:to>
      <xdr:col>1</xdr:col>
      <xdr:colOff>676275</xdr:colOff>
      <xdr:row>76</xdr:row>
      <xdr:rowOff>73025</xdr:rowOff>
    </xdr:to>
    <xdr:sp macro="" textlink="">
      <xdr:nvSpPr>
        <xdr:cNvPr id="396" name="円/楕円 395"/>
        <xdr:cNvSpPr/>
      </xdr:nvSpPr>
      <xdr:spPr>
        <a:xfrm>
          <a:off x="1270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57802</xdr:rowOff>
    </xdr:from>
    <xdr:ext cx="762000" cy="259045"/>
    <xdr:sp macro="" textlink="">
      <xdr:nvSpPr>
        <xdr:cNvPr id="397" name="テキスト ボックス 396"/>
        <xdr:cNvSpPr txBox="1"/>
      </xdr:nvSpPr>
      <xdr:spPr>
        <a:xfrm>
          <a:off x="939800" y="130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公債費以外の経常収支比率は、類似団体平均よりも良い水準となっており、前年度と比べても１．２ポイント改善した。主な要因としては、物件費、補助費等が類似団体平均を下回っているためである。しかし、一部事務組合に対する補助金及び特別会計繰出金が増加傾向にあることから、洲本市行政改革実施方策に基づき、より一層の経常経費の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77</xdr:row>
      <xdr:rowOff>46989</xdr:rowOff>
    </xdr:to>
    <xdr:cxnSp macro="">
      <xdr:nvCxnSpPr>
        <xdr:cNvPr id="428" name="直線コネクタ 427"/>
        <xdr:cNvCxnSpPr/>
      </xdr:nvCxnSpPr>
      <xdr:spPr>
        <a:xfrm flipV="1">
          <a:off x="15671800" y="131937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33274</xdr:rowOff>
    </xdr:from>
    <xdr:to>
      <xdr:col>22</xdr:col>
      <xdr:colOff>565150</xdr:colOff>
      <xdr:row>77</xdr:row>
      <xdr:rowOff>46989</xdr:rowOff>
    </xdr:to>
    <xdr:cxnSp macro="">
      <xdr:nvCxnSpPr>
        <xdr:cNvPr id="431" name="直線コネクタ 430"/>
        <xdr:cNvCxnSpPr/>
      </xdr:nvCxnSpPr>
      <xdr:spPr>
        <a:xfrm>
          <a:off x="14782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33274</xdr:rowOff>
    </xdr:to>
    <xdr:cxnSp macro="">
      <xdr:nvCxnSpPr>
        <xdr:cNvPr id="434" name="直線コネクタ 433"/>
        <xdr:cNvCxnSpPr/>
      </xdr:nvCxnSpPr>
      <xdr:spPr>
        <a:xfrm>
          <a:off x="13893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77</xdr:row>
      <xdr:rowOff>14987</xdr:rowOff>
    </xdr:to>
    <xdr:cxnSp macro="">
      <xdr:nvCxnSpPr>
        <xdr:cNvPr id="437" name="直線コネクタ 436"/>
        <xdr:cNvCxnSpPr/>
      </xdr:nvCxnSpPr>
      <xdr:spPr>
        <a:xfrm>
          <a:off x="13004800" y="1310233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47" name="円/楕円 446"/>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129303</xdr:rowOff>
    </xdr:from>
    <xdr:ext cx="762000" cy="259045"/>
    <xdr:sp macro="" textlink="">
      <xdr:nvSpPr>
        <xdr:cNvPr id="448"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9" name="円/楕円 448"/>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50" name="テキスト ボックス 449"/>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153924</xdr:rowOff>
    </xdr:from>
    <xdr:to>
      <xdr:col>21</xdr:col>
      <xdr:colOff>412750</xdr:colOff>
      <xdr:row>77</xdr:row>
      <xdr:rowOff>84074</xdr:rowOff>
    </xdr:to>
    <xdr:sp macro="" textlink="">
      <xdr:nvSpPr>
        <xdr:cNvPr id="451" name="円/楕円 450"/>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52" name="テキスト ボックス 451"/>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53" name="円/楕円 452"/>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75963</xdr:rowOff>
    </xdr:from>
    <xdr:ext cx="762000" cy="259045"/>
    <xdr:sp macro="" textlink="">
      <xdr:nvSpPr>
        <xdr:cNvPr id="454" name="テキスト ボックス 453"/>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5" name="円/楕円 454"/>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56" name="テキスト ボックス 455"/>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兵庫県洲本市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23488</xdr:rowOff>
    </xdr:from>
    <xdr:to>
      <xdr:col>4</xdr:col>
      <xdr:colOff>1117600</xdr:colOff>
      <xdr:row>17</xdr:row>
      <xdr:rowOff>39506</xdr:rowOff>
    </xdr:to>
    <xdr:cxnSp macro="">
      <xdr:nvCxnSpPr>
        <xdr:cNvPr id="52" name="直線コネクタ 51"/>
        <xdr:cNvCxnSpPr/>
      </xdr:nvCxnSpPr>
      <xdr:spPr bwMode="auto">
        <a:xfrm flipV="1">
          <a:off x="5003800" y="2985763"/>
          <a:ext cx="647700" cy="16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39506</xdr:rowOff>
    </xdr:from>
    <xdr:to>
      <xdr:col>4</xdr:col>
      <xdr:colOff>469900</xdr:colOff>
      <xdr:row>17</xdr:row>
      <xdr:rowOff>110535</xdr:rowOff>
    </xdr:to>
    <xdr:cxnSp macro="">
      <xdr:nvCxnSpPr>
        <xdr:cNvPr id="55" name="直線コネクタ 54"/>
        <xdr:cNvCxnSpPr/>
      </xdr:nvCxnSpPr>
      <xdr:spPr bwMode="auto">
        <a:xfrm flipV="1">
          <a:off x="4305300" y="3001781"/>
          <a:ext cx="698500" cy="7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63052</xdr:rowOff>
    </xdr:from>
    <xdr:to>
      <xdr:col>3</xdr:col>
      <xdr:colOff>904875</xdr:colOff>
      <xdr:row>17</xdr:row>
      <xdr:rowOff>110535</xdr:rowOff>
    </xdr:to>
    <xdr:cxnSp macro="">
      <xdr:nvCxnSpPr>
        <xdr:cNvPr id="58" name="直線コネクタ 57"/>
        <xdr:cNvCxnSpPr/>
      </xdr:nvCxnSpPr>
      <xdr:spPr bwMode="auto">
        <a:xfrm>
          <a:off x="3606800" y="3025327"/>
          <a:ext cx="698500" cy="47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52716</xdr:rowOff>
    </xdr:from>
    <xdr:to>
      <xdr:col>3</xdr:col>
      <xdr:colOff>206375</xdr:colOff>
      <xdr:row>17</xdr:row>
      <xdr:rowOff>63052</xdr:rowOff>
    </xdr:to>
    <xdr:cxnSp macro="">
      <xdr:nvCxnSpPr>
        <xdr:cNvPr id="61" name="直線コネクタ 60"/>
        <xdr:cNvCxnSpPr/>
      </xdr:nvCxnSpPr>
      <xdr:spPr bwMode="auto">
        <a:xfrm>
          <a:off x="2908300" y="3014991"/>
          <a:ext cx="698500" cy="10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144138</xdr:rowOff>
    </xdr:from>
    <xdr:to>
      <xdr:col>5</xdr:col>
      <xdr:colOff>34925</xdr:colOff>
      <xdr:row>17</xdr:row>
      <xdr:rowOff>74288</xdr:rowOff>
    </xdr:to>
    <xdr:sp macro="" textlink="">
      <xdr:nvSpPr>
        <xdr:cNvPr id="71" name="円/楕円 70"/>
        <xdr:cNvSpPr/>
      </xdr:nvSpPr>
      <xdr:spPr bwMode="auto">
        <a:xfrm>
          <a:off x="5600700" y="2934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116215</xdr:rowOff>
    </xdr:from>
    <xdr:ext cx="762000" cy="259045"/>
    <xdr:sp macro="" textlink="">
      <xdr:nvSpPr>
        <xdr:cNvPr id="72" name="人口1人当たり決算額の推移該当値テキスト130"/>
        <xdr:cNvSpPr txBox="1"/>
      </xdr:nvSpPr>
      <xdr:spPr>
        <a:xfrm>
          <a:off x="5740400" y="290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98,256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160156</xdr:rowOff>
    </xdr:from>
    <xdr:to>
      <xdr:col>4</xdr:col>
      <xdr:colOff>520700</xdr:colOff>
      <xdr:row>17</xdr:row>
      <xdr:rowOff>90306</xdr:rowOff>
    </xdr:to>
    <xdr:sp macro="" textlink="">
      <xdr:nvSpPr>
        <xdr:cNvPr id="73" name="円/楕円 72"/>
        <xdr:cNvSpPr/>
      </xdr:nvSpPr>
      <xdr:spPr bwMode="auto">
        <a:xfrm>
          <a:off x="4953000" y="295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75083</xdr:rowOff>
    </xdr:from>
    <xdr:ext cx="736600" cy="259045"/>
    <xdr:sp macro="" textlink="">
      <xdr:nvSpPr>
        <xdr:cNvPr id="74" name="テキスト ボックス 73"/>
        <xdr:cNvSpPr txBox="1"/>
      </xdr:nvSpPr>
      <xdr:spPr>
        <a:xfrm>
          <a:off x="4622800" y="303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97,275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59735</xdr:rowOff>
    </xdr:from>
    <xdr:to>
      <xdr:col>3</xdr:col>
      <xdr:colOff>955675</xdr:colOff>
      <xdr:row>17</xdr:row>
      <xdr:rowOff>161335</xdr:rowOff>
    </xdr:to>
    <xdr:sp macro="" textlink="">
      <xdr:nvSpPr>
        <xdr:cNvPr id="75" name="円/楕円 74"/>
        <xdr:cNvSpPr/>
      </xdr:nvSpPr>
      <xdr:spPr bwMode="auto">
        <a:xfrm>
          <a:off x="4254500" y="3022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146112</xdr:rowOff>
    </xdr:from>
    <xdr:ext cx="762000" cy="259045"/>
    <xdr:sp macro="" textlink="">
      <xdr:nvSpPr>
        <xdr:cNvPr id="76" name="テキスト ボックス 75"/>
        <xdr:cNvSpPr txBox="1"/>
      </xdr:nvSpPr>
      <xdr:spPr>
        <a:xfrm>
          <a:off x="3924300" y="310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12252</xdr:rowOff>
    </xdr:from>
    <xdr:to>
      <xdr:col>3</xdr:col>
      <xdr:colOff>257175</xdr:colOff>
      <xdr:row>17</xdr:row>
      <xdr:rowOff>113852</xdr:rowOff>
    </xdr:to>
    <xdr:sp macro="" textlink="">
      <xdr:nvSpPr>
        <xdr:cNvPr id="77" name="円/楕円 76"/>
        <xdr:cNvSpPr/>
      </xdr:nvSpPr>
      <xdr:spPr bwMode="auto">
        <a:xfrm>
          <a:off x="3556000" y="297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98629</xdr:rowOff>
    </xdr:from>
    <xdr:ext cx="762000" cy="259045"/>
    <xdr:sp macro="" textlink="">
      <xdr:nvSpPr>
        <xdr:cNvPr id="78" name="テキスト ボックス 77"/>
        <xdr:cNvSpPr txBox="1"/>
      </xdr:nvSpPr>
      <xdr:spPr>
        <a:xfrm>
          <a:off x="3225800" y="306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1916</xdr:rowOff>
    </xdr:from>
    <xdr:to>
      <xdr:col>2</xdr:col>
      <xdr:colOff>692150</xdr:colOff>
      <xdr:row>17</xdr:row>
      <xdr:rowOff>103516</xdr:rowOff>
    </xdr:to>
    <xdr:sp macro="" textlink="">
      <xdr:nvSpPr>
        <xdr:cNvPr id="79" name="円/楕円 78"/>
        <xdr:cNvSpPr/>
      </xdr:nvSpPr>
      <xdr:spPr bwMode="auto">
        <a:xfrm>
          <a:off x="2857500" y="296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88293</xdr:rowOff>
    </xdr:from>
    <xdr:ext cx="762000" cy="259045"/>
    <xdr:sp macro="" textlink="">
      <xdr:nvSpPr>
        <xdr:cNvPr id="80" name="テキスト ボックス 79"/>
        <xdr:cNvSpPr txBox="1"/>
      </xdr:nvSpPr>
      <xdr:spPr>
        <a:xfrm>
          <a:off x="2527300" y="305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311484</xdr:rowOff>
    </xdr:from>
    <xdr:to>
      <xdr:col>4</xdr:col>
      <xdr:colOff>1117600</xdr:colOff>
      <xdr:row>37</xdr:row>
      <xdr:rowOff>322213</xdr:rowOff>
    </xdr:to>
    <xdr:cxnSp macro="">
      <xdr:nvCxnSpPr>
        <xdr:cNvPr id="114" name="直線コネクタ 113"/>
        <xdr:cNvCxnSpPr/>
      </xdr:nvCxnSpPr>
      <xdr:spPr bwMode="auto">
        <a:xfrm flipV="1">
          <a:off x="5003800" y="7436184"/>
          <a:ext cx="647700" cy="10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321039</xdr:rowOff>
    </xdr:from>
    <xdr:to>
      <xdr:col>4</xdr:col>
      <xdr:colOff>469900</xdr:colOff>
      <xdr:row>37</xdr:row>
      <xdr:rowOff>322213</xdr:rowOff>
    </xdr:to>
    <xdr:cxnSp macro="">
      <xdr:nvCxnSpPr>
        <xdr:cNvPr id="117" name="直線コネクタ 116"/>
        <xdr:cNvCxnSpPr/>
      </xdr:nvCxnSpPr>
      <xdr:spPr bwMode="auto">
        <a:xfrm>
          <a:off x="4305300" y="7445739"/>
          <a:ext cx="698500" cy="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321039</xdr:rowOff>
    </xdr:from>
    <xdr:to>
      <xdr:col>3</xdr:col>
      <xdr:colOff>904875</xdr:colOff>
      <xdr:row>37</xdr:row>
      <xdr:rowOff>328027</xdr:rowOff>
    </xdr:to>
    <xdr:cxnSp macro="">
      <xdr:nvCxnSpPr>
        <xdr:cNvPr id="120" name="直線コネクタ 119"/>
        <xdr:cNvCxnSpPr/>
      </xdr:nvCxnSpPr>
      <xdr:spPr bwMode="auto">
        <a:xfrm flipV="1">
          <a:off x="3606800" y="7445739"/>
          <a:ext cx="698500" cy="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302413</xdr:rowOff>
    </xdr:from>
    <xdr:to>
      <xdr:col>3</xdr:col>
      <xdr:colOff>206375</xdr:colOff>
      <xdr:row>37</xdr:row>
      <xdr:rowOff>328027</xdr:rowOff>
    </xdr:to>
    <xdr:cxnSp macro="">
      <xdr:nvCxnSpPr>
        <xdr:cNvPr id="123" name="直線コネクタ 122"/>
        <xdr:cNvCxnSpPr/>
      </xdr:nvCxnSpPr>
      <xdr:spPr bwMode="auto">
        <a:xfrm>
          <a:off x="2908300" y="7427113"/>
          <a:ext cx="698500" cy="25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260684</xdr:rowOff>
    </xdr:from>
    <xdr:to>
      <xdr:col>5</xdr:col>
      <xdr:colOff>34925</xdr:colOff>
      <xdr:row>38</xdr:row>
      <xdr:rowOff>19384</xdr:rowOff>
    </xdr:to>
    <xdr:sp macro="" textlink="">
      <xdr:nvSpPr>
        <xdr:cNvPr id="133" name="円/楕円 132"/>
        <xdr:cNvSpPr/>
      </xdr:nvSpPr>
      <xdr:spPr bwMode="auto">
        <a:xfrm>
          <a:off x="5600700" y="738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42261</xdr:rowOff>
    </xdr:from>
    <xdr:ext cx="762000" cy="259045"/>
    <xdr:sp macro="" textlink="">
      <xdr:nvSpPr>
        <xdr:cNvPr id="134" name="人口1人当たり決算額の推移該当値テキスト445"/>
        <xdr:cNvSpPr txBox="1"/>
      </xdr:nvSpPr>
      <xdr:spPr>
        <a:xfrm>
          <a:off x="5740400" y="716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31,579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271413</xdr:rowOff>
    </xdr:from>
    <xdr:to>
      <xdr:col>4</xdr:col>
      <xdr:colOff>520700</xdr:colOff>
      <xdr:row>38</xdr:row>
      <xdr:rowOff>30113</xdr:rowOff>
    </xdr:to>
    <xdr:sp macro="" textlink="">
      <xdr:nvSpPr>
        <xdr:cNvPr id="135" name="円/楕円 134"/>
        <xdr:cNvSpPr/>
      </xdr:nvSpPr>
      <xdr:spPr bwMode="auto">
        <a:xfrm>
          <a:off x="4953000" y="739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40290</xdr:rowOff>
    </xdr:from>
    <xdr:ext cx="736600" cy="259045"/>
    <xdr:sp macro="" textlink="">
      <xdr:nvSpPr>
        <xdr:cNvPr id="136" name="テキスト ボックス 135"/>
        <xdr:cNvSpPr txBox="1"/>
      </xdr:nvSpPr>
      <xdr:spPr>
        <a:xfrm>
          <a:off x="4622800" y="7164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270239</xdr:rowOff>
    </xdr:from>
    <xdr:to>
      <xdr:col>3</xdr:col>
      <xdr:colOff>955675</xdr:colOff>
      <xdr:row>38</xdr:row>
      <xdr:rowOff>28939</xdr:rowOff>
    </xdr:to>
    <xdr:sp macro="" textlink="">
      <xdr:nvSpPr>
        <xdr:cNvPr id="137" name="円/楕円 136"/>
        <xdr:cNvSpPr/>
      </xdr:nvSpPr>
      <xdr:spPr bwMode="auto">
        <a:xfrm>
          <a:off x="4254500" y="739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39116</xdr:rowOff>
    </xdr:from>
    <xdr:ext cx="762000" cy="259045"/>
    <xdr:sp macro="" textlink="">
      <xdr:nvSpPr>
        <xdr:cNvPr id="138" name="テキスト ボックス 137"/>
        <xdr:cNvSpPr txBox="1"/>
      </xdr:nvSpPr>
      <xdr:spPr>
        <a:xfrm>
          <a:off x="3924300" y="716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29,071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277227</xdr:rowOff>
    </xdr:from>
    <xdr:to>
      <xdr:col>3</xdr:col>
      <xdr:colOff>257175</xdr:colOff>
      <xdr:row>38</xdr:row>
      <xdr:rowOff>35927</xdr:rowOff>
    </xdr:to>
    <xdr:sp macro="" textlink="">
      <xdr:nvSpPr>
        <xdr:cNvPr id="139" name="円/楕円 138"/>
        <xdr:cNvSpPr/>
      </xdr:nvSpPr>
      <xdr:spPr bwMode="auto">
        <a:xfrm>
          <a:off x="3556000" y="740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20704</xdr:rowOff>
    </xdr:from>
    <xdr:ext cx="762000" cy="259045"/>
    <xdr:sp macro="" textlink="">
      <xdr:nvSpPr>
        <xdr:cNvPr id="140" name="テキスト ボックス 139"/>
        <xdr:cNvSpPr txBox="1"/>
      </xdr:nvSpPr>
      <xdr:spPr>
        <a:xfrm>
          <a:off x="3225800" y="74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251613</xdr:rowOff>
    </xdr:from>
    <xdr:to>
      <xdr:col>2</xdr:col>
      <xdr:colOff>692150</xdr:colOff>
      <xdr:row>38</xdr:row>
      <xdr:rowOff>10313</xdr:rowOff>
    </xdr:to>
    <xdr:sp macro="" textlink="">
      <xdr:nvSpPr>
        <xdr:cNvPr id="141" name="円/楕円 140"/>
        <xdr:cNvSpPr/>
      </xdr:nvSpPr>
      <xdr:spPr bwMode="auto">
        <a:xfrm>
          <a:off x="2857500" y="737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20490</xdr:rowOff>
    </xdr:from>
    <xdr:ext cx="762000" cy="259045"/>
    <xdr:sp macro="" textlink="">
      <xdr:nvSpPr>
        <xdr:cNvPr id="142" name="テキスト ボックス 141"/>
        <xdr:cNvSpPr txBox="1"/>
      </xdr:nvSpPr>
      <xdr:spPr>
        <a:xfrm>
          <a:off x="2527300" y="714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45,910
45,672
182.38
25,886,965
25,159,492
430,591
13,636,516
35,876,953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26700</xdr:rowOff>
    </xdr:from>
    <xdr:to>
      <xdr:col>6</xdr:col>
      <xdr:colOff>511175</xdr:colOff>
      <xdr:row>36</xdr:row>
      <xdr:rowOff>27057</xdr:rowOff>
    </xdr:to>
    <xdr:cxnSp macro="">
      <xdr:nvCxnSpPr>
        <xdr:cNvPr id="65" name="直線コネクタ 64"/>
        <xdr:cNvCxnSpPr/>
      </xdr:nvCxnSpPr>
      <xdr:spPr>
        <a:xfrm flipV="1">
          <a:off x="3797300" y="6198900"/>
          <a:ext cx="8382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27057</xdr:rowOff>
    </xdr:from>
    <xdr:to>
      <xdr:col>5</xdr:col>
      <xdr:colOff>358775</xdr:colOff>
      <xdr:row>36</xdr:row>
      <xdr:rowOff>74949</xdr:rowOff>
    </xdr:to>
    <xdr:cxnSp macro="">
      <xdr:nvCxnSpPr>
        <xdr:cNvPr id="68" name="直線コネクタ 67"/>
        <xdr:cNvCxnSpPr/>
      </xdr:nvCxnSpPr>
      <xdr:spPr>
        <a:xfrm flipV="1">
          <a:off x="2908300" y="6199257"/>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24114</xdr:rowOff>
    </xdr:from>
    <xdr:to>
      <xdr:col>4</xdr:col>
      <xdr:colOff>155575</xdr:colOff>
      <xdr:row>36</xdr:row>
      <xdr:rowOff>74949</xdr:rowOff>
    </xdr:to>
    <xdr:cxnSp macro="">
      <xdr:nvCxnSpPr>
        <xdr:cNvPr id="71" name="直線コネクタ 70"/>
        <xdr:cNvCxnSpPr/>
      </xdr:nvCxnSpPr>
      <xdr:spPr>
        <a:xfrm>
          <a:off x="2019300" y="6196314"/>
          <a:ext cx="889000" cy="5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5740</xdr:rowOff>
    </xdr:from>
    <xdr:to>
      <xdr:col>2</xdr:col>
      <xdr:colOff>638175</xdr:colOff>
      <xdr:row>36</xdr:row>
      <xdr:rowOff>24114</xdr:rowOff>
    </xdr:to>
    <xdr:cxnSp macro="">
      <xdr:nvCxnSpPr>
        <xdr:cNvPr id="74" name="直線コネクタ 73"/>
        <xdr:cNvCxnSpPr/>
      </xdr:nvCxnSpPr>
      <xdr:spPr>
        <a:xfrm>
          <a:off x="1130300" y="6177940"/>
          <a:ext cx="889000" cy="1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147350</xdr:rowOff>
    </xdr:from>
    <xdr:to>
      <xdr:col>6</xdr:col>
      <xdr:colOff>561975</xdr:colOff>
      <xdr:row>36</xdr:row>
      <xdr:rowOff>77500</xdr:rowOff>
    </xdr:to>
    <xdr:sp macro="" textlink="">
      <xdr:nvSpPr>
        <xdr:cNvPr id="84" name="円/楕円 83"/>
        <xdr:cNvSpPr/>
      </xdr:nvSpPr>
      <xdr:spPr>
        <a:xfrm>
          <a:off x="4584700" y="61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125777</xdr:rowOff>
    </xdr:from>
    <xdr:ext cx="534377" cy="259045"/>
    <xdr:sp macro="" textlink="">
      <xdr:nvSpPr>
        <xdr:cNvPr id="85" name="人件費該当値テキスト"/>
        <xdr:cNvSpPr txBox="1"/>
      </xdr:nvSpPr>
      <xdr:spPr>
        <a:xfrm>
          <a:off x="4686300" y="61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147707</xdr:rowOff>
    </xdr:from>
    <xdr:to>
      <xdr:col>5</xdr:col>
      <xdr:colOff>409575</xdr:colOff>
      <xdr:row>36</xdr:row>
      <xdr:rowOff>77857</xdr:rowOff>
    </xdr:to>
    <xdr:sp macro="" textlink="">
      <xdr:nvSpPr>
        <xdr:cNvPr id="86" name="円/楕円 85"/>
        <xdr:cNvSpPr/>
      </xdr:nvSpPr>
      <xdr:spPr>
        <a:xfrm>
          <a:off x="3746500" y="61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68984</xdr:rowOff>
    </xdr:from>
    <xdr:ext cx="534377" cy="259045"/>
    <xdr:sp macro="" textlink="">
      <xdr:nvSpPr>
        <xdr:cNvPr id="87" name="テキスト ボックス 86"/>
        <xdr:cNvSpPr txBox="1"/>
      </xdr:nvSpPr>
      <xdr:spPr>
        <a:xfrm>
          <a:off x="3530111" y="62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24149</xdr:rowOff>
    </xdr:from>
    <xdr:to>
      <xdr:col>4</xdr:col>
      <xdr:colOff>206375</xdr:colOff>
      <xdr:row>36</xdr:row>
      <xdr:rowOff>125749</xdr:rowOff>
    </xdr:to>
    <xdr:sp macro="" textlink="">
      <xdr:nvSpPr>
        <xdr:cNvPr id="88" name="円/楕円 87"/>
        <xdr:cNvSpPr/>
      </xdr:nvSpPr>
      <xdr:spPr>
        <a:xfrm>
          <a:off x="2857500" y="619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116876</xdr:rowOff>
    </xdr:from>
    <xdr:ext cx="534377" cy="259045"/>
    <xdr:sp macro="" textlink="">
      <xdr:nvSpPr>
        <xdr:cNvPr id="89" name="テキスト ボックス 88"/>
        <xdr:cNvSpPr txBox="1"/>
      </xdr:nvSpPr>
      <xdr:spPr>
        <a:xfrm>
          <a:off x="2641111" y="628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144764</xdr:rowOff>
    </xdr:from>
    <xdr:to>
      <xdr:col>3</xdr:col>
      <xdr:colOff>3175</xdr:colOff>
      <xdr:row>36</xdr:row>
      <xdr:rowOff>74914</xdr:rowOff>
    </xdr:to>
    <xdr:sp macro="" textlink="">
      <xdr:nvSpPr>
        <xdr:cNvPr id="90" name="円/楕円 89"/>
        <xdr:cNvSpPr/>
      </xdr:nvSpPr>
      <xdr:spPr>
        <a:xfrm>
          <a:off x="1968500" y="614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66041</xdr:rowOff>
    </xdr:from>
    <xdr:ext cx="534377" cy="259045"/>
    <xdr:sp macro="" textlink="">
      <xdr:nvSpPr>
        <xdr:cNvPr id="91" name="テキスト ボックス 90"/>
        <xdr:cNvSpPr txBox="1"/>
      </xdr:nvSpPr>
      <xdr:spPr>
        <a:xfrm>
          <a:off x="1752111" y="623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84,090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126390</xdr:rowOff>
    </xdr:from>
    <xdr:to>
      <xdr:col>1</xdr:col>
      <xdr:colOff>485775</xdr:colOff>
      <xdr:row>36</xdr:row>
      <xdr:rowOff>56540</xdr:rowOff>
    </xdr:to>
    <xdr:sp macro="" textlink="">
      <xdr:nvSpPr>
        <xdr:cNvPr id="92" name="円/楕円 91"/>
        <xdr:cNvSpPr/>
      </xdr:nvSpPr>
      <xdr:spPr>
        <a:xfrm>
          <a:off x="10795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47667</xdr:rowOff>
    </xdr:from>
    <xdr:ext cx="534377" cy="259045"/>
    <xdr:sp macro="" textlink="">
      <xdr:nvSpPr>
        <xdr:cNvPr id="93" name="テキスト ボックス 92"/>
        <xdr:cNvSpPr txBox="1"/>
      </xdr:nvSpPr>
      <xdr:spPr>
        <a:xfrm>
          <a:off x="863111" y="621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138532</xdr:rowOff>
    </xdr:from>
    <xdr:to>
      <xdr:col>6</xdr:col>
      <xdr:colOff>511175</xdr:colOff>
      <xdr:row>57</xdr:row>
      <xdr:rowOff>69647</xdr:rowOff>
    </xdr:to>
    <xdr:cxnSp macro="">
      <xdr:nvCxnSpPr>
        <xdr:cNvPr id="123" name="直線コネクタ 122"/>
        <xdr:cNvCxnSpPr/>
      </xdr:nvCxnSpPr>
      <xdr:spPr>
        <a:xfrm flipV="1">
          <a:off x="3797300" y="9739732"/>
          <a:ext cx="8382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158077</xdr:rowOff>
    </xdr:from>
    <xdr:to>
      <xdr:col>5</xdr:col>
      <xdr:colOff>358775</xdr:colOff>
      <xdr:row>57</xdr:row>
      <xdr:rowOff>69647</xdr:rowOff>
    </xdr:to>
    <xdr:cxnSp macro="">
      <xdr:nvCxnSpPr>
        <xdr:cNvPr id="126" name="直線コネクタ 125"/>
        <xdr:cNvCxnSpPr/>
      </xdr:nvCxnSpPr>
      <xdr:spPr>
        <a:xfrm>
          <a:off x="2908300" y="9759277"/>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158077</xdr:rowOff>
    </xdr:from>
    <xdr:to>
      <xdr:col>4</xdr:col>
      <xdr:colOff>155575</xdr:colOff>
      <xdr:row>57</xdr:row>
      <xdr:rowOff>129680</xdr:rowOff>
    </xdr:to>
    <xdr:cxnSp macro="">
      <xdr:nvCxnSpPr>
        <xdr:cNvPr id="129" name="直線コネクタ 128"/>
        <xdr:cNvCxnSpPr/>
      </xdr:nvCxnSpPr>
      <xdr:spPr>
        <a:xfrm flipV="1">
          <a:off x="2019300" y="9759277"/>
          <a:ext cx="889000" cy="1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129680</xdr:rowOff>
    </xdr:from>
    <xdr:to>
      <xdr:col>2</xdr:col>
      <xdr:colOff>638175</xdr:colOff>
      <xdr:row>57</xdr:row>
      <xdr:rowOff>133541</xdr:rowOff>
    </xdr:to>
    <xdr:cxnSp macro="">
      <xdr:nvCxnSpPr>
        <xdr:cNvPr id="132" name="直線コネクタ 131"/>
        <xdr:cNvCxnSpPr/>
      </xdr:nvCxnSpPr>
      <xdr:spPr>
        <a:xfrm flipV="1">
          <a:off x="1130300" y="9902330"/>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87732</xdr:rowOff>
    </xdr:from>
    <xdr:to>
      <xdr:col>6</xdr:col>
      <xdr:colOff>561975</xdr:colOff>
      <xdr:row>57</xdr:row>
      <xdr:rowOff>17882</xdr:rowOff>
    </xdr:to>
    <xdr:sp macro="" textlink="">
      <xdr:nvSpPr>
        <xdr:cNvPr id="142" name="円/楕円 141"/>
        <xdr:cNvSpPr/>
      </xdr:nvSpPr>
      <xdr:spPr>
        <a:xfrm>
          <a:off x="4584700" y="96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66159</xdr:rowOff>
    </xdr:from>
    <xdr:ext cx="534377" cy="259045"/>
    <xdr:sp macro="" textlink="">
      <xdr:nvSpPr>
        <xdr:cNvPr id="143" name="物件費該当値テキスト"/>
        <xdr:cNvSpPr txBox="1"/>
      </xdr:nvSpPr>
      <xdr:spPr>
        <a:xfrm>
          <a:off x="4686300" y="96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18847</xdr:rowOff>
    </xdr:from>
    <xdr:to>
      <xdr:col>5</xdr:col>
      <xdr:colOff>409575</xdr:colOff>
      <xdr:row>57</xdr:row>
      <xdr:rowOff>120447</xdr:rowOff>
    </xdr:to>
    <xdr:sp macro="" textlink="">
      <xdr:nvSpPr>
        <xdr:cNvPr id="144" name="円/楕円 143"/>
        <xdr:cNvSpPr/>
      </xdr:nvSpPr>
      <xdr:spPr>
        <a:xfrm>
          <a:off x="3746500" y="97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111574</xdr:rowOff>
    </xdr:from>
    <xdr:ext cx="534377" cy="259045"/>
    <xdr:sp macro="" textlink="">
      <xdr:nvSpPr>
        <xdr:cNvPr id="145" name="テキスト ボックス 144"/>
        <xdr:cNvSpPr txBox="1"/>
      </xdr:nvSpPr>
      <xdr:spPr>
        <a:xfrm>
          <a:off x="3530111" y="98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107277</xdr:rowOff>
    </xdr:from>
    <xdr:to>
      <xdr:col>4</xdr:col>
      <xdr:colOff>206375</xdr:colOff>
      <xdr:row>57</xdr:row>
      <xdr:rowOff>37427</xdr:rowOff>
    </xdr:to>
    <xdr:sp macro="" textlink="">
      <xdr:nvSpPr>
        <xdr:cNvPr id="146" name="円/楕円 145"/>
        <xdr:cNvSpPr/>
      </xdr:nvSpPr>
      <xdr:spPr>
        <a:xfrm>
          <a:off x="2857500" y="97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28554</xdr:rowOff>
    </xdr:from>
    <xdr:ext cx="534377" cy="259045"/>
    <xdr:sp macro="" textlink="">
      <xdr:nvSpPr>
        <xdr:cNvPr id="147" name="テキスト ボックス 146"/>
        <xdr:cNvSpPr txBox="1"/>
      </xdr:nvSpPr>
      <xdr:spPr>
        <a:xfrm>
          <a:off x="2641111" y="98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78880</xdr:rowOff>
    </xdr:from>
    <xdr:to>
      <xdr:col>3</xdr:col>
      <xdr:colOff>3175</xdr:colOff>
      <xdr:row>58</xdr:row>
      <xdr:rowOff>9030</xdr:rowOff>
    </xdr:to>
    <xdr:sp macro="" textlink="">
      <xdr:nvSpPr>
        <xdr:cNvPr id="148" name="円/楕円 147"/>
        <xdr:cNvSpPr/>
      </xdr:nvSpPr>
      <xdr:spPr>
        <a:xfrm>
          <a:off x="1968500" y="98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xdr:rowOff>
    </xdr:from>
    <xdr:ext cx="534377" cy="259045"/>
    <xdr:sp macro="" textlink="">
      <xdr:nvSpPr>
        <xdr:cNvPr id="149" name="テキスト ボックス 148"/>
        <xdr:cNvSpPr txBox="1"/>
      </xdr:nvSpPr>
      <xdr:spPr>
        <a:xfrm>
          <a:off x="1752111" y="99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82741</xdr:rowOff>
    </xdr:from>
    <xdr:to>
      <xdr:col>1</xdr:col>
      <xdr:colOff>485775</xdr:colOff>
      <xdr:row>58</xdr:row>
      <xdr:rowOff>12891</xdr:rowOff>
    </xdr:to>
    <xdr:sp macro="" textlink="">
      <xdr:nvSpPr>
        <xdr:cNvPr id="150" name="円/楕円 149"/>
        <xdr:cNvSpPr/>
      </xdr:nvSpPr>
      <xdr:spPr>
        <a:xfrm>
          <a:off x="1079500" y="98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4018</xdr:rowOff>
    </xdr:from>
    <xdr:ext cx="534377" cy="259045"/>
    <xdr:sp macro="" textlink="">
      <xdr:nvSpPr>
        <xdr:cNvPr id="151" name="テキスト ボックス 150"/>
        <xdr:cNvSpPr txBox="1"/>
      </xdr:nvSpPr>
      <xdr:spPr>
        <a:xfrm>
          <a:off x="863111" y="99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1893</xdr:rowOff>
    </xdr:from>
    <xdr:to>
      <xdr:col>6</xdr:col>
      <xdr:colOff>511175</xdr:colOff>
      <xdr:row>79</xdr:row>
      <xdr:rowOff>9246</xdr:rowOff>
    </xdr:to>
    <xdr:cxnSp macro="">
      <xdr:nvCxnSpPr>
        <xdr:cNvPr id="180" name="直線コネクタ 179"/>
        <xdr:cNvCxnSpPr/>
      </xdr:nvCxnSpPr>
      <xdr:spPr>
        <a:xfrm>
          <a:off x="3797300" y="13546443"/>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169799</xdr:rowOff>
    </xdr:from>
    <xdr:to>
      <xdr:col>5</xdr:col>
      <xdr:colOff>358775</xdr:colOff>
      <xdr:row>79</xdr:row>
      <xdr:rowOff>1893</xdr:rowOff>
    </xdr:to>
    <xdr:cxnSp macro="">
      <xdr:nvCxnSpPr>
        <xdr:cNvPr id="183" name="直線コネクタ 182"/>
        <xdr:cNvCxnSpPr/>
      </xdr:nvCxnSpPr>
      <xdr:spPr>
        <a:xfrm>
          <a:off x="2908300" y="13542899"/>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169799</xdr:rowOff>
    </xdr:from>
    <xdr:to>
      <xdr:col>4</xdr:col>
      <xdr:colOff>155575</xdr:colOff>
      <xdr:row>79</xdr:row>
      <xdr:rowOff>1282</xdr:rowOff>
    </xdr:to>
    <xdr:cxnSp macro="">
      <xdr:nvCxnSpPr>
        <xdr:cNvPr id="186" name="直線コネクタ 185"/>
        <xdr:cNvCxnSpPr/>
      </xdr:nvCxnSpPr>
      <xdr:spPr>
        <a:xfrm flipV="1">
          <a:off x="2019300" y="13542899"/>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369</xdr:rowOff>
    </xdr:from>
    <xdr:to>
      <xdr:col>2</xdr:col>
      <xdr:colOff>638175</xdr:colOff>
      <xdr:row>79</xdr:row>
      <xdr:rowOff>1282</xdr:rowOff>
    </xdr:to>
    <xdr:cxnSp macro="">
      <xdr:nvCxnSpPr>
        <xdr:cNvPr id="189" name="直線コネクタ 188"/>
        <xdr:cNvCxnSpPr/>
      </xdr:nvCxnSpPr>
      <xdr:spPr>
        <a:xfrm>
          <a:off x="1130300" y="1354491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129896</xdr:rowOff>
    </xdr:from>
    <xdr:to>
      <xdr:col>6</xdr:col>
      <xdr:colOff>561975</xdr:colOff>
      <xdr:row>79</xdr:row>
      <xdr:rowOff>60046</xdr:rowOff>
    </xdr:to>
    <xdr:sp macro="" textlink="">
      <xdr:nvSpPr>
        <xdr:cNvPr id="199" name="円/楕円 198"/>
        <xdr:cNvSpPr/>
      </xdr:nvSpPr>
      <xdr:spPr>
        <a:xfrm>
          <a:off x="4584700" y="135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44823</xdr:rowOff>
    </xdr:from>
    <xdr:ext cx="378565" cy="259045"/>
    <xdr:sp macro="" textlink="">
      <xdr:nvSpPr>
        <xdr:cNvPr id="200" name="維持補修費該当値テキスト"/>
        <xdr:cNvSpPr txBox="1"/>
      </xdr:nvSpPr>
      <xdr:spPr>
        <a:xfrm>
          <a:off x="4686300" y="1341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122543</xdr:rowOff>
    </xdr:from>
    <xdr:to>
      <xdr:col>5</xdr:col>
      <xdr:colOff>409575</xdr:colOff>
      <xdr:row>79</xdr:row>
      <xdr:rowOff>52693</xdr:rowOff>
    </xdr:to>
    <xdr:sp macro="" textlink="">
      <xdr:nvSpPr>
        <xdr:cNvPr id="201" name="円/楕円 200"/>
        <xdr:cNvSpPr/>
      </xdr:nvSpPr>
      <xdr:spPr>
        <a:xfrm>
          <a:off x="3746500" y="134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43820</xdr:rowOff>
    </xdr:from>
    <xdr:ext cx="469744" cy="259045"/>
    <xdr:sp macro="" textlink="">
      <xdr:nvSpPr>
        <xdr:cNvPr id="202" name="テキスト ボックス 201"/>
        <xdr:cNvSpPr txBox="1"/>
      </xdr:nvSpPr>
      <xdr:spPr>
        <a:xfrm>
          <a:off x="3562427" y="13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118999</xdr:rowOff>
    </xdr:from>
    <xdr:to>
      <xdr:col>4</xdr:col>
      <xdr:colOff>206375</xdr:colOff>
      <xdr:row>79</xdr:row>
      <xdr:rowOff>49149</xdr:rowOff>
    </xdr:to>
    <xdr:sp macro="" textlink="">
      <xdr:nvSpPr>
        <xdr:cNvPr id="203" name="円/楕円 202"/>
        <xdr:cNvSpPr/>
      </xdr:nvSpPr>
      <xdr:spPr>
        <a:xfrm>
          <a:off x="2857500" y="134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40276</xdr:rowOff>
    </xdr:from>
    <xdr:ext cx="469744" cy="259045"/>
    <xdr:sp macro="" textlink="">
      <xdr:nvSpPr>
        <xdr:cNvPr id="204" name="テキスト ボックス 203"/>
        <xdr:cNvSpPr txBox="1"/>
      </xdr:nvSpPr>
      <xdr:spPr>
        <a:xfrm>
          <a:off x="2673427" y="1358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121932</xdr:rowOff>
    </xdr:from>
    <xdr:to>
      <xdr:col>3</xdr:col>
      <xdr:colOff>3175</xdr:colOff>
      <xdr:row>79</xdr:row>
      <xdr:rowOff>52082</xdr:rowOff>
    </xdr:to>
    <xdr:sp macro="" textlink="">
      <xdr:nvSpPr>
        <xdr:cNvPr id="205" name="円/楕円 204"/>
        <xdr:cNvSpPr/>
      </xdr:nvSpPr>
      <xdr:spPr>
        <a:xfrm>
          <a:off x="1968500" y="134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43209</xdr:rowOff>
    </xdr:from>
    <xdr:ext cx="469744" cy="259045"/>
    <xdr:sp macro="" textlink="">
      <xdr:nvSpPr>
        <xdr:cNvPr id="206" name="テキスト ボックス 205"/>
        <xdr:cNvSpPr txBox="1"/>
      </xdr:nvSpPr>
      <xdr:spPr>
        <a:xfrm>
          <a:off x="1784427" y="1358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121019</xdr:rowOff>
    </xdr:from>
    <xdr:to>
      <xdr:col>1</xdr:col>
      <xdr:colOff>485775</xdr:colOff>
      <xdr:row>79</xdr:row>
      <xdr:rowOff>51169</xdr:rowOff>
    </xdr:to>
    <xdr:sp macro="" textlink="">
      <xdr:nvSpPr>
        <xdr:cNvPr id="207" name="円/楕円 206"/>
        <xdr:cNvSpPr/>
      </xdr:nvSpPr>
      <xdr:spPr>
        <a:xfrm>
          <a:off x="1079500" y="134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42296</xdr:rowOff>
    </xdr:from>
    <xdr:ext cx="469744" cy="259045"/>
    <xdr:sp macro="" textlink="">
      <xdr:nvSpPr>
        <xdr:cNvPr id="208" name="テキスト ボックス 207"/>
        <xdr:cNvSpPr txBox="1"/>
      </xdr:nvSpPr>
      <xdr:spPr>
        <a:xfrm>
          <a:off x="895427" y="135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167602</xdr:rowOff>
    </xdr:from>
    <xdr:to>
      <xdr:col>6</xdr:col>
      <xdr:colOff>511175</xdr:colOff>
      <xdr:row>98</xdr:row>
      <xdr:rowOff>6350</xdr:rowOff>
    </xdr:to>
    <xdr:cxnSp macro="">
      <xdr:nvCxnSpPr>
        <xdr:cNvPr id="238" name="直線コネクタ 237"/>
        <xdr:cNvCxnSpPr/>
      </xdr:nvCxnSpPr>
      <xdr:spPr>
        <a:xfrm>
          <a:off x="3797300" y="16798252"/>
          <a:ext cx="8382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167602</xdr:rowOff>
    </xdr:from>
    <xdr:to>
      <xdr:col>5</xdr:col>
      <xdr:colOff>358775</xdr:colOff>
      <xdr:row>98</xdr:row>
      <xdr:rowOff>82131</xdr:rowOff>
    </xdr:to>
    <xdr:cxnSp macro="">
      <xdr:nvCxnSpPr>
        <xdr:cNvPr id="241" name="直線コネクタ 240"/>
        <xdr:cNvCxnSpPr/>
      </xdr:nvCxnSpPr>
      <xdr:spPr>
        <a:xfrm flipV="1">
          <a:off x="2908300" y="16798252"/>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82131</xdr:rowOff>
    </xdr:from>
    <xdr:to>
      <xdr:col>4</xdr:col>
      <xdr:colOff>155575</xdr:colOff>
      <xdr:row>98</xdr:row>
      <xdr:rowOff>129045</xdr:rowOff>
    </xdr:to>
    <xdr:cxnSp macro="">
      <xdr:nvCxnSpPr>
        <xdr:cNvPr id="244" name="直線コネクタ 243"/>
        <xdr:cNvCxnSpPr/>
      </xdr:nvCxnSpPr>
      <xdr:spPr>
        <a:xfrm flipV="1">
          <a:off x="2019300" y="16884231"/>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124613</xdr:rowOff>
    </xdr:from>
    <xdr:to>
      <xdr:col>2</xdr:col>
      <xdr:colOff>638175</xdr:colOff>
      <xdr:row>98</xdr:row>
      <xdr:rowOff>129045</xdr:rowOff>
    </xdr:to>
    <xdr:cxnSp macro="">
      <xdr:nvCxnSpPr>
        <xdr:cNvPr id="247" name="直線コネクタ 246"/>
        <xdr:cNvCxnSpPr/>
      </xdr:nvCxnSpPr>
      <xdr:spPr>
        <a:xfrm>
          <a:off x="1130300" y="16926713"/>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127000</xdr:rowOff>
    </xdr:from>
    <xdr:to>
      <xdr:col>6</xdr:col>
      <xdr:colOff>561975</xdr:colOff>
      <xdr:row>98</xdr:row>
      <xdr:rowOff>57150</xdr:rowOff>
    </xdr:to>
    <xdr:sp macro="" textlink="">
      <xdr:nvSpPr>
        <xdr:cNvPr id="257" name="円/楕円 256"/>
        <xdr:cNvSpPr/>
      </xdr:nvSpPr>
      <xdr:spPr>
        <a:xfrm>
          <a:off x="4584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105427</xdr:rowOff>
    </xdr:from>
    <xdr:ext cx="534377" cy="259045"/>
    <xdr:sp macro="" textlink="">
      <xdr:nvSpPr>
        <xdr:cNvPr id="258" name="扶助費該当値テキスト"/>
        <xdr:cNvSpPr txBox="1"/>
      </xdr:nvSpPr>
      <xdr:spPr>
        <a:xfrm>
          <a:off x="4686300" y="167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116802</xdr:rowOff>
    </xdr:from>
    <xdr:to>
      <xdr:col>5</xdr:col>
      <xdr:colOff>409575</xdr:colOff>
      <xdr:row>98</xdr:row>
      <xdr:rowOff>46952</xdr:rowOff>
    </xdr:to>
    <xdr:sp macro="" textlink="">
      <xdr:nvSpPr>
        <xdr:cNvPr id="259" name="円/楕円 258"/>
        <xdr:cNvSpPr/>
      </xdr:nvSpPr>
      <xdr:spPr>
        <a:xfrm>
          <a:off x="3746500" y="167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38079</xdr:rowOff>
    </xdr:from>
    <xdr:ext cx="534377" cy="259045"/>
    <xdr:sp macro="" textlink="">
      <xdr:nvSpPr>
        <xdr:cNvPr id="260" name="テキスト ボックス 259"/>
        <xdr:cNvSpPr txBox="1"/>
      </xdr:nvSpPr>
      <xdr:spPr>
        <a:xfrm>
          <a:off x="3530111" y="168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31331</xdr:rowOff>
    </xdr:from>
    <xdr:to>
      <xdr:col>4</xdr:col>
      <xdr:colOff>206375</xdr:colOff>
      <xdr:row>98</xdr:row>
      <xdr:rowOff>132931</xdr:rowOff>
    </xdr:to>
    <xdr:sp macro="" textlink="">
      <xdr:nvSpPr>
        <xdr:cNvPr id="261" name="円/楕円 260"/>
        <xdr:cNvSpPr/>
      </xdr:nvSpPr>
      <xdr:spPr>
        <a:xfrm>
          <a:off x="2857500" y="168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124058</xdr:rowOff>
    </xdr:from>
    <xdr:ext cx="534377" cy="259045"/>
    <xdr:sp macro="" textlink="">
      <xdr:nvSpPr>
        <xdr:cNvPr id="262" name="テキスト ボックス 261"/>
        <xdr:cNvSpPr txBox="1"/>
      </xdr:nvSpPr>
      <xdr:spPr>
        <a:xfrm>
          <a:off x="2641111" y="1692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78245</xdr:rowOff>
    </xdr:from>
    <xdr:to>
      <xdr:col>3</xdr:col>
      <xdr:colOff>3175</xdr:colOff>
      <xdr:row>99</xdr:row>
      <xdr:rowOff>8395</xdr:rowOff>
    </xdr:to>
    <xdr:sp macro="" textlink="">
      <xdr:nvSpPr>
        <xdr:cNvPr id="263" name="円/楕円 262"/>
        <xdr:cNvSpPr/>
      </xdr:nvSpPr>
      <xdr:spPr>
        <a:xfrm>
          <a:off x="1968500" y="168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170972</xdr:rowOff>
    </xdr:from>
    <xdr:ext cx="534377" cy="259045"/>
    <xdr:sp macro="" textlink="">
      <xdr:nvSpPr>
        <xdr:cNvPr id="264" name="テキスト ボックス 263"/>
        <xdr:cNvSpPr txBox="1"/>
      </xdr:nvSpPr>
      <xdr:spPr>
        <a:xfrm>
          <a:off x="1752111" y="169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73813</xdr:rowOff>
    </xdr:from>
    <xdr:to>
      <xdr:col>1</xdr:col>
      <xdr:colOff>485775</xdr:colOff>
      <xdr:row>99</xdr:row>
      <xdr:rowOff>3963</xdr:rowOff>
    </xdr:to>
    <xdr:sp macro="" textlink="">
      <xdr:nvSpPr>
        <xdr:cNvPr id="265" name="円/楕円 264"/>
        <xdr:cNvSpPr/>
      </xdr:nvSpPr>
      <xdr:spPr>
        <a:xfrm>
          <a:off x="1079500" y="168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166540</xdr:rowOff>
    </xdr:from>
    <xdr:ext cx="534377" cy="259045"/>
    <xdr:sp macro="" textlink="">
      <xdr:nvSpPr>
        <xdr:cNvPr id="266" name="テキスト ボックス 265"/>
        <xdr:cNvSpPr txBox="1"/>
      </xdr:nvSpPr>
      <xdr:spPr>
        <a:xfrm>
          <a:off x="863111" y="169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166294</xdr:rowOff>
    </xdr:from>
    <xdr:to>
      <xdr:col>15</xdr:col>
      <xdr:colOff>180975</xdr:colOff>
      <xdr:row>37</xdr:row>
      <xdr:rowOff>70806</xdr:rowOff>
    </xdr:to>
    <xdr:cxnSp macro="">
      <xdr:nvCxnSpPr>
        <xdr:cNvPr id="299" name="直線コネクタ 298"/>
        <xdr:cNvCxnSpPr/>
      </xdr:nvCxnSpPr>
      <xdr:spPr>
        <a:xfrm flipV="1">
          <a:off x="9639300" y="6338494"/>
          <a:ext cx="838200" cy="7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62471</xdr:rowOff>
    </xdr:from>
    <xdr:to>
      <xdr:col>14</xdr:col>
      <xdr:colOff>28575</xdr:colOff>
      <xdr:row>37</xdr:row>
      <xdr:rowOff>70806</xdr:rowOff>
    </xdr:to>
    <xdr:cxnSp macro="">
      <xdr:nvCxnSpPr>
        <xdr:cNvPr id="302" name="直線コネクタ 301"/>
        <xdr:cNvCxnSpPr/>
      </xdr:nvCxnSpPr>
      <xdr:spPr>
        <a:xfrm>
          <a:off x="8750300" y="6406121"/>
          <a:ext cx="889000" cy="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62471</xdr:rowOff>
    </xdr:from>
    <xdr:to>
      <xdr:col>12</xdr:col>
      <xdr:colOff>511175</xdr:colOff>
      <xdr:row>37</xdr:row>
      <xdr:rowOff>99666</xdr:rowOff>
    </xdr:to>
    <xdr:cxnSp macro="">
      <xdr:nvCxnSpPr>
        <xdr:cNvPr id="305" name="直線コネクタ 304"/>
        <xdr:cNvCxnSpPr/>
      </xdr:nvCxnSpPr>
      <xdr:spPr>
        <a:xfrm flipV="1">
          <a:off x="7861300" y="6406121"/>
          <a:ext cx="889000" cy="3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99666</xdr:rowOff>
    </xdr:from>
    <xdr:to>
      <xdr:col>11</xdr:col>
      <xdr:colOff>307975</xdr:colOff>
      <xdr:row>37</xdr:row>
      <xdr:rowOff>117669</xdr:rowOff>
    </xdr:to>
    <xdr:cxnSp macro="">
      <xdr:nvCxnSpPr>
        <xdr:cNvPr id="308" name="直線コネクタ 307"/>
        <xdr:cNvCxnSpPr/>
      </xdr:nvCxnSpPr>
      <xdr:spPr>
        <a:xfrm flipV="1">
          <a:off x="6972300" y="6443316"/>
          <a:ext cx="889000" cy="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115494</xdr:rowOff>
    </xdr:from>
    <xdr:to>
      <xdr:col>15</xdr:col>
      <xdr:colOff>231775</xdr:colOff>
      <xdr:row>37</xdr:row>
      <xdr:rowOff>45644</xdr:rowOff>
    </xdr:to>
    <xdr:sp macro="" textlink="">
      <xdr:nvSpPr>
        <xdr:cNvPr id="318" name="円/楕円 317"/>
        <xdr:cNvSpPr/>
      </xdr:nvSpPr>
      <xdr:spPr>
        <a:xfrm>
          <a:off x="10426700" y="62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93921</xdr:rowOff>
    </xdr:from>
    <xdr:ext cx="534377" cy="259045"/>
    <xdr:sp macro="" textlink="">
      <xdr:nvSpPr>
        <xdr:cNvPr id="319" name="補助費等該当値テキスト"/>
        <xdr:cNvSpPr txBox="1"/>
      </xdr:nvSpPr>
      <xdr:spPr>
        <a:xfrm>
          <a:off x="10528300" y="62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20006</xdr:rowOff>
    </xdr:from>
    <xdr:to>
      <xdr:col>14</xdr:col>
      <xdr:colOff>79375</xdr:colOff>
      <xdr:row>37</xdr:row>
      <xdr:rowOff>121606</xdr:rowOff>
    </xdr:to>
    <xdr:sp macro="" textlink="">
      <xdr:nvSpPr>
        <xdr:cNvPr id="320" name="円/楕円 319"/>
        <xdr:cNvSpPr/>
      </xdr:nvSpPr>
      <xdr:spPr>
        <a:xfrm>
          <a:off x="9588500" y="63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112733</xdr:rowOff>
    </xdr:from>
    <xdr:ext cx="534377" cy="259045"/>
    <xdr:sp macro="" textlink="">
      <xdr:nvSpPr>
        <xdr:cNvPr id="321" name="テキスト ボックス 320"/>
        <xdr:cNvSpPr txBox="1"/>
      </xdr:nvSpPr>
      <xdr:spPr>
        <a:xfrm>
          <a:off x="9372111" y="645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11671</xdr:rowOff>
    </xdr:from>
    <xdr:to>
      <xdr:col>12</xdr:col>
      <xdr:colOff>561975</xdr:colOff>
      <xdr:row>37</xdr:row>
      <xdr:rowOff>113271</xdr:rowOff>
    </xdr:to>
    <xdr:sp macro="" textlink="">
      <xdr:nvSpPr>
        <xdr:cNvPr id="322" name="円/楕円 321"/>
        <xdr:cNvSpPr/>
      </xdr:nvSpPr>
      <xdr:spPr>
        <a:xfrm>
          <a:off x="8699500" y="63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104398</xdr:rowOff>
    </xdr:from>
    <xdr:ext cx="534377" cy="259045"/>
    <xdr:sp macro="" textlink="">
      <xdr:nvSpPr>
        <xdr:cNvPr id="323" name="テキスト ボックス 322"/>
        <xdr:cNvSpPr txBox="1"/>
      </xdr:nvSpPr>
      <xdr:spPr>
        <a:xfrm>
          <a:off x="8483111" y="64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48866</xdr:rowOff>
    </xdr:from>
    <xdr:to>
      <xdr:col>11</xdr:col>
      <xdr:colOff>358775</xdr:colOff>
      <xdr:row>37</xdr:row>
      <xdr:rowOff>150466</xdr:rowOff>
    </xdr:to>
    <xdr:sp macro="" textlink="">
      <xdr:nvSpPr>
        <xdr:cNvPr id="324" name="円/楕円 323"/>
        <xdr:cNvSpPr/>
      </xdr:nvSpPr>
      <xdr:spPr>
        <a:xfrm>
          <a:off x="7810500" y="639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141594</xdr:rowOff>
    </xdr:from>
    <xdr:ext cx="534377" cy="259045"/>
    <xdr:sp macro="" textlink="">
      <xdr:nvSpPr>
        <xdr:cNvPr id="325" name="テキスト ボックス 324"/>
        <xdr:cNvSpPr txBox="1"/>
      </xdr:nvSpPr>
      <xdr:spPr>
        <a:xfrm>
          <a:off x="7594111" y="648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66869</xdr:rowOff>
    </xdr:from>
    <xdr:to>
      <xdr:col>10</xdr:col>
      <xdr:colOff>155575</xdr:colOff>
      <xdr:row>37</xdr:row>
      <xdr:rowOff>168469</xdr:rowOff>
    </xdr:to>
    <xdr:sp macro="" textlink="">
      <xdr:nvSpPr>
        <xdr:cNvPr id="326" name="円/楕円 325"/>
        <xdr:cNvSpPr/>
      </xdr:nvSpPr>
      <xdr:spPr>
        <a:xfrm>
          <a:off x="6921500" y="6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159596</xdr:rowOff>
    </xdr:from>
    <xdr:ext cx="534377" cy="259045"/>
    <xdr:sp macro="" textlink="">
      <xdr:nvSpPr>
        <xdr:cNvPr id="327" name="テキスト ボックス 326"/>
        <xdr:cNvSpPr txBox="1"/>
      </xdr:nvSpPr>
      <xdr:spPr>
        <a:xfrm>
          <a:off x="6705111" y="65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79677</xdr:rowOff>
    </xdr:from>
    <xdr:to>
      <xdr:col>15</xdr:col>
      <xdr:colOff>180975</xdr:colOff>
      <xdr:row>58</xdr:row>
      <xdr:rowOff>86749</xdr:rowOff>
    </xdr:to>
    <xdr:cxnSp macro="">
      <xdr:nvCxnSpPr>
        <xdr:cNvPr id="354" name="直線コネクタ 353"/>
        <xdr:cNvCxnSpPr/>
      </xdr:nvCxnSpPr>
      <xdr:spPr>
        <a:xfrm flipV="1">
          <a:off x="9639300" y="10023777"/>
          <a:ext cx="8382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67897</xdr:rowOff>
    </xdr:from>
    <xdr:to>
      <xdr:col>14</xdr:col>
      <xdr:colOff>28575</xdr:colOff>
      <xdr:row>58</xdr:row>
      <xdr:rowOff>86749</xdr:rowOff>
    </xdr:to>
    <xdr:cxnSp macro="">
      <xdr:nvCxnSpPr>
        <xdr:cNvPr id="357" name="直線コネクタ 356"/>
        <xdr:cNvCxnSpPr/>
      </xdr:nvCxnSpPr>
      <xdr:spPr>
        <a:xfrm>
          <a:off x="8750300" y="10011997"/>
          <a:ext cx="8890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67897</xdr:rowOff>
    </xdr:from>
    <xdr:to>
      <xdr:col>12</xdr:col>
      <xdr:colOff>511175</xdr:colOff>
      <xdr:row>58</xdr:row>
      <xdr:rowOff>102009</xdr:rowOff>
    </xdr:to>
    <xdr:cxnSp macro="">
      <xdr:nvCxnSpPr>
        <xdr:cNvPr id="360" name="直線コネクタ 359"/>
        <xdr:cNvCxnSpPr/>
      </xdr:nvCxnSpPr>
      <xdr:spPr>
        <a:xfrm flipV="1">
          <a:off x="7861300" y="10011997"/>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95081</xdr:rowOff>
    </xdr:from>
    <xdr:to>
      <xdr:col>11</xdr:col>
      <xdr:colOff>307975</xdr:colOff>
      <xdr:row>58</xdr:row>
      <xdr:rowOff>102009</xdr:rowOff>
    </xdr:to>
    <xdr:cxnSp macro="">
      <xdr:nvCxnSpPr>
        <xdr:cNvPr id="363" name="直線コネクタ 362"/>
        <xdr:cNvCxnSpPr/>
      </xdr:nvCxnSpPr>
      <xdr:spPr>
        <a:xfrm>
          <a:off x="6972300" y="10039181"/>
          <a:ext cx="889000" cy="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28877</xdr:rowOff>
    </xdr:from>
    <xdr:to>
      <xdr:col>15</xdr:col>
      <xdr:colOff>231775</xdr:colOff>
      <xdr:row>58</xdr:row>
      <xdr:rowOff>130477</xdr:rowOff>
    </xdr:to>
    <xdr:sp macro="" textlink="">
      <xdr:nvSpPr>
        <xdr:cNvPr id="373" name="円/楕円 372"/>
        <xdr:cNvSpPr/>
      </xdr:nvSpPr>
      <xdr:spPr>
        <a:xfrm>
          <a:off x="10426700" y="99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35949</xdr:rowOff>
    </xdr:from>
    <xdr:to>
      <xdr:col>14</xdr:col>
      <xdr:colOff>79375</xdr:colOff>
      <xdr:row>58</xdr:row>
      <xdr:rowOff>137549</xdr:rowOff>
    </xdr:to>
    <xdr:sp macro="" textlink="">
      <xdr:nvSpPr>
        <xdr:cNvPr id="375" name="円/楕円 374"/>
        <xdr:cNvSpPr/>
      </xdr:nvSpPr>
      <xdr:spPr>
        <a:xfrm>
          <a:off x="9588500" y="99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128676</xdr:rowOff>
    </xdr:from>
    <xdr:ext cx="534377" cy="259045"/>
    <xdr:sp macro="" textlink="">
      <xdr:nvSpPr>
        <xdr:cNvPr id="376" name="テキスト ボックス 375"/>
        <xdr:cNvSpPr txBox="1"/>
      </xdr:nvSpPr>
      <xdr:spPr>
        <a:xfrm>
          <a:off x="9372111" y="1007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17097</xdr:rowOff>
    </xdr:from>
    <xdr:to>
      <xdr:col>12</xdr:col>
      <xdr:colOff>561975</xdr:colOff>
      <xdr:row>58</xdr:row>
      <xdr:rowOff>118697</xdr:rowOff>
    </xdr:to>
    <xdr:sp macro="" textlink="">
      <xdr:nvSpPr>
        <xdr:cNvPr id="377" name="円/楕円 376"/>
        <xdr:cNvSpPr/>
      </xdr:nvSpPr>
      <xdr:spPr>
        <a:xfrm>
          <a:off x="8699500" y="996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109824</xdr:rowOff>
    </xdr:from>
    <xdr:ext cx="534377" cy="259045"/>
    <xdr:sp macro="" textlink="">
      <xdr:nvSpPr>
        <xdr:cNvPr id="378" name="テキスト ボックス 377"/>
        <xdr:cNvSpPr txBox="1"/>
      </xdr:nvSpPr>
      <xdr:spPr>
        <a:xfrm>
          <a:off x="8483111" y="1005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51209</xdr:rowOff>
    </xdr:from>
    <xdr:to>
      <xdr:col>11</xdr:col>
      <xdr:colOff>358775</xdr:colOff>
      <xdr:row>58</xdr:row>
      <xdr:rowOff>152809</xdr:rowOff>
    </xdr:to>
    <xdr:sp macro="" textlink="">
      <xdr:nvSpPr>
        <xdr:cNvPr id="379" name="円/楕円 378"/>
        <xdr:cNvSpPr/>
      </xdr:nvSpPr>
      <xdr:spPr>
        <a:xfrm>
          <a:off x="7810500" y="99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143936</xdr:rowOff>
    </xdr:from>
    <xdr:ext cx="534377" cy="259045"/>
    <xdr:sp macro="" textlink="">
      <xdr:nvSpPr>
        <xdr:cNvPr id="380" name="テキスト ボックス 379"/>
        <xdr:cNvSpPr txBox="1"/>
      </xdr:nvSpPr>
      <xdr:spPr>
        <a:xfrm>
          <a:off x="7594111" y="1008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44281</xdr:rowOff>
    </xdr:from>
    <xdr:to>
      <xdr:col>10</xdr:col>
      <xdr:colOff>155575</xdr:colOff>
      <xdr:row>58</xdr:row>
      <xdr:rowOff>145881</xdr:rowOff>
    </xdr:to>
    <xdr:sp macro="" textlink="">
      <xdr:nvSpPr>
        <xdr:cNvPr id="381" name="円/楕円 380"/>
        <xdr:cNvSpPr/>
      </xdr:nvSpPr>
      <xdr:spPr>
        <a:xfrm>
          <a:off x="6921500" y="998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137008</xdr:rowOff>
    </xdr:from>
    <xdr:ext cx="534377" cy="259045"/>
    <xdr:sp macro="" textlink="">
      <xdr:nvSpPr>
        <xdr:cNvPr id="382" name="テキスト ボックス 381"/>
        <xdr:cNvSpPr txBox="1"/>
      </xdr:nvSpPr>
      <xdr:spPr>
        <a:xfrm>
          <a:off x="6705111" y="100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23933</xdr:rowOff>
    </xdr:from>
    <xdr:to>
      <xdr:col>15</xdr:col>
      <xdr:colOff>180975</xdr:colOff>
      <xdr:row>79</xdr:row>
      <xdr:rowOff>25895</xdr:rowOff>
    </xdr:to>
    <xdr:cxnSp macro="">
      <xdr:nvCxnSpPr>
        <xdr:cNvPr id="411" name="直線コネクタ 410"/>
        <xdr:cNvCxnSpPr/>
      </xdr:nvCxnSpPr>
      <xdr:spPr>
        <a:xfrm flipV="1">
          <a:off x="9639300" y="13568483"/>
          <a:ext cx="8382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144583</xdr:rowOff>
    </xdr:from>
    <xdr:to>
      <xdr:col>15</xdr:col>
      <xdr:colOff>231775</xdr:colOff>
      <xdr:row>79</xdr:row>
      <xdr:rowOff>74733</xdr:rowOff>
    </xdr:to>
    <xdr:sp macro="" textlink="">
      <xdr:nvSpPr>
        <xdr:cNvPr id="421" name="円/楕円 420"/>
        <xdr:cNvSpPr/>
      </xdr:nvSpPr>
      <xdr:spPr>
        <a:xfrm>
          <a:off x="10426700" y="135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146545</xdr:rowOff>
    </xdr:from>
    <xdr:to>
      <xdr:col>14</xdr:col>
      <xdr:colOff>79375</xdr:colOff>
      <xdr:row>79</xdr:row>
      <xdr:rowOff>76695</xdr:rowOff>
    </xdr:to>
    <xdr:sp macro="" textlink="">
      <xdr:nvSpPr>
        <xdr:cNvPr id="423" name="円/楕円 422"/>
        <xdr:cNvSpPr/>
      </xdr:nvSpPr>
      <xdr:spPr>
        <a:xfrm>
          <a:off x="9588500" y="135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67822</xdr:rowOff>
    </xdr:from>
    <xdr:ext cx="534377" cy="259045"/>
    <xdr:sp macro="" textlink="">
      <xdr:nvSpPr>
        <xdr:cNvPr id="424" name="テキスト ボックス 423"/>
        <xdr:cNvSpPr txBox="1"/>
      </xdr:nvSpPr>
      <xdr:spPr>
        <a:xfrm>
          <a:off x="9372111" y="1361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74481</xdr:rowOff>
    </xdr:from>
    <xdr:to>
      <xdr:col>15</xdr:col>
      <xdr:colOff>180975</xdr:colOff>
      <xdr:row>97</xdr:row>
      <xdr:rowOff>141979</xdr:rowOff>
    </xdr:to>
    <xdr:cxnSp macro="">
      <xdr:nvCxnSpPr>
        <xdr:cNvPr id="453" name="直線コネクタ 452"/>
        <xdr:cNvCxnSpPr/>
      </xdr:nvCxnSpPr>
      <xdr:spPr>
        <a:xfrm flipV="1">
          <a:off x="9639300" y="16705131"/>
          <a:ext cx="838200" cy="6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23681</xdr:rowOff>
    </xdr:from>
    <xdr:to>
      <xdr:col>15</xdr:col>
      <xdr:colOff>231775</xdr:colOff>
      <xdr:row>97</xdr:row>
      <xdr:rowOff>125281</xdr:rowOff>
    </xdr:to>
    <xdr:sp macro="" textlink="">
      <xdr:nvSpPr>
        <xdr:cNvPr id="463" name="円/楕円 462"/>
        <xdr:cNvSpPr/>
      </xdr:nvSpPr>
      <xdr:spPr>
        <a:xfrm>
          <a:off x="10426700" y="166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46558</xdr:rowOff>
    </xdr:from>
    <xdr:ext cx="534377" cy="259045"/>
    <xdr:sp macro="" textlink="">
      <xdr:nvSpPr>
        <xdr:cNvPr id="464" name="普通建設事業費 （ うち更新整備　）該当値テキスト"/>
        <xdr:cNvSpPr txBox="1"/>
      </xdr:nvSpPr>
      <xdr:spPr>
        <a:xfrm>
          <a:off x="10528300" y="165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91179</xdr:rowOff>
    </xdr:from>
    <xdr:to>
      <xdr:col>14</xdr:col>
      <xdr:colOff>79375</xdr:colOff>
      <xdr:row>98</xdr:row>
      <xdr:rowOff>21329</xdr:rowOff>
    </xdr:to>
    <xdr:sp macro="" textlink="">
      <xdr:nvSpPr>
        <xdr:cNvPr id="465" name="円/楕円 464"/>
        <xdr:cNvSpPr/>
      </xdr:nvSpPr>
      <xdr:spPr>
        <a:xfrm>
          <a:off x="9588500" y="167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12456</xdr:rowOff>
    </xdr:from>
    <xdr:ext cx="534377" cy="259045"/>
    <xdr:sp macro="" textlink="">
      <xdr:nvSpPr>
        <xdr:cNvPr id="466" name="テキスト ボックス 465"/>
        <xdr:cNvSpPr txBox="1"/>
      </xdr:nvSpPr>
      <xdr:spPr>
        <a:xfrm>
          <a:off x="9372111" y="168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157458</xdr:rowOff>
    </xdr:from>
    <xdr:to>
      <xdr:col>23</xdr:col>
      <xdr:colOff>517525</xdr:colOff>
      <xdr:row>38</xdr:row>
      <xdr:rowOff>82033</xdr:rowOff>
    </xdr:to>
    <xdr:cxnSp macro="">
      <xdr:nvCxnSpPr>
        <xdr:cNvPr id="493" name="直線コネクタ 492"/>
        <xdr:cNvCxnSpPr/>
      </xdr:nvCxnSpPr>
      <xdr:spPr>
        <a:xfrm flipV="1">
          <a:off x="15481300" y="6501108"/>
          <a:ext cx="838200" cy="9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51305</xdr:rowOff>
    </xdr:from>
    <xdr:to>
      <xdr:col>22</xdr:col>
      <xdr:colOff>365125</xdr:colOff>
      <xdr:row>38</xdr:row>
      <xdr:rowOff>82033</xdr:rowOff>
    </xdr:to>
    <xdr:cxnSp macro="">
      <xdr:nvCxnSpPr>
        <xdr:cNvPr id="496" name="直線コネクタ 495"/>
        <xdr:cNvCxnSpPr/>
      </xdr:nvCxnSpPr>
      <xdr:spPr>
        <a:xfrm>
          <a:off x="14592300" y="6566405"/>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150325</xdr:rowOff>
    </xdr:from>
    <xdr:to>
      <xdr:col>21</xdr:col>
      <xdr:colOff>161925</xdr:colOff>
      <xdr:row>38</xdr:row>
      <xdr:rowOff>51305</xdr:rowOff>
    </xdr:to>
    <xdr:cxnSp macro="">
      <xdr:nvCxnSpPr>
        <xdr:cNvPr id="499" name="直線コネクタ 498"/>
        <xdr:cNvCxnSpPr/>
      </xdr:nvCxnSpPr>
      <xdr:spPr>
        <a:xfrm>
          <a:off x="13703300" y="6493975"/>
          <a:ext cx="889000" cy="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145467</xdr:rowOff>
    </xdr:from>
    <xdr:ext cx="469744" cy="259045"/>
    <xdr:sp macro="" textlink="">
      <xdr:nvSpPr>
        <xdr:cNvPr id="501" name="テキスト ボックス 500"/>
        <xdr:cNvSpPr txBox="1"/>
      </xdr:nvSpPr>
      <xdr:spPr>
        <a:xfrm>
          <a:off x="14357427" y="66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150325</xdr:rowOff>
    </xdr:from>
    <xdr:to>
      <xdr:col>19</xdr:col>
      <xdr:colOff>644525</xdr:colOff>
      <xdr:row>38</xdr:row>
      <xdr:rowOff>106645</xdr:rowOff>
    </xdr:to>
    <xdr:cxnSp macro="">
      <xdr:nvCxnSpPr>
        <xdr:cNvPr id="502" name="直線コネクタ 501"/>
        <xdr:cNvCxnSpPr/>
      </xdr:nvCxnSpPr>
      <xdr:spPr>
        <a:xfrm flipV="1">
          <a:off x="12814300" y="6493975"/>
          <a:ext cx="889000" cy="12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130398</xdr:rowOff>
    </xdr:from>
    <xdr:ext cx="534377" cy="259045"/>
    <xdr:sp macro="" textlink="">
      <xdr:nvSpPr>
        <xdr:cNvPr id="504" name="テキスト ボックス 503"/>
        <xdr:cNvSpPr txBox="1"/>
      </xdr:nvSpPr>
      <xdr:spPr>
        <a:xfrm>
          <a:off x="13436111" y="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106658</xdr:rowOff>
    </xdr:from>
    <xdr:to>
      <xdr:col>23</xdr:col>
      <xdr:colOff>568325</xdr:colOff>
      <xdr:row>38</xdr:row>
      <xdr:rowOff>36808</xdr:rowOff>
    </xdr:to>
    <xdr:sp macro="" textlink="">
      <xdr:nvSpPr>
        <xdr:cNvPr id="512" name="円/楕円 511"/>
        <xdr:cNvSpPr/>
      </xdr:nvSpPr>
      <xdr:spPr>
        <a:xfrm>
          <a:off x="16268700" y="64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129535</xdr:rowOff>
    </xdr:from>
    <xdr:ext cx="534377" cy="259045"/>
    <xdr:sp macro="" textlink="">
      <xdr:nvSpPr>
        <xdr:cNvPr id="513" name="災害復旧事業費該当値テキスト"/>
        <xdr:cNvSpPr txBox="1"/>
      </xdr:nvSpPr>
      <xdr:spPr>
        <a:xfrm>
          <a:off x="16370300" y="63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31233</xdr:rowOff>
    </xdr:from>
    <xdr:to>
      <xdr:col>22</xdr:col>
      <xdr:colOff>415925</xdr:colOff>
      <xdr:row>38</xdr:row>
      <xdr:rowOff>132833</xdr:rowOff>
    </xdr:to>
    <xdr:sp macro="" textlink="">
      <xdr:nvSpPr>
        <xdr:cNvPr id="514" name="円/楕円 513"/>
        <xdr:cNvSpPr/>
      </xdr:nvSpPr>
      <xdr:spPr>
        <a:xfrm>
          <a:off x="15430500" y="654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149360</xdr:rowOff>
    </xdr:from>
    <xdr:ext cx="534377" cy="259045"/>
    <xdr:sp macro="" textlink="">
      <xdr:nvSpPr>
        <xdr:cNvPr id="515" name="テキスト ボックス 514"/>
        <xdr:cNvSpPr txBox="1"/>
      </xdr:nvSpPr>
      <xdr:spPr>
        <a:xfrm>
          <a:off x="15214111" y="632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505</xdr:rowOff>
    </xdr:from>
    <xdr:to>
      <xdr:col>21</xdr:col>
      <xdr:colOff>212725</xdr:colOff>
      <xdr:row>38</xdr:row>
      <xdr:rowOff>102105</xdr:rowOff>
    </xdr:to>
    <xdr:sp macro="" textlink="">
      <xdr:nvSpPr>
        <xdr:cNvPr id="516" name="円/楕円 515"/>
        <xdr:cNvSpPr/>
      </xdr:nvSpPr>
      <xdr:spPr>
        <a:xfrm>
          <a:off x="14541500" y="65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118632</xdr:rowOff>
    </xdr:from>
    <xdr:ext cx="534377" cy="259045"/>
    <xdr:sp macro="" textlink="">
      <xdr:nvSpPr>
        <xdr:cNvPr id="517" name="テキスト ボックス 516"/>
        <xdr:cNvSpPr txBox="1"/>
      </xdr:nvSpPr>
      <xdr:spPr>
        <a:xfrm>
          <a:off x="14325111" y="629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99525</xdr:rowOff>
    </xdr:from>
    <xdr:to>
      <xdr:col>20</xdr:col>
      <xdr:colOff>9525</xdr:colOff>
      <xdr:row>38</xdr:row>
      <xdr:rowOff>29676</xdr:rowOff>
    </xdr:to>
    <xdr:sp macro="" textlink="">
      <xdr:nvSpPr>
        <xdr:cNvPr id="518" name="円/楕円 517"/>
        <xdr:cNvSpPr/>
      </xdr:nvSpPr>
      <xdr:spPr>
        <a:xfrm>
          <a:off x="13652500" y="64431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46202</xdr:rowOff>
    </xdr:from>
    <xdr:ext cx="534377" cy="259045"/>
    <xdr:sp macro="" textlink="">
      <xdr:nvSpPr>
        <xdr:cNvPr id="519" name="テキスト ボックス 518"/>
        <xdr:cNvSpPr txBox="1"/>
      </xdr:nvSpPr>
      <xdr:spPr>
        <a:xfrm>
          <a:off x="13436111" y="621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55845</xdr:rowOff>
    </xdr:from>
    <xdr:to>
      <xdr:col>18</xdr:col>
      <xdr:colOff>492125</xdr:colOff>
      <xdr:row>38</xdr:row>
      <xdr:rowOff>157445</xdr:rowOff>
    </xdr:to>
    <xdr:sp macro="" textlink="">
      <xdr:nvSpPr>
        <xdr:cNvPr id="520" name="円/楕円 519"/>
        <xdr:cNvSpPr/>
      </xdr:nvSpPr>
      <xdr:spPr>
        <a:xfrm>
          <a:off x="12763500" y="65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2521</xdr:rowOff>
    </xdr:from>
    <xdr:ext cx="469744" cy="259045"/>
    <xdr:sp macro="" textlink="">
      <xdr:nvSpPr>
        <xdr:cNvPr id="521" name="テキスト ボックス 520"/>
        <xdr:cNvSpPr txBox="1"/>
      </xdr:nvSpPr>
      <xdr:spPr>
        <a:xfrm>
          <a:off x="12579427" y="634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40994</xdr:rowOff>
    </xdr:from>
    <xdr:to>
      <xdr:col>23</xdr:col>
      <xdr:colOff>517525</xdr:colOff>
      <xdr:row>77</xdr:row>
      <xdr:rowOff>44320</xdr:rowOff>
    </xdr:to>
    <xdr:cxnSp macro="">
      <xdr:nvCxnSpPr>
        <xdr:cNvPr id="605" name="直線コネクタ 604"/>
        <xdr:cNvCxnSpPr/>
      </xdr:nvCxnSpPr>
      <xdr:spPr>
        <a:xfrm>
          <a:off x="15481300" y="13242644"/>
          <a:ext cx="8382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40994</xdr:rowOff>
    </xdr:from>
    <xdr:to>
      <xdr:col>22</xdr:col>
      <xdr:colOff>365125</xdr:colOff>
      <xdr:row>77</xdr:row>
      <xdr:rowOff>41300</xdr:rowOff>
    </xdr:to>
    <xdr:cxnSp macro="">
      <xdr:nvCxnSpPr>
        <xdr:cNvPr id="608" name="直線コネクタ 607"/>
        <xdr:cNvCxnSpPr/>
      </xdr:nvCxnSpPr>
      <xdr:spPr>
        <a:xfrm flipV="1">
          <a:off x="14592300" y="1324264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41300</xdr:rowOff>
    </xdr:from>
    <xdr:to>
      <xdr:col>21</xdr:col>
      <xdr:colOff>161925</xdr:colOff>
      <xdr:row>77</xdr:row>
      <xdr:rowOff>55838</xdr:rowOff>
    </xdr:to>
    <xdr:cxnSp macro="">
      <xdr:nvCxnSpPr>
        <xdr:cNvPr id="611" name="直線コネクタ 610"/>
        <xdr:cNvCxnSpPr/>
      </xdr:nvCxnSpPr>
      <xdr:spPr>
        <a:xfrm flipV="1">
          <a:off x="13703300" y="13242950"/>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4220</xdr:rowOff>
    </xdr:from>
    <xdr:to>
      <xdr:col>19</xdr:col>
      <xdr:colOff>644525</xdr:colOff>
      <xdr:row>77</xdr:row>
      <xdr:rowOff>55838</xdr:rowOff>
    </xdr:to>
    <xdr:cxnSp macro="">
      <xdr:nvCxnSpPr>
        <xdr:cNvPr id="614" name="直線コネクタ 613"/>
        <xdr:cNvCxnSpPr/>
      </xdr:nvCxnSpPr>
      <xdr:spPr>
        <a:xfrm>
          <a:off x="12814300" y="13205870"/>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164970</xdr:rowOff>
    </xdr:from>
    <xdr:to>
      <xdr:col>23</xdr:col>
      <xdr:colOff>568325</xdr:colOff>
      <xdr:row>77</xdr:row>
      <xdr:rowOff>95120</xdr:rowOff>
    </xdr:to>
    <xdr:sp macro="" textlink="">
      <xdr:nvSpPr>
        <xdr:cNvPr id="624" name="円/楕円 623"/>
        <xdr:cNvSpPr/>
      </xdr:nvSpPr>
      <xdr:spPr>
        <a:xfrm>
          <a:off x="16268700" y="131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16397</xdr:rowOff>
    </xdr:from>
    <xdr:ext cx="534377" cy="259045"/>
    <xdr:sp macro="" textlink="">
      <xdr:nvSpPr>
        <xdr:cNvPr id="625" name="公債費該当値テキスト"/>
        <xdr:cNvSpPr txBox="1"/>
      </xdr:nvSpPr>
      <xdr:spPr>
        <a:xfrm>
          <a:off x="16370300" y="1304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161644</xdr:rowOff>
    </xdr:from>
    <xdr:to>
      <xdr:col>22</xdr:col>
      <xdr:colOff>415925</xdr:colOff>
      <xdr:row>77</xdr:row>
      <xdr:rowOff>91794</xdr:rowOff>
    </xdr:to>
    <xdr:sp macro="" textlink="">
      <xdr:nvSpPr>
        <xdr:cNvPr id="626" name="円/楕円 625"/>
        <xdr:cNvSpPr/>
      </xdr:nvSpPr>
      <xdr:spPr>
        <a:xfrm>
          <a:off x="15430500" y="1319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108321</xdr:rowOff>
    </xdr:from>
    <xdr:ext cx="534377" cy="259045"/>
    <xdr:sp macro="" textlink="">
      <xdr:nvSpPr>
        <xdr:cNvPr id="627" name="テキスト ボックス 626"/>
        <xdr:cNvSpPr txBox="1"/>
      </xdr:nvSpPr>
      <xdr:spPr>
        <a:xfrm>
          <a:off x="15214111" y="1296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90,907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161950</xdr:rowOff>
    </xdr:from>
    <xdr:to>
      <xdr:col>21</xdr:col>
      <xdr:colOff>212725</xdr:colOff>
      <xdr:row>77</xdr:row>
      <xdr:rowOff>92100</xdr:rowOff>
    </xdr:to>
    <xdr:sp macro="" textlink="">
      <xdr:nvSpPr>
        <xdr:cNvPr id="628" name="円/楕円 627"/>
        <xdr:cNvSpPr/>
      </xdr:nvSpPr>
      <xdr:spPr>
        <a:xfrm>
          <a:off x="14541500" y="131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108626</xdr:rowOff>
    </xdr:from>
    <xdr:ext cx="534377" cy="259045"/>
    <xdr:sp macro="" textlink="">
      <xdr:nvSpPr>
        <xdr:cNvPr id="629" name="テキスト ボックス 628"/>
        <xdr:cNvSpPr txBox="1"/>
      </xdr:nvSpPr>
      <xdr:spPr>
        <a:xfrm>
          <a:off x="14325111" y="129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5038</xdr:rowOff>
    </xdr:from>
    <xdr:to>
      <xdr:col>20</xdr:col>
      <xdr:colOff>9525</xdr:colOff>
      <xdr:row>77</xdr:row>
      <xdr:rowOff>106638</xdr:rowOff>
    </xdr:to>
    <xdr:sp macro="" textlink="">
      <xdr:nvSpPr>
        <xdr:cNvPr id="630" name="円/楕円 629"/>
        <xdr:cNvSpPr/>
      </xdr:nvSpPr>
      <xdr:spPr>
        <a:xfrm>
          <a:off x="13652500" y="132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123165</xdr:rowOff>
    </xdr:from>
    <xdr:ext cx="534377" cy="259045"/>
    <xdr:sp macro="" textlink="">
      <xdr:nvSpPr>
        <xdr:cNvPr id="631" name="テキスト ボックス 630"/>
        <xdr:cNvSpPr txBox="1"/>
      </xdr:nvSpPr>
      <xdr:spPr>
        <a:xfrm>
          <a:off x="13436111" y="1298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124870</xdr:rowOff>
    </xdr:from>
    <xdr:to>
      <xdr:col>18</xdr:col>
      <xdr:colOff>492125</xdr:colOff>
      <xdr:row>77</xdr:row>
      <xdr:rowOff>55020</xdr:rowOff>
    </xdr:to>
    <xdr:sp macro="" textlink="">
      <xdr:nvSpPr>
        <xdr:cNvPr id="632" name="円/楕円 631"/>
        <xdr:cNvSpPr/>
      </xdr:nvSpPr>
      <xdr:spPr>
        <a:xfrm>
          <a:off x="12763500" y="1315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71547</xdr:rowOff>
    </xdr:from>
    <xdr:ext cx="599010" cy="259045"/>
    <xdr:sp macro="" textlink="">
      <xdr:nvSpPr>
        <xdr:cNvPr id="633" name="テキスト ボックス 632"/>
        <xdr:cNvSpPr txBox="1"/>
      </xdr:nvSpPr>
      <xdr:spPr>
        <a:xfrm>
          <a:off x="12514794" y="1293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100425</xdr:rowOff>
    </xdr:from>
    <xdr:to>
      <xdr:col>23</xdr:col>
      <xdr:colOff>517525</xdr:colOff>
      <xdr:row>98</xdr:row>
      <xdr:rowOff>113481</xdr:rowOff>
    </xdr:to>
    <xdr:cxnSp macro="">
      <xdr:nvCxnSpPr>
        <xdr:cNvPr id="660" name="直線コネクタ 659"/>
        <xdr:cNvCxnSpPr/>
      </xdr:nvCxnSpPr>
      <xdr:spPr>
        <a:xfrm flipV="1">
          <a:off x="15481300" y="16902525"/>
          <a:ext cx="8382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110322</xdr:rowOff>
    </xdr:from>
    <xdr:to>
      <xdr:col>22</xdr:col>
      <xdr:colOff>365125</xdr:colOff>
      <xdr:row>98</xdr:row>
      <xdr:rowOff>113481</xdr:rowOff>
    </xdr:to>
    <xdr:cxnSp macro="">
      <xdr:nvCxnSpPr>
        <xdr:cNvPr id="663" name="直線コネクタ 662"/>
        <xdr:cNvCxnSpPr/>
      </xdr:nvCxnSpPr>
      <xdr:spPr>
        <a:xfrm>
          <a:off x="14592300" y="16912422"/>
          <a:ext cx="8890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105945</xdr:rowOff>
    </xdr:from>
    <xdr:to>
      <xdr:col>21</xdr:col>
      <xdr:colOff>161925</xdr:colOff>
      <xdr:row>98</xdr:row>
      <xdr:rowOff>110322</xdr:rowOff>
    </xdr:to>
    <xdr:cxnSp macro="">
      <xdr:nvCxnSpPr>
        <xdr:cNvPr id="666" name="直線コネクタ 665"/>
        <xdr:cNvCxnSpPr/>
      </xdr:nvCxnSpPr>
      <xdr:spPr>
        <a:xfrm>
          <a:off x="13703300" y="16908045"/>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71394</xdr:rowOff>
    </xdr:from>
    <xdr:to>
      <xdr:col>19</xdr:col>
      <xdr:colOff>644525</xdr:colOff>
      <xdr:row>98</xdr:row>
      <xdr:rowOff>105945</xdr:rowOff>
    </xdr:to>
    <xdr:cxnSp macro="">
      <xdr:nvCxnSpPr>
        <xdr:cNvPr id="669" name="直線コネクタ 668"/>
        <xdr:cNvCxnSpPr/>
      </xdr:nvCxnSpPr>
      <xdr:spPr>
        <a:xfrm>
          <a:off x="12814300" y="16873494"/>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49625</xdr:rowOff>
    </xdr:from>
    <xdr:to>
      <xdr:col>23</xdr:col>
      <xdr:colOff>568325</xdr:colOff>
      <xdr:row>98</xdr:row>
      <xdr:rowOff>151225</xdr:rowOff>
    </xdr:to>
    <xdr:sp macro="" textlink="">
      <xdr:nvSpPr>
        <xdr:cNvPr id="679" name="円/楕円 678"/>
        <xdr:cNvSpPr/>
      </xdr:nvSpPr>
      <xdr:spPr>
        <a:xfrm>
          <a:off x="16268700" y="168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534377" cy="259045"/>
    <xdr:sp macro="" textlink="">
      <xdr:nvSpPr>
        <xdr:cNvPr id="680" name="積立金該当値テキスト"/>
        <xdr:cNvSpPr txBox="1"/>
      </xdr:nvSpPr>
      <xdr:spPr>
        <a:xfrm>
          <a:off x="16370300" y="168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62681</xdr:rowOff>
    </xdr:from>
    <xdr:to>
      <xdr:col>22</xdr:col>
      <xdr:colOff>415925</xdr:colOff>
      <xdr:row>98</xdr:row>
      <xdr:rowOff>164281</xdr:rowOff>
    </xdr:to>
    <xdr:sp macro="" textlink="">
      <xdr:nvSpPr>
        <xdr:cNvPr id="681" name="円/楕円 680"/>
        <xdr:cNvSpPr/>
      </xdr:nvSpPr>
      <xdr:spPr>
        <a:xfrm>
          <a:off x="15430500" y="168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155408</xdr:rowOff>
    </xdr:from>
    <xdr:ext cx="534377" cy="259045"/>
    <xdr:sp macro="" textlink="">
      <xdr:nvSpPr>
        <xdr:cNvPr id="682" name="テキスト ボックス 681"/>
        <xdr:cNvSpPr txBox="1"/>
      </xdr:nvSpPr>
      <xdr:spPr>
        <a:xfrm>
          <a:off x="15214111" y="169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59522</xdr:rowOff>
    </xdr:from>
    <xdr:to>
      <xdr:col>21</xdr:col>
      <xdr:colOff>212725</xdr:colOff>
      <xdr:row>98</xdr:row>
      <xdr:rowOff>161122</xdr:rowOff>
    </xdr:to>
    <xdr:sp macro="" textlink="">
      <xdr:nvSpPr>
        <xdr:cNvPr id="683" name="円/楕円 682"/>
        <xdr:cNvSpPr/>
      </xdr:nvSpPr>
      <xdr:spPr>
        <a:xfrm>
          <a:off x="14541500" y="16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152249</xdr:rowOff>
    </xdr:from>
    <xdr:ext cx="534377" cy="259045"/>
    <xdr:sp macro="" textlink="">
      <xdr:nvSpPr>
        <xdr:cNvPr id="684" name="テキスト ボックス 683"/>
        <xdr:cNvSpPr txBox="1"/>
      </xdr:nvSpPr>
      <xdr:spPr>
        <a:xfrm>
          <a:off x="14325111" y="169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55145</xdr:rowOff>
    </xdr:from>
    <xdr:to>
      <xdr:col>20</xdr:col>
      <xdr:colOff>9525</xdr:colOff>
      <xdr:row>98</xdr:row>
      <xdr:rowOff>156745</xdr:rowOff>
    </xdr:to>
    <xdr:sp macro="" textlink="">
      <xdr:nvSpPr>
        <xdr:cNvPr id="685" name="円/楕円 684"/>
        <xdr:cNvSpPr/>
      </xdr:nvSpPr>
      <xdr:spPr>
        <a:xfrm>
          <a:off x="13652500" y="168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147872</xdr:rowOff>
    </xdr:from>
    <xdr:ext cx="534377" cy="259045"/>
    <xdr:sp macro="" textlink="">
      <xdr:nvSpPr>
        <xdr:cNvPr id="686" name="テキスト ボックス 685"/>
        <xdr:cNvSpPr txBox="1"/>
      </xdr:nvSpPr>
      <xdr:spPr>
        <a:xfrm>
          <a:off x="13436111" y="169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20594</xdr:rowOff>
    </xdr:from>
    <xdr:to>
      <xdr:col>18</xdr:col>
      <xdr:colOff>492125</xdr:colOff>
      <xdr:row>98</xdr:row>
      <xdr:rowOff>122194</xdr:rowOff>
    </xdr:to>
    <xdr:sp macro="" textlink="">
      <xdr:nvSpPr>
        <xdr:cNvPr id="687" name="円/楕円 686"/>
        <xdr:cNvSpPr/>
      </xdr:nvSpPr>
      <xdr:spPr>
        <a:xfrm>
          <a:off x="12763500" y="168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138721</xdr:rowOff>
    </xdr:from>
    <xdr:ext cx="534377" cy="259045"/>
    <xdr:sp macro="" textlink="">
      <xdr:nvSpPr>
        <xdr:cNvPr id="688" name="テキスト ボックス 687"/>
        <xdr:cNvSpPr txBox="1"/>
      </xdr:nvSpPr>
      <xdr:spPr>
        <a:xfrm>
          <a:off x="12547111" y="165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137551</xdr:rowOff>
    </xdr:from>
    <xdr:to>
      <xdr:col>32</xdr:col>
      <xdr:colOff>187325</xdr:colOff>
      <xdr:row>38</xdr:row>
      <xdr:rowOff>137551</xdr:rowOff>
    </xdr:to>
    <xdr:cxnSp macro="">
      <xdr:nvCxnSpPr>
        <xdr:cNvPr id="715" name="直線コネクタ 714"/>
        <xdr:cNvCxnSpPr/>
      </xdr:nvCxnSpPr>
      <xdr:spPr>
        <a:xfrm>
          <a:off x="21323300" y="66526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137551</xdr:rowOff>
    </xdr:from>
    <xdr:to>
      <xdr:col>31</xdr:col>
      <xdr:colOff>34925</xdr:colOff>
      <xdr:row>38</xdr:row>
      <xdr:rowOff>137551</xdr:rowOff>
    </xdr:to>
    <xdr:cxnSp macro="">
      <xdr:nvCxnSpPr>
        <xdr:cNvPr id="718" name="直線コネクタ 717"/>
        <xdr:cNvCxnSpPr/>
      </xdr:nvCxnSpPr>
      <xdr:spPr>
        <a:xfrm>
          <a:off x="20434300" y="66526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137551</xdr:rowOff>
    </xdr:from>
    <xdr:to>
      <xdr:col>29</xdr:col>
      <xdr:colOff>517525</xdr:colOff>
      <xdr:row>38</xdr:row>
      <xdr:rowOff>137551</xdr:rowOff>
    </xdr:to>
    <xdr:cxnSp macro="">
      <xdr:nvCxnSpPr>
        <xdr:cNvPr id="721" name="直線コネクタ 720"/>
        <xdr:cNvCxnSpPr/>
      </xdr:nvCxnSpPr>
      <xdr:spPr>
        <a:xfrm>
          <a:off x="19545300" y="66526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137551</xdr:rowOff>
    </xdr:from>
    <xdr:to>
      <xdr:col>28</xdr:col>
      <xdr:colOff>314325</xdr:colOff>
      <xdr:row>38</xdr:row>
      <xdr:rowOff>137597</xdr:rowOff>
    </xdr:to>
    <xdr:cxnSp macro="">
      <xdr:nvCxnSpPr>
        <xdr:cNvPr id="724" name="直線コネクタ 723"/>
        <xdr:cNvCxnSpPr/>
      </xdr:nvCxnSpPr>
      <xdr:spPr>
        <a:xfrm flipV="1">
          <a:off x="18656300" y="665265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86751</xdr:rowOff>
    </xdr:from>
    <xdr:to>
      <xdr:col>32</xdr:col>
      <xdr:colOff>238125</xdr:colOff>
      <xdr:row>39</xdr:row>
      <xdr:rowOff>16901</xdr:rowOff>
    </xdr:to>
    <xdr:sp macro="" textlink="">
      <xdr:nvSpPr>
        <xdr:cNvPr id="734" name="円/楕円 733"/>
        <xdr:cNvSpPr/>
      </xdr:nvSpPr>
      <xdr:spPr>
        <a:xfrm>
          <a:off x="22110700" y="66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1678</xdr:rowOff>
    </xdr:from>
    <xdr:ext cx="313932" cy="259045"/>
    <xdr:sp macro="" textlink="">
      <xdr:nvSpPr>
        <xdr:cNvPr id="735" name="投資及び出資金該当値テキスト"/>
        <xdr:cNvSpPr txBox="1"/>
      </xdr:nvSpPr>
      <xdr:spPr>
        <a:xfrm>
          <a:off x="22212300" y="65167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86751</xdr:rowOff>
    </xdr:from>
    <xdr:to>
      <xdr:col>31</xdr:col>
      <xdr:colOff>85725</xdr:colOff>
      <xdr:row>39</xdr:row>
      <xdr:rowOff>16901</xdr:rowOff>
    </xdr:to>
    <xdr:sp macro="" textlink="">
      <xdr:nvSpPr>
        <xdr:cNvPr id="736" name="円/楕円 735"/>
        <xdr:cNvSpPr/>
      </xdr:nvSpPr>
      <xdr:spPr>
        <a:xfrm>
          <a:off x="21272500" y="66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8028</xdr:rowOff>
    </xdr:from>
    <xdr:ext cx="313932" cy="259045"/>
    <xdr:sp macro="" textlink="">
      <xdr:nvSpPr>
        <xdr:cNvPr id="737" name="テキスト ボックス 736"/>
        <xdr:cNvSpPr txBox="1"/>
      </xdr:nvSpPr>
      <xdr:spPr>
        <a:xfrm>
          <a:off x="21166333" y="6694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86751</xdr:rowOff>
    </xdr:from>
    <xdr:to>
      <xdr:col>29</xdr:col>
      <xdr:colOff>568325</xdr:colOff>
      <xdr:row>39</xdr:row>
      <xdr:rowOff>16901</xdr:rowOff>
    </xdr:to>
    <xdr:sp macro="" textlink="">
      <xdr:nvSpPr>
        <xdr:cNvPr id="738" name="円/楕円 737"/>
        <xdr:cNvSpPr/>
      </xdr:nvSpPr>
      <xdr:spPr>
        <a:xfrm>
          <a:off x="20383500" y="66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8028</xdr:rowOff>
    </xdr:from>
    <xdr:ext cx="313932" cy="259045"/>
    <xdr:sp macro="" textlink="">
      <xdr:nvSpPr>
        <xdr:cNvPr id="739" name="テキスト ボックス 738"/>
        <xdr:cNvSpPr txBox="1"/>
      </xdr:nvSpPr>
      <xdr:spPr>
        <a:xfrm>
          <a:off x="20277333" y="6694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86751</xdr:rowOff>
    </xdr:from>
    <xdr:to>
      <xdr:col>28</xdr:col>
      <xdr:colOff>365125</xdr:colOff>
      <xdr:row>39</xdr:row>
      <xdr:rowOff>16901</xdr:rowOff>
    </xdr:to>
    <xdr:sp macro="" textlink="">
      <xdr:nvSpPr>
        <xdr:cNvPr id="740" name="円/楕円 739"/>
        <xdr:cNvSpPr/>
      </xdr:nvSpPr>
      <xdr:spPr>
        <a:xfrm>
          <a:off x="19494500" y="66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8028</xdr:rowOff>
    </xdr:from>
    <xdr:ext cx="313932" cy="259045"/>
    <xdr:sp macro="" textlink="">
      <xdr:nvSpPr>
        <xdr:cNvPr id="741" name="テキスト ボックス 740"/>
        <xdr:cNvSpPr txBox="1"/>
      </xdr:nvSpPr>
      <xdr:spPr>
        <a:xfrm>
          <a:off x="19388333" y="6694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86797</xdr:rowOff>
    </xdr:from>
    <xdr:to>
      <xdr:col>27</xdr:col>
      <xdr:colOff>161925</xdr:colOff>
      <xdr:row>39</xdr:row>
      <xdr:rowOff>16947</xdr:rowOff>
    </xdr:to>
    <xdr:sp macro="" textlink="">
      <xdr:nvSpPr>
        <xdr:cNvPr id="742" name="円/楕円 741"/>
        <xdr:cNvSpPr/>
      </xdr:nvSpPr>
      <xdr:spPr>
        <a:xfrm>
          <a:off x="186055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8074</xdr:rowOff>
    </xdr:from>
    <xdr:ext cx="313932" cy="259045"/>
    <xdr:sp macro="" textlink="">
      <xdr:nvSpPr>
        <xdr:cNvPr id="743" name="テキスト ボックス 742"/>
        <xdr:cNvSpPr txBox="1"/>
      </xdr:nvSpPr>
      <xdr:spPr>
        <a:xfrm>
          <a:off x="18499333" y="6694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169914</xdr:rowOff>
    </xdr:from>
    <xdr:to>
      <xdr:col>32</xdr:col>
      <xdr:colOff>187325</xdr:colOff>
      <xdr:row>59</xdr:row>
      <xdr:rowOff>7817</xdr:rowOff>
    </xdr:to>
    <xdr:cxnSp macro="">
      <xdr:nvCxnSpPr>
        <xdr:cNvPr id="772" name="直線コネクタ 771"/>
        <xdr:cNvCxnSpPr/>
      </xdr:nvCxnSpPr>
      <xdr:spPr>
        <a:xfrm>
          <a:off x="21323300" y="10114014"/>
          <a:ext cx="8382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167056</xdr:rowOff>
    </xdr:from>
    <xdr:to>
      <xdr:col>31</xdr:col>
      <xdr:colOff>34925</xdr:colOff>
      <xdr:row>58</xdr:row>
      <xdr:rowOff>169914</xdr:rowOff>
    </xdr:to>
    <xdr:cxnSp macro="">
      <xdr:nvCxnSpPr>
        <xdr:cNvPr id="775" name="直線コネクタ 774"/>
        <xdr:cNvCxnSpPr/>
      </xdr:nvCxnSpPr>
      <xdr:spPr>
        <a:xfrm>
          <a:off x="20434300" y="1011115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164103</xdr:rowOff>
    </xdr:from>
    <xdr:to>
      <xdr:col>29</xdr:col>
      <xdr:colOff>517525</xdr:colOff>
      <xdr:row>58</xdr:row>
      <xdr:rowOff>167056</xdr:rowOff>
    </xdr:to>
    <xdr:cxnSp macro="">
      <xdr:nvCxnSpPr>
        <xdr:cNvPr id="778" name="直線コネクタ 777"/>
        <xdr:cNvCxnSpPr/>
      </xdr:nvCxnSpPr>
      <xdr:spPr>
        <a:xfrm>
          <a:off x="19545300" y="10108203"/>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123069</xdr:rowOff>
    </xdr:from>
    <xdr:to>
      <xdr:col>28</xdr:col>
      <xdr:colOff>314325</xdr:colOff>
      <xdr:row>58</xdr:row>
      <xdr:rowOff>164103</xdr:rowOff>
    </xdr:to>
    <xdr:cxnSp macro="">
      <xdr:nvCxnSpPr>
        <xdr:cNvPr id="781" name="直線コネクタ 780"/>
        <xdr:cNvCxnSpPr/>
      </xdr:nvCxnSpPr>
      <xdr:spPr>
        <a:xfrm>
          <a:off x="18656300" y="10067169"/>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128467</xdr:rowOff>
    </xdr:from>
    <xdr:to>
      <xdr:col>32</xdr:col>
      <xdr:colOff>238125</xdr:colOff>
      <xdr:row>59</xdr:row>
      <xdr:rowOff>58617</xdr:rowOff>
    </xdr:to>
    <xdr:sp macro="" textlink="">
      <xdr:nvSpPr>
        <xdr:cNvPr id="791" name="円/楕円 790"/>
        <xdr:cNvSpPr/>
      </xdr:nvSpPr>
      <xdr:spPr>
        <a:xfrm>
          <a:off x="22110700" y="100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43394</xdr:rowOff>
    </xdr:from>
    <xdr:ext cx="469744" cy="259045"/>
    <xdr:sp macro="" textlink="">
      <xdr:nvSpPr>
        <xdr:cNvPr id="792" name="貸付金該当値テキスト"/>
        <xdr:cNvSpPr txBox="1"/>
      </xdr:nvSpPr>
      <xdr:spPr>
        <a:xfrm>
          <a:off x="22212300" y="998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119114</xdr:rowOff>
    </xdr:from>
    <xdr:to>
      <xdr:col>31</xdr:col>
      <xdr:colOff>85725</xdr:colOff>
      <xdr:row>59</xdr:row>
      <xdr:rowOff>49264</xdr:rowOff>
    </xdr:to>
    <xdr:sp macro="" textlink="">
      <xdr:nvSpPr>
        <xdr:cNvPr id="793" name="円/楕円 792"/>
        <xdr:cNvSpPr/>
      </xdr:nvSpPr>
      <xdr:spPr>
        <a:xfrm>
          <a:off x="21272500" y="100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40391</xdr:rowOff>
    </xdr:from>
    <xdr:ext cx="469744" cy="259045"/>
    <xdr:sp macro="" textlink="">
      <xdr:nvSpPr>
        <xdr:cNvPr id="794" name="テキスト ボックス 793"/>
        <xdr:cNvSpPr txBox="1"/>
      </xdr:nvSpPr>
      <xdr:spPr>
        <a:xfrm>
          <a:off x="21088427" y="1015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116256</xdr:rowOff>
    </xdr:from>
    <xdr:to>
      <xdr:col>29</xdr:col>
      <xdr:colOff>568325</xdr:colOff>
      <xdr:row>59</xdr:row>
      <xdr:rowOff>46406</xdr:rowOff>
    </xdr:to>
    <xdr:sp macro="" textlink="">
      <xdr:nvSpPr>
        <xdr:cNvPr id="795" name="円/楕円 794"/>
        <xdr:cNvSpPr/>
      </xdr:nvSpPr>
      <xdr:spPr>
        <a:xfrm>
          <a:off x="20383500" y="100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37533</xdr:rowOff>
    </xdr:from>
    <xdr:ext cx="469744" cy="259045"/>
    <xdr:sp macro="" textlink="">
      <xdr:nvSpPr>
        <xdr:cNvPr id="796" name="テキスト ボックス 795"/>
        <xdr:cNvSpPr txBox="1"/>
      </xdr:nvSpPr>
      <xdr:spPr>
        <a:xfrm>
          <a:off x="20199427" y="1015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113303</xdr:rowOff>
    </xdr:from>
    <xdr:to>
      <xdr:col>28</xdr:col>
      <xdr:colOff>365125</xdr:colOff>
      <xdr:row>59</xdr:row>
      <xdr:rowOff>43453</xdr:rowOff>
    </xdr:to>
    <xdr:sp macro="" textlink="">
      <xdr:nvSpPr>
        <xdr:cNvPr id="797" name="円/楕円 796"/>
        <xdr:cNvSpPr/>
      </xdr:nvSpPr>
      <xdr:spPr>
        <a:xfrm>
          <a:off x="19494500" y="100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34580</xdr:rowOff>
    </xdr:from>
    <xdr:ext cx="469744" cy="259045"/>
    <xdr:sp macro="" textlink="">
      <xdr:nvSpPr>
        <xdr:cNvPr id="798" name="テキスト ボックス 797"/>
        <xdr:cNvSpPr txBox="1"/>
      </xdr:nvSpPr>
      <xdr:spPr>
        <a:xfrm>
          <a:off x="19310427" y="1015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72269</xdr:rowOff>
    </xdr:from>
    <xdr:to>
      <xdr:col>27</xdr:col>
      <xdr:colOff>161925</xdr:colOff>
      <xdr:row>59</xdr:row>
      <xdr:rowOff>2419</xdr:rowOff>
    </xdr:to>
    <xdr:sp macro="" textlink="">
      <xdr:nvSpPr>
        <xdr:cNvPr id="799" name="円/楕円 798"/>
        <xdr:cNvSpPr/>
      </xdr:nvSpPr>
      <xdr:spPr>
        <a:xfrm>
          <a:off x="18605500" y="100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164996</xdr:rowOff>
    </xdr:from>
    <xdr:ext cx="469744" cy="259045"/>
    <xdr:sp macro="" textlink="">
      <xdr:nvSpPr>
        <xdr:cNvPr id="800" name="テキスト ボックス 799"/>
        <xdr:cNvSpPr txBox="1"/>
      </xdr:nvSpPr>
      <xdr:spPr>
        <a:xfrm>
          <a:off x="18421427" y="101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64624</xdr:rowOff>
    </xdr:from>
    <xdr:to>
      <xdr:col>32</xdr:col>
      <xdr:colOff>187325</xdr:colOff>
      <xdr:row>74</xdr:row>
      <xdr:rowOff>121545</xdr:rowOff>
    </xdr:to>
    <xdr:cxnSp macro="">
      <xdr:nvCxnSpPr>
        <xdr:cNvPr id="830" name="直線コネクタ 829"/>
        <xdr:cNvCxnSpPr/>
      </xdr:nvCxnSpPr>
      <xdr:spPr>
        <a:xfrm flipV="1">
          <a:off x="21323300" y="12751924"/>
          <a:ext cx="8382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121545</xdr:rowOff>
    </xdr:from>
    <xdr:to>
      <xdr:col>31</xdr:col>
      <xdr:colOff>34925</xdr:colOff>
      <xdr:row>74</xdr:row>
      <xdr:rowOff>139262</xdr:rowOff>
    </xdr:to>
    <xdr:cxnSp macro="">
      <xdr:nvCxnSpPr>
        <xdr:cNvPr id="833" name="直線コネクタ 832"/>
        <xdr:cNvCxnSpPr/>
      </xdr:nvCxnSpPr>
      <xdr:spPr>
        <a:xfrm flipV="1">
          <a:off x="20434300" y="1280884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139262</xdr:rowOff>
    </xdr:from>
    <xdr:to>
      <xdr:col>29</xdr:col>
      <xdr:colOff>517525</xdr:colOff>
      <xdr:row>75</xdr:row>
      <xdr:rowOff>4178</xdr:rowOff>
    </xdr:to>
    <xdr:cxnSp macro="">
      <xdr:nvCxnSpPr>
        <xdr:cNvPr id="836" name="直線コネクタ 835"/>
        <xdr:cNvCxnSpPr/>
      </xdr:nvCxnSpPr>
      <xdr:spPr>
        <a:xfrm flipV="1">
          <a:off x="19545300" y="12826562"/>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168904</xdr:rowOff>
    </xdr:from>
    <xdr:to>
      <xdr:col>28</xdr:col>
      <xdr:colOff>314325</xdr:colOff>
      <xdr:row>75</xdr:row>
      <xdr:rowOff>4178</xdr:rowOff>
    </xdr:to>
    <xdr:cxnSp macro="">
      <xdr:nvCxnSpPr>
        <xdr:cNvPr id="839" name="直線コネクタ 838"/>
        <xdr:cNvCxnSpPr/>
      </xdr:nvCxnSpPr>
      <xdr:spPr>
        <a:xfrm>
          <a:off x="18656300" y="12856204"/>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13824</xdr:rowOff>
    </xdr:from>
    <xdr:to>
      <xdr:col>32</xdr:col>
      <xdr:colOff>238125</xdr:colOff>
      <xdr:row>74</xdr:row>
      <xdr:rowOff>115424</xdr:rowOff>
    </xdr:to>
    <xdr:sp macro="" textlink="">
      <xdr:nvSpPr>
        <xdr:cNvPr id="849" name="円/楕円 848"/>
        <xdr:cNvSpPr/>
      </xdr:nvSpPr>
      <xdr:spPr>
        <a:xfrm>
          <a:off x="22110700" y="1270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36701</xdr:rowOff>
    </xdr:from>
    <xdr:ext cx="534377" cy="259045"/>
    <xdr:sp macro="" textlink="">
      <xdr:nvSpPr>
        <xdr:cNvPr id="850" name="繰出金該当値テキスト"/>
        <xdr:cNvSpPr txBox="1"/>
      </xdr:nvSpPr>
      <xdr:spPr>
        <a:xfrm>
          <a:off x="22212300" y="125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63,941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70745</xdr:rowOff>
    </xdr:from>
    <xdr:to>
      <xdr:col>31</xdr:col>
      <xdr:colOff>85725</xdr:colOff>
      <xdr:row>75</xdr:row>
      <xdr:rowOff>895</xdr:rowOff>
    </xdr:to>
    <xdr:sp macro="" textlink="">
      <xdr:nvSpPr>
        <xdr:cNvPr id="851" name="円/楕円 850"/>
        <xdr:cNvSpPr/>
      </xdr:nvSpPr>
      <xdr:spPr>
        <a:xfrm>
          <a:off x="21272500" y="12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17422</xdr:rowOff>
    </xdr:from>
    <xdr:ext cx="534377" cy="259045"/>
    <xdr:sp macro="" textlink="">
      <xdr:nvSpPr>
        <xdr:cNvPr id="852" name="テキスト ボックス 851"/>
        <xdr:cNvSpPr txBox="1"/>
      </xdr:nvSpPr>
      <xdr:spPr>
        <a:xfrm>
          <a:off x="21056111" y="125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88462</xdr:rowOff>
    </xdr:from>
    <xdr:to>
      <xdr:col>29</xdr:col>
      <xdr:colOff>568325</xdr:colOff>
      <xdr:row>75</xdr:row>
      <xdr:rowOff>18612</xdr:rowOff>
    </xdr:to>
    <xdr:sp macro="" textlink="">
      <xdr:nvSpPr>
        <xdr:cNvPr id="853" name="円/楕円 852"/>
        <xdr:cNvSpPr/>
      </xdr:nvSpPr>
      <xdr:spPr>
        <a:xfrm>
          <a:off x="20383500" y="127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35139</xdr:rowOff>
    </xdr:from>
    <xdr:ext cx="534377" cy="259045"/>
    <xdr:sp macro="" textlink="">
      <xdr:nvSpPr>
        <xdr:cNvPr id="854" name="テキスト ボックス 853"/>
        <xdr:cNvSpPr txBox="1"/>
      </xdr:nvSpPr>
      <xdr:spPr>
        <a:xfrm>
          <a:off x="20167111" y="1255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124828</xdr:rowOff>
    </xdr:from>
    <xdr:to>
      <xdr:col>28</xdr:col>
      <xdr:colOff>365125</xdr:colOff>
      <xdr:row>75</xdr:row>
      <xdr:rowOff>54978</xdr:rowOff>
    </xdr:to>
    <xdr:sp macro="" textlink="">
      <xdr:nvSpPr>
        <xdr:cNvPr id="855" name="円/楕円 854"/>
        <xdr:cNvSpPr/>
      </xdr:nvSpPr>
      <xdr:spPr>
        <a:xfrm>
          <a:off x="19494500" y="128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71505</xdr:rowOff>
    </xdr:from>
    <xdr:ext cx="534377" cy="259045"/>
    <xdr:sp macro="" textlink="">
      <xdr:nvSpPr>
        <xdr:cNvPr id="856" name="テキスト ボックス 855"/>
        <xdr:cNvSpPr txBox="1"/>
      </xdr:nvSpPr>
      <xdr:spPr>
        <a:xfrm>
          <a:off x="19278111" y="125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118104</xdr:rowOff>
    </xdr:from>
    <xdr:to>
      <xdr:col>27</xdr:col>
      <xdr:colOff>161925</xdr:colOff>
      <xdr:row>75</xdr:row>
      <xdr:rowOff>48254</xdr:rowOff>
    </xdr:to>
    <xdr:sp macro="" textlink="">
      <xdr:nvSpPr>
        <xdr:cNvPr id="857" name="円/楕円 856"/>
        <xdr:cNvSpPr/>
      </xdr:nvSpPr>
      <xdr:spPr>
        <a:xfrm>
          <a:off x="18605500" y="128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64781</xdr:rowOff>
    </xdr:from>
    <xdr:ext cx="534377" cy="259045"/>
    <xdr:sp macro="" textlink="">
      <xdr:nvSpPr>
        <xdr:cNvPr id="858" name="テキスト ボックス 857"/>
        <xdr:cNvSpPr txBox="1"/>
      </xdr:nvSpPr>
      <xdr:spPr>
        <a:xfrm>
          <a:off x="18389111" y="125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物件費は、住民一人当たり６３</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０９２円となっており、前年度と比べ約８</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０００円の増となっている。主な要因としては、ふるさと産品発信事業費及び社会保障・税番号制度導入システム改修費の増加によるものである。</a:t>
          </a:r>
        </a:p>
        <a:p>
          <a:r>
            <a:rPr kumimoji="1" lang="ja-JP" altLang="en-US" sz="1400">
              <a:latin typeface="ＭＳ ゴシック" panose="020B0609070205080204" pitchFamily="49" charset="-128"/>
              <a:ea typeface="ＭＳ ゴシック" panose="020B0609070205080204" pitchFamily="49" charset="-128"/>
            </a:rPr>
            <a:t>　補助費等は、住民一人当たり５１</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２０８円となっており、前年度と比べ約８</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０００円の増となっている。主な要因としては、淡路広域水道企業団補助金等の増加によるものである。</a:t>
          </a:r>
        </a:p>
        <a:p>
          <a:r>
            <a:rPr kumimoji="1" lang="ja-JP" altLang="en-US" sz="1400">
              <a:latin typeface="ＭＳ ゴシック" panose="020B0609070205080204" pitchFamily="49" charset="-128"/>
              <a:ea typeface="ＭＳ ゴシック" panose="020B0609070205080204" pitchFamily="49" charset="-128"/>
            </a:rPr>
            <a:t>　普通建設事業費は、住民一人当たり６５</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６４２円となっており、前年度と比べ約７</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７００円の増となっている。主な要因としては、新庁舎整備事業費等の増加によるものである。</a:t>
          </a:r>
        </a:p>
        <a:p>
          <a:r>
            <a:rPr kumimoji="1" lang="ja-JP" altLang="en-US" sz="1400">
              <a:latin typeface="ＭＳ ゴシック" panose="020B0609070205080204" pitchFamily="49" charset="-128"/>
              <a:ea typeface="ＭＳ ゴシック" panose="020B0609070205080204" pitchFamily="49" charset="-128"/>
            </a:rPr>
            <a:t>　</a:t>
          </a:r>
        </a:p>
        <a:p>
          <a:r>
            <a:rPr kumimoji="1" lang="ja-JP" altLang="en-US" sz="1400">
              <a:latin typeface="ＭＳ ゴシック" panose="020B0609070205080204" pitchFamily="49" charset="-128"/>
              <a:ea typeface="ＭＳ ゴシック" panose="020B0609070205080204"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45,910
45,672
182.38
25,886,965
25,159,492
430,591
13,636,516
35,876,953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47117</xdr:rowOff>
    </xdr:from>
    <xdr:to>
      <xdr:col>6</xdr:col>
      <xdr:colOff>511175</xdr:colOff>
      <xdr:row>36</xdr:row>
      <xdr:rowOff>77407</xdr:rowOff>
    </xdr:to>
    <xdr:cxnSp macro="">
      <xdr:nvCxnSpPr>
        <xdr:cNvPr id="61" name="直線コネクタ 60"/>
        <xdr:cNvCxnSpPr/>
      </xdr:nvCxnSpPr>
      <xdr:spPr>
        <a:xfrm flipV="1">
          <a:off x="3797300" y="6219317"/>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77407</xdr:rowOff>
    </xdr:from>
    <xdr:to>
      <xdr:col>5</xdr:col>
      <xdr:colOff>358775</xdr:colOff>
      <xdr:row>36</xdr:row>
      <xdr:rowOff>124651</xdr:rowOff>
    </xdr:to>
    <xdr:cxnSp macro="">
      <xdr:nvCxnSpPr>
        <xdr:cNvPr id="64" name="直線コネクタ 63"/>
        <xdr:cNvCxnSpPr/>
      </xdr:nvCxnSpPr>
      <xdr:spPr>
        <a:xfrm flipV="1">
          <a:off x="2908300" y="624960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75311</xdr:rowOff>
    </xdr:from>
    <xdr:to>
      <xdr:col>4</xdr:col>
      <xdr:colOff>155575</xdr:colOff>
      <xdr:row>36</xdr:row>
      <xdr:rowOff>124651</xdr:rowOff>
    </xdr:to>
    <xdr:cxnSp macro="">
      <xdr:nvCxnSpPr>
        <xdr:cNvPr id="67" name="直線コネクタ 66"/>
        <xdr:cNvCxnSpPr/>
      </xdr:nvCxnSpPr>
      <xdr:spPr>
        <a:xfrm>
          <a:off x="2019300" y="6247511"/>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133604</xdr:rowOff>
    </xdr:from>
    <xdr:to>
      <xdr:col>2</xdr:col>
      <xdr:colOff>638175</xdr:colOff>
      <xdr:row>36</xdr:row>
      <xdr:rowOff>75311</xdr:rowOff>
    </xdr:to>
    <xdr:cxnSp macro="">
      <xdr:nvCxnSpPr>
        <xdr:cNvPr id="70" name="直線コネクタ 69"/>
        <xdr:cNvCxnSpPr/>
      </xdr:nvCxnSpPr>
      <xdr:spPr>
        <a:xfrm>
          <a:off x="1130300" y="6134354"/>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167767</xdr:rowOff>
    </xdr:from>
    <xdr:to>
      <xdr:col>6</xdr:col>
      <xdr:colOff>561975</xdr:colOff>
      <xdr:row>36</xdr:row>
      <xdr:rowOff>97917</xdr:rowOff>
    </xdr:to>
    <xdr:sp macro="" textlink="">
      <xdr:nvSpPr>
        <xdr:cNvPr id="80" name="円/楕円 79"/>
        <xdr:cNvSpPr/>
      </xdr:nvSpPr>
      <xdr:spPr>
        <a:xfrm>
          <a:off x="45847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146194</xdr:rowOff>
    </xdr:from>
    <xdr:ext cx="469744" cy="259045"/>
    <xdr:sp macro="" textlink="">
      <xdr:nvSpPr>
        <xdr:cNvPr id="81" name="議会費該当値テキスト"/>
        <xdr:cNvSpPr txBox="1"/>
      </xdr:nvSpPr>
      <xdr:spPr>
        <a:xfrm>
          <a:off x="4686300"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26607</xdr:rowOff>
    </xdr:from>
    <xdr:to>
      <xdr:col>5</xdr:col>
      <xdr:colOff>409575</xdr:colOff>
      <xdr:row>36</xdr:row>
      <xdr:rowOff>128207</xdr:rowOff>
    </xdr:to>
    <xdr:sp macro="" textlink="">
      <xdr:nvSpPr>
        <xdr:cNvPr id="82" name="円/楕円 81"/>
        <xdr:cNvSpPr/>
      </xdr:nvSpPr>
      <xdr:spPr>
        <a:xfrm>
          <a:off x="3746500" y="61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119334</xdr:rowOff>
    </xdr:from>
    <xdr:ext cx="469744" cy="259045"/>
    <xdr:sp macro="" textlink="">
      <xdr:nvSpPr>
        <xdr:cNvPr id="83" name="テキスト ボックス 82"/>
        <xdr:cNvSpPr txBox="1"/>
      </xdr:nvSpPr>
      <xdr:spPr>
        <a:xfrm>
          <a:off x="3562427" y="629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73851</xdr:rowOff>
    </xdr:from>
    <xdr:to>
      <xdr:col>4</xdr:col>
      <xdr:colOff>206375</xdr:colOff>
      <xdr:row>37</xdr:row>
      <xdr:rowOff>4001</xdr:rowOff>
    </xdr:to>
    <xdr:sp macro="" textlink="">
      <xdr:nvSpPr>
        <xdr:cNvPr id="84" name="円/楕円 83"/>
        <xdr:cNvSpPr/>
      </xdr:nvSpPr>
      <xdr:spPr>
        <a:xfrm>
          <a:off x="2857500" y="62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166578</xdr:rowOff>
    </xdr:from>
    <xdr:ext cx="469744" cy="259045"/>
    <xdr:sp macro="" textlink="">
      <xdr:nvSpPr>
        <xdr:cNvPr id="85" name="テキスト ボックス 84"/>
        <xdr:cNvSpPr txBox="1"/>
      </xdr:nvSpPr>
      <xdr:spPr>
        <a:xfrm>
          <a:off x="2673427" y="633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24511</xdr:rowOff>
    </xdr:from>
    <xdr:to>
      <xdr:col>3</xdr:col>
      <xdr:colOff>3175</xdr:colOff>
      <xdr:row>36</xdr:row>
      <xdr:rowOff>126111</xdr:rowOff>
    </xdr:to>
    <xdr:sp macro="" textlink="">
      <xdr:nvSpPr>
        <xdr:cNvPr id="86" name="円/楕円 85"/>
        <xdr:cNvSpPr/>
      </xdr:nvSpPr>
      <xdr:spPr>
        <a:xfrm>
          <a:off x="19685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117238</xdr:rowOff>
    </xdr:from>
    <xdr:ext cx="469744" cy="259045"/>
    <xdr:sp macro="" textlink="">
      <xdr:nvSpPr>
        <xdr:cNvPr id="87" name="テキスト ボックス 86"/>
        <xdr:cNvSpPr txBox="1"/>
      </xdr:nvSpPr>
      <xdr:spPr>
        <a:xfrm>
          <a:off x="1784427"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82804</xdr:rowOff>
    </xdr:from>
    <xdr:to>
      <xdr:col>1</xdr:col>
      <xdr:colOff>485775</xdr:colOff>
      <xdr:row>36</xdr:row>
      <xdr:rowOff>12954</xdr:rowOff>
    </xdr:to>
    <xdr:sp macro="" textlink="">
      <xdr:nvSpPr>
        <xdr:cNvPr id="88" name="円/楕円 87"/>
        <xdr:cNvSpPr/>
      </xdr:nvSpPr>
      <xdr:spPr>
        <a:xfrm>
          <a:off x="1079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4081</xdr:rowOff>
    </xdr:from>
    <xdr:ext cx="469744" cy="259045"/>
    <xdr:sp macro="" textlink="">
      <xdr:nvSpPr>
        <xdr:cNvPr id="89" name="テキスト ボックス 88"/>
        <xdr:cNvSpPr txBox="1"/>
      </xdr:nvSpPr>
      <xdr:spPr>
        <a:xfrm>
          <a:off x="895427"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43854</xdr:rowOff>
    </xdr:from>
    <xdr:to>
      <xdr:col>6</xdr:col>
      <xdr:colOff>511175</xdr:colOff>
      <xdr:row>58</xdr:row>
      <xdr:rowOff>107548</xdr:rowOff>
    </xdr:to>
    <xdr:cxnSp macro="">
      <xdr:nvCxnSpPr>
        <xdr:cNvPr id="118" name="直線コネクタ 117"/>
        <xdr:cNvCxnSpPr/>
      </xdr:nvCxnSpPr>
      <xdr:spPr>
        <a:xfrm flipV="1">
          <a:off x="3797300" y="9987954"/>
          <a:ext cx="838200" cy="6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104823</xdr:rowOff>
    </xdr:from>
    <xdr:to>
      <xdr:col>5</xdr:col>
      <xdr:colOff>358775</xdr:colOff>
      <xdr:row>58</xdr:row>
      <xdr:rowOff>107548</xdr:rowOff>
    </xdr:to>
    <xdr:cxnSp macro="">
      <xdr:nvCxnSpPr>
        <xdr:cNvPr id="121" name="直線コネクタ 120"/>
        <xdr:cNvCxnSpPr/>
      </xdr:nvCxnSpPr>
      <xdr:spPr>
        <a:xfrm>
          <a:off x="2908300" y="10048923"/>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93658</xdr:rowOff>
    </xdr:from>
    <xdr:to>
      <xdr:col>4</xdr:col>
      <xdr:colOff>155575</xdr:colOff>
      <xdr:row>58</xdr:row>
      <xdr:rowOff>104823</xdr:rowOff>
    </xdr:to>
    <xdr:cxnSp macro="">
      <xdr:nvCxnSpPr>
        <xdr:cNvPr id="124" name="直線コネクタ 123"/>
        <xdr:cNvCxnSpPr/>
      </xdr:nvCxnSpPr>
      <xdr:spPr>
        <a:xfrm>
          <a:off x="2019300" y="10037758"/>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73604</xdr:rowOff>
    </xdr:from>
    <xdr:to>
      <xdr:col>2</xdr:col>
      <xdr:colOff>638175</xdr:colOff>
      <xdr:row>58</xdr:row>
      <xdr:rowOff>93658</xdr:rowOff>
    </xdr:to>
    <xdr:cxnSp macro="">
      <xdr:nvCxnSpPr>
        <xdr:cNvPr id="127" name="直線コネクタ 126"/>
        <xdr:cNvCxnSpPr/>
      </xdr:nvCxnSpPr>
      <xdr:spPr>
        <a:xfrm>
          <a:off x="1130300" y="10017704"/>
          <a:ext cx="889000" cy="2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164504</xdr:rowOff>
    </xdr:from>
    <xdr:to>
      <xdr:col>6</xdr:col>
      <xdr:colOff>561975</xdr:colOff>
      <xdr:row>58</xdr:row>
      <xdr:rowOff>94654</xdr:rowOff>
    </xdr:to>
    <xdr:sp macro="" textlink="">
      <xdr:nvSpPr>
        <xdr:cNvPr id="137" name="円/楕円 136"/>
        <xdr:cNvSpPr/>
      </xdr:nvSpPr>
      <xdr:spPr>
        <a:xfrm>
          <a:off x="4584700" y="99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123881</xdr:rowOff>
    </xdr:from>
    <xdr:ext cx="534377" cy="259045"/>
    <xdr:sp macro="" textlink="">
      <xdr:nvSpPr>
        <xdr:cNvPr id="138" name="総務費該当値テキスト"/>
        <xdr:cNvSpPr txBox="1"/>
      </xdr:nvSpPr>
      <xdr:spPr>
        <a:xfrm>
          <a:off x="4686300" y="97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90,313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56748</xdr:rowOff>
    </xdr:from>
    <xdr:to>
      <xdr:col>5</xdr:col>
      <xdr:colOff>409575</xdr:colOff>
      <xdr:row>58</xdr:row>
      <xdr:rowOff>158348</xdr:rowOff>
    </xdr:to>
    <xdr:sp macro="" textlink="">
      <xdr:nvSpPr>
        <xdr:cNvPr id="139" name="円/楕円 138"/>
        <xdr:cNvSpPr/>
      </xdr:nvSpPr>
      <xdr:spPr>
        <a:xfrm>
          <a:off x="3746500" y="100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149475</xdr:rowOff>
    </xdr:from>
    <xdr:ext cx="534377" cy="259045"/>
    <xdr:sp macro="" textlink="">
      <xdr:nvSpPr>
        <xdr:cNvPr id="140" name="テキスト ボックス 139"/>
        <xdr:cNvSpPr txBox="1"/>
      </xdr:nvSpPr>
      <xdr:spPr>
        <a:xfrm>
          <a:off x="3530111" y="100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54023</xdr:rowOff>
    </xdr:from>
    <xdr:to>
      <xdr:col>4</xdr:col>
      <xdr:colOff>206375</xdr:colOff>
      <xdr:row>58</xdr:row>
      <xdr:rowOff>155623</xdr:rowOff>
    </xdr:to>
    <xdr:sp macro="" textlink="">
      <xdr:nvSpPr>
        <xdr:cNvPr id="141" name="円/楕円 140"/>
        <xdr:cNvSpPr/>
      </xdr:nvSpPr>
      <xdr:spPr>
        <a:xfrm>
          <a:off x="2857500" y="99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146750</xdr:rowOff>
    </xdr:from>
    <xdr:ext cx="534377" cy="259045"/>
    <xdr:sp macro="" textlink="">
      <xdr:nvSpPr>
        <xdr:cNvPr id="142" name="テキスト ボックス 141"/>
        <xdr:cNvSpPr txBox="1"/>
      </xdr:nvSpPr>
      <xdr:spPr>
        <a:xfrm>
          <a:off x="2641111" y="1009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42858</xdr:rowOff>
    </xdr:from>
    <xdr:to>
      <xdr:col>3</xdr:col>
      <xdr:colOff>3175</xdr:colOff>
      <xdr:row>58</xdr:row>
      <xdr:rowOff>144458</xdr:rowOff>
    </xdr:to>
    <xdr:sp macro="" textlink="">
      <xdr:nvSpPr>
        <xdr:cNvPr id="143" name="円/楕円 142"/>
        <xdr:cNvSpPr/>
      </xdr:nvSpPr>
      <xdr:spPr>
        <a:xfrm>
          <a:off x="1968500" y="99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135585</xdr:rowOff>
    </xdr:from>
    <xdr:ext cx="534377" cy="259045"/>
    <xdr:sp macro="" textlink="">
      <xdr:nvSpPr>
        <xdr:cNvPr id="144" name="テキスト ボックス 143"/>
        <xdr:cNvSpPr txBox="1"/>
      </xdr:nvSpPr>
      <xdr:spPr>
        <a:xfrm>
          <a:off x="1752111" y="100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22804</xdr:rowOff>
    </xdr:from>
    <xdr:to>
      <xdr:col>1</xdr:col>
      <xdr:colOff>485775</xdr:colOff>
      <xdr:row>58</xdr:row>
      <xdr:rowOff>124404</xdr:rowOff>
    </xdr:to>
    <xdr:sp macro="" textlink="">
      <xdr:nvSpPr>
        <xdr:cNvPr id="145" name="円/楕円 144"/>
        <xdr:cNvSpPr/>
      </xdr:nvSpPr>
      <xdr:spPr>
        <a:xfrm>
          <a:off x="1079500" y="99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115531</xdr:rowOff>
    </xdr:from>
    <xdr:ext cx="534377" cy="259045"/>
    <xdr:sp macro="" textlink="">
      <xdr:nvSpPr>
        <xdr:cNvPr id="146" name="テキスト ボックス 145"/>
        <xdr:cNvSpPr txBox="1"/>
      </xdr:nvSpPr>
      <xdr:spPr>
        <a:xfrm>
          <a:off x="863111" y="1005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140317</xdr:rowOff>
    </xdr:from>
    <xdr:to>
      <xdr:col>6</xdr:col>
      <xdr:colOff>511175</xdr:colOff>
      <xdr:row>76</xdr:row>
      <xdr:rowOff>141483</xdr:rowOff>
    </xdr:to>
    <xdr:cxnSp macro="">
      <xdr:nvCxnSpPr>
        <xdr:cNvPr id="176" name="直線コネクタ 175"/>
        <xdr:cNvCxnSpPr/>
      </xdr:nvCxnSpPr>
      <xdr:spPr>
        <a:xfrm>
          <a:off x="3797300" y="13170517"/>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140317</xdr:rowOff>
    </xdr:from>
    <xdr:to>
      <xdr:col>5</xdr:col>
      <xdr:colOff>358775</xdr:colOff>
      <xdr:row>77</xdr:row>
      <xdr:rowOff>92517</xdr:rowOff>
    </xdr:to>
    <xdr:cxnSp macro="">
      <xdr:nvCxnSpPr>
        <xdr:cNvPr id="179" name="直線コネクタ 178"/>
        <xdr:cNvCxnSpPr/>
      </xdr:nvCxnSpPr>
      <xdr:spPr>
        <a:xfrm flipV="1">
          <a:off x="2908300" y="13170517"/>
          <a:ext cx="889000" cy="12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92517</xdr:rowOff>
    </xdr:from>
    <xdr:to>
      <xdr:col>4</xdr:col>
      <xdr:colOff>155575</xdr:colOff>
      <xdr:row>77</xdr:row>
      <xdr:rowOff>105066</xdr:rowOff>
    </xdr:to>
    <xdr:cxnSp macro="">
      <xdr:nvCxnSpPr>
        <xdr:cNvPr id="182" name="直線コネクタ 181"/>
        <xdr:cNvCxnSpPr/>
      </xdr:nvCxnSpPr>
      <xdr:spPr>
        <a:xfrm flipV="1">
          <a:off x="2019300" y="13294167"/>
          <a:ext cx="889000" cy="1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105066</xdr:rowOff>
    </xdr:from>
    <xdr:to>
      <xdr:col>2</xdr:col>
      <xdr:colOff>638175</xdr:colOff>
      <xdr:row>77</xdr:row>
      <xdr:rowOff>123561</xdr:rowOff>
    </xdr:to>
    <xdr:cxnSp macro="">
      <xdr:nvCxnSpPr>
        <xdr:cNvPr id="185" name="直線コネクタ 184"/>
        <xdr:cNvCxnSpPr/>
      </xdr:nvCxnSpPr>
      <xdr:spPr>
        <a:xfrm flipV="1">
          <a:off x="1130300" y="13306716"/>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90683</xdr:rowOff>
    </xdr:from>
    <xdr:to>
      <xdr:col>6</xdr:col>
      <xdr:colOff>561975</xdr:colOff>
      <xdr:row>77</xdr:row>
      <xdr:rowOff>20833</xdr:rowOff>
    </xdr:to>
    <xdr:sp macro="" textlink="">
      <xdr:nvSpPr>
        <xdr:cNvPr id="195" name="円/楕円 194"/>
        <xdr:cNvSpPr/>
      </xdr:nvSpPr>
      <xdr:spPr>
        <a:xfrm>
          <a:off x="4584700" y="131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69110</xdr:rowOff>
    </xdr:from>
    <xdr:ext cx="599010" cy="259045"/>
    <xdr:sp macro="" textlink="">
      <xdr:nvSpPr>
        <xdr:cNvPr id="196" name="民生費該当値テキスト"/>
        <xdr:cNvSpPr txBox="1"/>
      </xdr:nvSpPr>
      <xdr:spPr>
        <a:xfrm>
          <a:off x="4686300" y="1309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154,766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89517</xdr:rowOff>
    </xdr:from>
    <xdr:to>
      <xdr:col>5</xdr:col>
      <xdr:colOff>409575</xdr:colOff>
      <xdr:row>77</xdr:row>
      <xdr:rowOff>19667</xdr:rowOff>
    </xdr:to>
    <xdr:sp macro="" textlink="">
      <xdr:nvSpPr>
        <xdr:cNvPr id="197" name="円/楕円 196"/>
        <xdr:cNvSpPr/>
      </xdr:nvSpPr>
      <xdr:spPr>
        <a:xfrm>
          <a:off x="3746500" y="131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10794</xdr:rowOff>
    </xdr:from>
    <xdr:ext cx="599010" cy="259045"/>
    <xdr:sp macro="" textlink="">
      <xdr:nvSpPr>
        <xdr:cNvPr id="198" name="テキスト ボックス 197"/>
        <xdr:cNvSpPr txBox="1"/>
      </xdr:nvSpPr>
      <xdr:spPr>
        <a:xfrm>
          <a:off x="3497794" y="1321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41717</xdr:rowOff>
    </xdr:from>
    <xdr:to>
      <xdr:col>4</xdr:col>
      <xdr:colOff>206375</xdr:colOff>
      <xdr:row>77</xdr:row>
      <xdr:rowOff>143317</xdr:rowOff>
    </xdr:to>
    <xdr:sp macro="" textlink="">
      <xdr:nvSpPr>
        <xdr:cNvPr id="199" name="円/楕円 198"/>
        <xdr:cNvSpPr/>
      </xdr:nvSpPr>
      <xdr:spPr>
        <a:xfrm>
          <a:off x="2857500" y="132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134444</xdr:rowOff>
    </xdr:from>
    <xdr:ext cx="599010" cy="259045"/>
    <xdr:sp macro="" textlink="">
      <xdr:nvSpPr>
        <xdr:cNvPr id="200" name="テキスト ボックス 199"/>
        <xdr:cNvSpPr txBox="1"/>
      </xdr:nvSpPr>
      <xdr:spPr>
        <a:xfrm>
          <a:off x="2608794" y="1333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54266</xdr:rowOff>
    </xdr:from>
    <xdr:to>
      <xdr:col>3</xdr:col>
      <xdr:colOff>3175</xdr:colOff>
      <xdr:row>77</xdr:row>
      <xdr:rowOff>155866</xdr:rowOff>
    </xdr:to>
    <xdr:sp macro="" textlink="">
      <xdr:nvSpPr>
        <xdr:cNvPr id="201" name="円/楕円 200"/>
        <xdr:cNvSpPr/>
      </xdr:nvSpPr>
      <xdr:spPr>
        <a:xfrm>
          <a:off x="1968500" y="13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146993</xdr:rowOff>
    </xdr:from>
    <xdr:ext cx="599010" cy="259045"/>
    <xdr:sp macro="" textlink="">
      <xdr:nvSpPr>
        <xdr:cNvPr id="202" name="テキスト ボックス 201"/>
        <xdr:cNvSpPr txBox="1"/>
      </xdr:nvSpPr>
      <xdr:spPr>
        <a:xfrm>
          <a:off x="1719794" y="1334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72761</xdr:rowOff>
    </xdr:from>
    <xdr:to>
      <xdr:col>1</xdr:col>
      <xdr:colOff>485775</xdr:colOff>
      <xdr:row>78</xdr:row>
      <xdr:rowOff>2911</xdr:rowOff>
    </xdr:to>
    <xdr:sp macro="" textlink="">
      <xdr:nvSpPr>
        <xdr:cNvPr id="203" name="円/楕円 202"/>
        <xdr:cNvSpPr/>
      </xdr:nvSpPr>
      <xdr:spPr>
        <a:xfrm>
          <a:off x="1079500" y="132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165488</xdr:rowOff>
    </xdr:from>
    <xdr:ext cx="599010" cy="259045"/>
    <xdr:sp macro="" textlink="">
      <xdr:nvSpPr>
        <xdr:cNvPr id="204" name="テキスト ボックス 203"/>
        <xdr:cNvSpPr txBox="1"/>
      </xdr:nvSpPr>
      <xdr:spPr>
        <a:xfrm>
          <a:off x="830794" y="1336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50895</xdr:rowOff>
    </xdr:from>
    <xdr:to>
      <xdr:col>6</xdr:col>
      <xdr:colOff>511175</xdr:colOff>
      <xdr:row>97</xdr:row>
      <xdr:rowOff>79142</xdr:rowOff>
    </xdr:to>
    <xdr:cxnSp macro="">
      <xdr:nvCxnSpPr>
        <xdr:cNvPr id="235" name="直線コネクタ 234"/>
        <xdr:cNvCxnSpPr/>
      </xdr:nvCxnSpPr>
      <xdr:spPr>
        <a:xfrm flipV="1">
          <a:off x="3797300" y="16681545"/>
          <a:ext cx="8382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3040</xdr:rowOff>
    </xdr:from>
    <xdr:to>
      <xdr:col>5</xdr:col>
      <xdr:colOff>358775</xdr:colOff>
      <xdr:row>97</xdr:row>
      <xdr:rowOff>79142</xdr:rowOff>
    </xdr:to>
    <xdr:cxnSp macro="">
      <xdr:nvCxnSpPr>
        <xdr:cNvPr id="238" name="直線コネクタ 237"/>
        <xdr:cNvCxnSpPr/>
      </xdr:nvCxnSpPr>
      <xdr:spPr>
        <a:xfrm>
          <a:off x="2908300" y="16633690"/>
          <a:ext cx="889000" cy="7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3040</xdr:rowOff>
    </xdr:from>
    <xdr:to>
      <xdr:col>4</xdr:col>
      <xdr:colOff>155575</xdr:colOff>
      <xdr:row>97</xdr:row>
      <xdr:rowOff>106727</xdr:rowOff>
    </xdr:to>
    <xdr:cxnSp macro="">
      <xdr:nvCxnSpPr>
        <xdr:cNvPr id="241" name="直線コネクタ 240"/>
        <xdr:cNvCxnSpPr/>
      </xdr:nvCxnSpPr>
      <xdr:spPr>
        <a:xfrm flipV="1">
          <a:off x="2019300" y="16633690"/>
          <a:ext cx="889000" cy="10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74800</xdr:rowOff>
    </xdr:from>
    <xdr:to>
      <xdr:col>2</xdr:col>
      <xdr:colOff>638175</xdr:colOff>
      <xdr:row>97</xdr:row>
      <xdr:rowOff>106727</xdr:rowOff>
    </xdr:to>
    <xdr:cxnSp macro="">
      <xdr:nvCxnSpPr>
        <xdr:cNvPr id="244" name="直線コネクタ 243"/>
        <xdr:cNvCxnSpPr/>
      </xdr:nvCxnSpPr>
      <xdr:spPr>
        <a:xfrm>
          <a:off x="1130300" y="16705450"/>
          <a:ext cx="8890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95</xdr:rowOff>
    </xdr:from>
    <xdr:to>
      <xdr:col>6</xdr:col>
      <xdr:colOff>561975</xdr:colOff>
      <xdr:row>97</xdr:row>
      <xdr:rowOff>101695</xdr:rowOff>
    </xdr:to>
    <xdr:sp macro="" textlink="">
      <xdr:nvSpPr>
        <xdr:cNvPr id="254" name="円/楕円 253"/>
        <xdr:cNvSpPr/>
      </xdr:nvSpPr>
      <xdr:spPr>
        <a:xfrm>
          <a:off x="4584700" y="1663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149972</xdr:rowOff>
    </xdr:from>
    <xdr:ext cx="534377" cy="259045"/>
    <xdr:sp macro="" textlink="">
      <xdr:nvSpPr>
        <xdr:cNvPr id="255" name="衛生費該当値テキスト"/>
        <xdr:cNvSpPr txBox="1"/>
      </xdr:nvSpPr>
      <xdr:spPr>
        <a:xfrm>
          <a:off x="4686300" y="166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28342</xdr:rowOff>
    </xdr:from>
    <xdr:to>
      <xdr:col>5</xdr:col>
      <xdr:colOff>409575</xdr:colOff>
      <xdr:row>97</xdr:row>
      <xdr:rowOff>129942</xdr:rowOff>
    </xdr:to>
    <xdr:sp macro="" textlink="">
      <xdr:nvSpPr>
        <xdr:cNvPr id="256" name="円/楕円 255"/>
        <xdr:cNvSpPr/>
      </xdr:nvSpPr>
      <xdr:spPr>
        <a:xfrm>
          <a:off x="3746500" y="166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121069</xdr:rowOff>
    </xdr:from>
    <xdr:ext cx="534377" cy="259045"/>
    <xdr:sp macro="" textlink="">
      <xdr:nvSpPr>
        <xdr:cNvPr id="257" name="テキスト ボックス 256"/>
        <xdr:cNvSpPr txBox="1"/>
      </xdr:nvSpPr>
      <xdr:spPr>
        <a:xfrm>
          <a:off x="3530111" y="167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123690</xdr:rowOff>
    </xdr:from>
    <xdr:to>
      <xdr:col>4</xdr:col>
      <xdr:colOff>206375</xdr:colOff>
      <xdr:row>97</xdr:row>
      <xdr:rowOff>53840</xdr:rowOff>
    </xdr:to>
    <xdr:sp macro="" textlink="">
      <xdr:nvSpPr>
        <xdr:cNvPr id="258" name="円/楕円 257"/>
        <xdr:cNvSpPr/>
      </xdr:nvSpPr>
      <xdr:spPr>
        <a:xfrm>
          <a:off x="2857500" y="1658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44967</xdr:rowOff>
    </xdr:from>
    <xdr:ext cx="534377" cy="259045"/>
    <xdr:sp macro="" textlink="">
      <xdr:nvSpPr>
        <xdr:cNvPr id="259" name="テキスト ボックス 258"/>
        <xdr:cNvSpPr txBox="1"/>
      </xdr:nvSpPr>
      <xdr:spPr>
        <a:xfrm>
          <a:off x="2641111" y="166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55927</xdr:rowOff>
    </xdr:from>
    <xdr:to>
      <xdr:col>3</xdr:col>
      <xdr:colOff>3175</xdr:colOff>
      <xdr:row>97</xdr:row>
      <xdr:rowOff>157527</xdr:rowOff>
    </xdr:to>
    <xdr:sp macro="" textlink="">
      <xdr:nvSpPr>
        <xdr:cNvPr id="260" name="円/楕円 259"/>
        <xdr:cNvSpPr/>
      </xdr:nvSpPr>
      <xdr:spPr>
        <a:xfrm>
          <a:off x="1968500" y="166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148654</xdr:rowOff>
    </xdr:from>
    <xdr:ext cx="534377" cy="259045"/>
    <xdr:sp macro="" textlink="">
      <xdr:nvSpPr>
        <xdr:cNvPr id="261" name="テキスト ボックス 260"/>
        <xdr:cNvSpPr txBox="1"/>
      </xdr:nvSpPr>
      <xdr:spPr>
        <a:xfrm>
          <a:off x="1752111" y="167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24000</xdr:rowOff>
    </xdr:from>
    <xdr:to>
      <xdr:col>1</xdr:col>
      <xdr:colOff>485775</xdr:colOff>
      <xdr:row>97</xdr:row>
      <xdr:rowOff>125600</xdr:rowOff>
    </xdr:to>
    <xdr:sp macro="" textlink="">
      <xdr:nvSpPr>
        <xdr:cNvPr id="262" name="円/楕円 261"/>
        <xdr:cNvSpPr/>
      </xdr:nvSpPr>
      <xdr:spPr>
        <a:xfrm>
          <a:off x="1079500" y="166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116727</xdr:rowOff>
    </xdr:from>
    <xdr:ext cx="534377" cy="259045"/>
    <xdr:sp macro="" textlink="">
      <xdr:nvSpPr>
        <xdr:cNvPr id="263" name="テキスト ボックス 262"/>
        <xdr:cNvSpPr txBox="1"/>
      </xdr:nvSpPr>
      <xdr:spPr>
        <a:xfrm>
          <a:off x="863111" y="1674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20701</xdr:rowOff>
    </xdr:from>
    <xdr:to>
      <xdr:col>15</xdr:col>
      <xdr:colOff>180975</xdr:colOff>
      <xdr:row>38</xdr:row>
      <xdr:rowOff>27305</xdr:rowOff>
    </xdr:to>
    <xdr:cxnSp macro="">
      <xdr:nvCxnSpPr>
        <xdr:cNvPr id="292" name="直線コネクタ 291"/>
        <xdr:cNvCxnSpPr/>
      </xdr:nvCxnSpPr>
      <xdr:spPr>
        <a:xfrm>
          <a:off x="9639300" y="6535801"/>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13462</xdr:rowOff>
    </xdr:from>
    <xdr:to>
      <xdr:col>14</xdr:col>
      <xdr:colOff>28575</xdr:colOff>
      <xdr:row>38</xdr:row>
      <xdr:rowOff>20701</xdr:rowOff>
    </xdr:to>
    <xdr:cxnSp macro="">
      <xdr:nvCxnSpPr>
        <xdr:cNvPr id="295" name="直線コネクタ 294"/>
        <xdr:cNvCxnSpPr/>
      </xdr:nvCxnSpPr>
      <xdr:spPr>
        <a:xfrm>
          <a:off x="8750300" y="65285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117475</xdr:rowOff>
    </xdr:from>
    <xdr:to>
      <xdr:col>12</xdr:col>
      <xdr:colOff>511175</xdr:colOff>
      <xdr:row>38</xdr:row>
      <xdr:rowOff>13462</xdr:rowOff>
    </xdr:to>
    <xdr:cxnSp macro="">
      <xdr:nvCxnSpPr>
        <xdr:cNvPr id="298" name="直線コネクタ 297"/>
        <xdr:cNvCxnSpPr/>
      </xdr:nvCxnSpPr>
      <xdr:spPr>
        <a:xfrm>
          <a:off x="7861300" y="6461125"/>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36068</xdr:rowOff>
    </xdr:from>
    <xdr:to>
      <xdr:col>11</xdr:col>
      <xdr:colOff>307975</xdr:colOff>
      <xdr:row>37</xdr:row>
      <xdr:rowOff>117475</xdr:rowOff>
    </xdr:to>
    <xdr:cxnSp macro="">
      <xdr:nvCxnSpPr>
        <xdr:cNvPr id="301" name="直線コネクタ 300"/>
        <xdr:cNvCxnSpPr/>
      </xdr:nvCxnSpPr>
      <xdr:spPr>
        <a:xfrm>
          <a:off x="6972300" y="6379718"/>
          <a:ext cx="889000" cy="8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147955</xdr:rowOff>
    </xdr:from>
    <xdr:to>
      <xdr:col>15</xdr:col>
      <xdr:colOff>231775</xdr:colOff>
      <xdr:row>38</xdr:row>
      <xdr:rowOff>78105</xdr:rowOff>
    </xdr:to>
    <xdr:sp macro="" textlink="">
      <xdr:nvSpPr>
        <xdr:cNvPr id="311" name="円/楕円 310"/>
        <xdr:cNvSpPr/>
      </xdr:nvSpPr>
      <xdr:spPr>
        <a:xfrm>
          <a:off x="104267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170832</xdr:rowOff>
    </xdr:from>
    <xdr:ext cx="469744" cy="259045"/>
    <xdr:sp macro="" textlink="">
      <xdr:nvSpPr>
        <xdr:cNvPr id="312" name="労働費該当値テキスト"/>
        <xdr:cNvSpPr txBox="1"/>
      </xdr:nvSpPr>
      <xdr:spPr>
        <a:xfrm>
          <a:off x="10528300" y="634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141351</xdr:rowOff>
    </xdr:from>
    <xdr:to>
      <xdr:col>14</xdr:col>
      <xdr:colOff>79375</xdr:colOff>
      <xdr:row>38</xdr:row>
      <xdr:rowOff>71501</xdr:rowOff>
    </xdr:to>
    <xdr:sp macro="" textlink="">
      <xdr:nvSpPr>
        <xdr:cNvPr id="313" name="円/楕円 312"/>
        <xdr:cNvSpPr/>
      </xdr:nvSpPr>
      <xdr:spPr>
        <a:xfrm>
          <a:off x="9588500" y="64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62628</xdr:rowOff>
    </xdr:from>
    <xdr:ext cx="469744" cy="259045"/>
    <xdr:sp macro="" textlink="">
      <xdr:nvSpPr>
        <xdr:cNvPr id="314" name="テキスト ボックス 313"/>
        <xdr:cNvSpPr txBox="1"/>
      </xdr:nvSpPr>
      <xdr:spPr>
        <a:xfrm>
          <a:off x="9404427" y="65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134112</xdr:rowOff>
    </xdr:from>
    <xdr:to>
      <xdr:col>12</xdr:col>
      <xdr:colOff>561975</xdr:colOff>
      <xdr:row>38</xdr:row>
      <xdr:rowOff>64262</xdr:rowOff>
    </xdr:to>
    <xdr:sp macro="" textlink="">
      <xdr:nvSpPr>
        <xdr:cNvPr id="315" name="円/楕円 314"/>
        <xdr:cNvSpPr/>
      </xdr:nvSpPr>
      <xdr:spPr>
        <a:xfrm>
          <a:off x="8699500" y="64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55389</xdr:rowOff>
    </xdr:from>
    <xdr:ext cx="469744" cy="259045"/>
    <xdr:sp macro="" textlink="">
      <xdr:nvSpPr>
        <xdr:cNvPr id="316" name="テキスト ボックス 315"/>
        <xdr:cNvSpPr txBox="1"/>
      </xdr:nvSpPr>
      <xdr:spPr>
        <a:xfrm>
          <a:off x="8515427" y="657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66675</xdr:rowOff>
    </xdr:from>
    <xdr:to>
      <xdr:col>11</xdr:col>
      <xdr:colOff>358775</xdr:colOff>
      <xdr:row>37</xdr:row>
      <xdr:rowOff>168275</xdr:rowOff>
    </xdr:to>
    <xdr:sp macro="" textlink="">
      <xdr:nvSpPr>
        <xdr:cNvPr id="317" name="円/楕円 316"/>
        <xdr:cNvSpPr/>
      </xdr:nvSpPr>
      <xdr:spPr>
        <a:xfrm>
          <a:off x="7810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159402</xdr:rowOff>
    </xdr:from>
    <xdr:ext cx="469744" cy="259045"/>
    <xdr:sp macro="" textlink="">
      <xdr:nvSpPr>
        <xdr:cNvPr id="318" name="テキスト ボックス 317"/>
        <xdr:cNvSpPr txBox="1"/>
      </xdr:nvSpPr>
      <xdr:spPr>
        <a:xfrm>
          <a:off x="7626427" y="650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156718</xdr:rowOff>
    </xdr:from>
    <xdr:to>
      <xdr:col>10</xdr:col>
      <xdr:colOff>155575</xdr:colOff>
      <xdr:row>37</xdr:row>
      <xdr:rowOff>86868</xdr:rowOff>
    </xdr:to>
    <xdr:sp macro="" textlink="">
      <xdr:nvSpPr>
        <xdr:cNvPr id="319" name="円/楕円 318"/>
        <xdr:cNvSpPr/>
      </xdr:nvSpPr>
      <xdr:spPr>
        <a:xfrm>
          <a:off x="6921500" y="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77995</xdr:rowOff>
    </xdr:from>
    <xdr:ext cx="469744" cy="259045"/>
    <xdr:sp macro="" textlink="">
      <xdr:nvSpPr>
        <xdr:cNvPr id="320" name="テキスト ボックス 319"/>
        <xdr:cNvSpPr txBox="1"/>
      </xdr:nvSpPr>
      <xdr:spPr>
        <a:xfrm>
          <a:off x="6737427"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5604</xdr:rowOff>
    </xdr:from>
    <xdr:to>
      <xdr:col>15</xdr:col>
      <xdr:colOff>180975</xdr:colOff>
      <xdr:row>57</xdr:row>
      <xdr:rowOff>13760</xdr:rowOff>
    </xdr:to>
    <xdr:cxnSp macro="">
      <xdr:nvCxnSpPr>
        <xdr:cNvPr id="347" name="直線コネクタ 346"/>
        <xdr:cNvCxnSpPr/>
      </xdr:nvCxnSpPr>
      <xdr:spPr>
        <a:xfrm>
          <a:off x="9639300" y="9778254"/>
          <a:ext cx="8382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5604</xdr:rowOff>
    </xdr:from>
    <xdr:to>
      <xdr:col>14</xdr:col>
      <xdr:colOff>28575</xdr:colOff>
      <xdr:row>57</xdr:row>
      <xdr:rowOff>31938</xdr:rowOff>
    </xdr:to>
    <xdr:cxnSp macro="">
      <xdr:nvCxnSpPr>
        <xdr:cNvPr id="350" name="直線コネクタ 349"/>
        <xdr:cNvCxnSpPr/>
      </xdr:nvCxnSpPr>
      <xdr:spPr>
        <a:xfrm flipV="1">
          <a:off x="8750300" y="9778254"/>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31938</xdr:rowOff>
    </xdr:from>
    <xdr:to>
      <xdr:col>12</xdr:col>
      <xdr:colOff>511175</xdr:colOff>
      <xdr:row>57</xdr:row>
      <xdr:rowOff>75619</xdr:rowOff>
    </xdr:to>
    <xdr:cxnSp macro="">
      <xdr:nvCxnSpPr>
        <xdr:cNvPr id="353" name="直線コネクタ 352"/>
        <xdr:cNvCxnSpPr/>
      </xdr:nvCxnSpPr>
      <xdr:spPr>
        <a:xfrm flipV="1">
          <a:off x="7861300" y="9804588"/>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141776</xdr:rowOff>
    </xdr:from>
    <xdr:to>
      <xdr:col>11</xdr:col>
      <xdr:colOff>307975</xdr:colOff>
      <xdr:row>57</xdr:row>
      <xdr:rowOff>75619</xdr:rowOff>
    </xdr:to>
    <xdr:cxnSp macro="">
      <xdr:nvCxnSpPr>
        <xdr:cNvPr id="356" name="直線コネクタ 355"/>
        <xdr:cNvCxnSpPr/>
      </xdr:nvCxnSpPr>
      <xdr:spPr>
        <a:xfrm>
          <a:off x="6972300" y="9742976"/>
          <a:ext cx="8890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134410</xdr:rowOff>
    </xdr:from>
    <xdr:to>
      <xdr:col>15</xdr:col>
      <xdr:colOff>231775</xdr:colOff>
      <xdr:row>57</xdr:row>
      <xdr:rowOff>64560</xdr:rowOff>
    </xdr:to>
    <xdr:sp macro="" textlink="">
      <xdr:nvSpPr>
        <xdr:cNvPr id="366" name="円/楕円 365"/>
        <xdr:cNvSpPr/>
      </xdr:nvSpPr>
      <xdr:spPr>
        <a:xfrm>
          <a:off x="10426700" y="97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157287</xdr:rowOff>
    </xdr:from>
    <xdr:ext cx="534377" cy="259045"/>
    <xdr:sp macro="" textlink="">
      <xdr:nvSpPr>
        <xdr:cNvPr id="367" name="農林水産業費該当値テキスト"/>
        <xdr:cNvSpPr txBox="1"/>
      </xdr:nvSpPr>
      <xdr:spPr>
        <a:xfrm>
          <a:off x="10528300" y="958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32,523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126254</xdr:rowOff>
    </xdr:from>
    <xdr:to>
      <xdr:col>14</xdr:col>
      <xdr:colOff>79375</xdr:colOff>
      <xdr:row>57</xdr:row>
      <xdr:rowOff>56404</xdr:rowOff>
    </xdr:to>
    <xdr:sp macro="" textlink="">
      <xdr:nvSpPr>
        <xdr:cNvPr id="368" name="円/楕円 367"/>
        <xdr:cNvSpPr/>
      </xdr:nvSpPr>
      <xdr:spPr>
        <a:xfrm>
          <a:off x="9588500" y="972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72931</xdr:rowOff>
    </xdr:from>
    <xdr:ext cx="534377" cy="259045"/>
    <xdr:sp macro="" textlink="">
      <xdr:nvSpPr>
        <xdr:cNvPr id="369" name="テキスト ボックス 368"/>
        <xdr:cNvSpPr txBox="1"/>
      </xdr:nvSpPr>
      <xdr:spPr>
        <a:xfrm>
          <a:off x="9372111" y="950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152588</xdr:rowOff>
    </xdr:from>
    <xdr:to>
      <xdr:col>12</xdr:col>
      <xdr:colOff>561975</xdr:colOff>
      <xdr:row>57</xdr:row>
      <xdr:rowOff>82738</xdr:rowOff>
    </xdr:to>
    <xdr:sp macro="" textlink="">
      <xdr:nvSpPr>
        <xdr:cNvPr id="370" name="円/楕円 369"/>
        <xdr:cNvSpPr/>
      </xdr:nvSpPr>
      <xdr:spPr>
        <a:xfrm>
          <a:off x="8699500" y="97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99265</xdr:rowOff>
    </xdr:from>
    <xdr:ext cx="534377" cy="259045"/>
    <xdr:sp macro="" textlink="">
      <xdr:nvSpPr>
        <xdr:cNvPr id="371" name="テキスト ボックス 370"/>
        <xdr:cNvSpPr txBox="1"/>
      </xdr:nvSpPr>
      <xdr:spPr>
        <a:xfrm>
          <a:off x="8483111" y="952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24819</xdr:rowOff>
    </xdr:from>
    <xdr:to>
      <xdr:col>11</xdr:col>
      <xdr:colOff>358775</xdr:colOff>
      <xdr:row>57</xdr:row>
      <xdr:rowOff>126419</xdr:rowOff>
    </xdr:to>
    <xdr:sp macro="" textlink="">
      <xdr:nvSpPr>
        <xdr:cNvPr id="372" name="円/楕円 371"/>
        <xdr:cNvSpPr/>
      </xdr:nvSpPr>
      <xdr:spPr>
        <a:xfrm>
          <a:off x="7810500" y="97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117546</xdr:rowOff>
    </xdr:from>
    <xdr:ext cx="534377" cy="259045"/>
    <xdr:sp macro="" textlink="">
      <xdr:nvSpPr>
        <xdr:cNvPr id="373" name="テキスト ボックス 372"/>
        <xdr:cNvSpPr txBox="1"/>
      </xdr:nvSpPr>
      <xdr:spPr>
        <a:xfrm>
          <a:off x="7594111" y="989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90976</xdr:rowOff>
    </xdr:from>
    <xdr:to>
      <xdr:col>10</xdr:col>
      <xdr:colOff>155575</xdr:colOff>
      <xdr:row>57</xdr:row>
      <xdr:rowOff>21126</xdr:rowOff>
    </xdr:to>
    <xdr:sp macro="" textlink="">
      <xdr:nvSpPr>
        <xdr:cNvPr id="374" name="円/楕円 373"/>
        <xdr:cNvSpPr/>
      </xdr:nvSpPr>
      <xdr:spPr>
        <a:xfrm>
          <a:off x="6921500" y="96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37653</xdr:rowOff>
    </xdr:from>
    <xdr:ext cx="534377" cy="259045"/>
    <xdr:sp macro="" textlink="">
      <xdr:nvSpPr>
        <xdr:cNvPr id="375" name="テキスト ボックス 374"/>
        <xdr:cNvSpPr txBox="1"/>
      </xdr:nvSpPr>
      <xdr:spPr>
        <a:xfrm>
          <a:off x="6705111" y="946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103956</xdr:rowOff>
    </xdr:from>
    <xdr:to>
      <xdr:col>15</xdr:col>
      <xdr:colOff>180975</xdr:colOff>
      <xdr:row>79</xdr:row>
      <xdr:rowOff>662</xdr:rowOff>
    </xdr:to>
    <xdr:cxnSp macro="">
      <xdr:nvCxnSpPr>
        <xdr:cNvPr id="406" name="直線コネクタ 405"/>
        <xdr:cNvCxnSpPr/>
      </xdr:nvCxnSpPr>
      <xdr:spPr>
        <a:xfrm flipV="1">
          <a:off x="9639300" y="13477056"/>
          <a:ext cx="838200" cy="6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119844</xdr:rowOff>
    </xdr:from>
    <xdr:to>
      <xdr:col>14</xdr:col>
      <xdr:colOff>28575</xdr:colOff>
      <xdr:row>79</xdr:row>
      <xdr:rowOff>662</xdr:rowOff>
    </xdr:to>
    <xdr:cxnSp macro="">
      <xdr:nvCxnSpPr>
        <xdr:cNvPr id="409" name="直線コネクタ 408"/>
        <xdr:cNvCxnSpPr/>
      </xdr:nvCxnSpPr>
      <xdr:spPr>
        <a:xfrm>
          <a:off x="8750300" y="13492944"/>
          <a:ext cx="889000" cy="5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119844</xdr:rowOff>
    </xdr:from>
    <xdr:to>
      <xdr:col>12</xdr:col>
      <xdr:colOff>511175</xdr:colOff>
      <xdr:row>78</xdr:row>
      <xdr:rowOff>150233</xdr:rowOff>
    </xdr:to>
    <xdr:cxnSp macro="">
      <xdr:nvCxnSpPr>
        <xdr:cNvPr id="412" name="直線コネクタ 411"/>
        <xdr:cNvCxnSpPr/>
      </xdr:nvCxnSpPr>
      <xdr:spPr>
        <a:xfrm flipV="1">
          <a:off x="7861300" y="13492944"/>
          <a:ext cx="889000" cy="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142852</xdr:rowOff>
    </xdr:from>
    <xdr:to>
      <xdr:col>11</xdr:col>
      <xdr:colOff>307975</xdr:colOff>
      <xdr:row>78</xdr:row>
      <xdr:rowOff>150233</xdr:rowOff>
    </xdr:to>
    <xdr:cxnSp macro="">
      <xdr:nvCxnSpPr>
        <xdr:cNvPr id="415" name="直線コネクタ 414"/>
        <xdr:cNvCxnSpPr/>
      </xdr:nvCxnSpPr>
      <xdr:spPr>
        <a:xfrm>
          <a:off x="6972300" y="13515952"/>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53156</xdr:rowOff>
    </xdr:from>
    <xdr:to>
      <xdr:col>15</xdr:col>
      <xdr:colOff>231775</xdr:colOff>
      <xdr:row>78</xdr:row>
      <xdr:rowOff>154756</xdr:rowOff>
    </xdr:to>
    <xdr:sp macro="" textlink="">
      <xdr:nvSpPr>
        <xdr:cNvPr id="425" name="円/楕円 424"/>
        <xdr:cNvSpPr/>
      </xdr:nvSpPr>
      <xdr:spPr>
        <a:xfrm>
          <a:off x="10426700" y="134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139533</xdr:rowOff>
    </xdr:from>
    <xdr:ext cx="534377" cy="259045"/>
    <xdr:sp macro="" textlink="">
      <xdr:nvSpPr>
        <xdr:cNvPr id="426" name="商工費該当値テキスト"/>
        <xdr:cNvSpPr txBox="1"/>
      </xdr:nvSpPr>
      <xdr:spPr>
        <a:xfrm>
          <a:off x="10528300" y="133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121312</xdr:rowOff>
    </xdr:from>
    <xdr:to>
      <xdr:col>14</xdr:col>
      <xdr:colOff>79375</xdr:colOff>
      <xdr:row>79</xdr:row>
      <xdr:rowOff>51462</xdr:rowOff>
    </xdr:to>
    <xdr:sp macro="" textlink="">
      <xdr:nvSpPr>
        <xdr:cNvPr id="427" name="円/楕円 426"/>
        <xdr:cNvSpPr/>
      </xdr:nvSpPr>
      <xdr:spPr>
        <a:xfrm>
          <a:off x="9588500" y="134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42589</xdr:rowOff>
    </xdr:from>
    <xdr:ext cx="469744" cy="259045"/>
    <xdr:sp macro="" textlink="">
      <xdr:nvSpPr>
        <xdr:cNvPr id="428" name="テキスト ボックス 427"/>
        <xdr:cNvSpPr txBox="1"/>
      </xdr:nvSpPr>
      <xdr:spPr>
        <a:xfrm>
          <a:off x="9404427" y="1358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69044</xdr:rowOff>
    </xdr:from>
    <xdr:to>
      <xdr:col>12</xdr:col>
      <xdr:colOff>561975</xdr:colOff>
      <xdr:row>78</xdr:row>
      <xdr:rowOff>170644</xdr:rowOff>
    </xdr:to>
    <xdr:sp macro="" textlink="">
      <xdr:nvSpPr>
        <xdr:cNvPr id="429" name="円/楕円 428"/>
        <xdr:cNvSpPr/>
      </xdr:nvSpPr>
      <xdr:spPr>
        <a:xfrm>
          <a:off x="8699500" y="134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161771</xdr:rowOff>
    </xdr:from>
    <xdr:ext cx="469744" cy="259045"/>
    <xdr:sp macro="" textlink="">
      <xdr:nvSpPr>
        <xdr:cNvPr id="430" name="テキスト ボックス 429"/>
        <xdr:cNvSpPr txBox="1"/>
      </xdr:nvSpPr>
      <xdr:spPr>
        <a:xfrm>
          <a:off x="8515427" y="135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99433</xdr:rowOff>
    </xdr:from>
    <xdr:to>
      <xdr:col>11</xdr:col>
      <xdr:colOff>358775</xdr:colOff>
      <xdr:row>79</xdr:row>
      <xdr:rowOff>29583</xdr:rowOff>
    </xdr:to>
    <xdr:sp macro="" textlink="">
      <xdr:nvSpPr>
        <xdr:cNvPr id="431" name="円/楕円 430"/>
        <xdr:cNvSpPr/>
      </xdr:nvSpPr>
      <xdr:spPr>
        <a:xfrm>
          <a:off x="7810500" y="134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20710</xdr:rowOff>
    </xdr:from>
    <xdr:ext cx="469744" cy="259045"/>
    <xdr:sp macro="" textlink="">
      <xdr:nvSpPr>
        <xdr:cNvPr id="432" name="テキスト ボックス 431"/>
        <xdr:cNvSpPr txBox="1"/>
      </xdr:nvSpPr>
      <xdr:spPr>
        <a:xfrm>
          <a:off x="7626427" y="1356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92052</xdr:rowOff>
    </xdr:from>
    <xdr:to>
      <xdr:col>10</xdr:col>
      <xdr:colOff>155575</xdr:colOff>
      <xdr:row>79</xdr:row>
      <xdr:rowOff>22202</xdr:rowOff>
    </xdr:to>
    <xdr:sp macro="" textlink="">
      <xdr:nvSpPr>
        <xdr:cNvPr id="433" name="円/楕円 432"/>
        <xdr:cNvSpPr/>
      </xdr:nvSpPr>
      <xdr:spPr>
        <a:xfrm>
          <a:off x="6921500" y="134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13329</xdr:rowOff>
    </xdr:from>
    <xdr:ext cx="469744" cy="259045"/>
    <xdr:sp macro="" textlink="">
      <xdr:nvSpPr>
        <xdr:cNvPr id="434" name="テキスト ボックス 433"/>
        <xdr:cNvSpPr txBox="1"/>
      </xdr:nvSpPr>
      <xdr:spPr>
        <a:xfrm>
          <a:off x="6737427" y="1355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102036</xdr:rowOff>
    </xdr:from>
    <xdr:to>
      <xdr:col>15</xdr:col>
      <xdr:colOff>180975</xdr:colOff>
      <xdr:row>98</xdr:row>
      <xdr:rowOff>105758</xdr:rowOff>
    </xdr:to>
    <xdr:cxnSp macro="">
      <xdr:nvCxnSpPr>
        <xdr:cNvPr id="461" name="直線コネクタ 460"/>
        <xdr:cNvCxnSpPr/>
      </xdr:nvCxnSpPr>
      <xdr:spPr>
        <a:xfrm flipV="1">
          <a:off x="9639300" y="16904136"/>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98816</xdr:rowOff>
    </xdr:from>
    <xdr:to>
      <xdr:col>14</xdr:col>
      <xdr:colOff>28575</xdr:colOff>
      <xdr:row>98</xdr:row>
      <xdr:rowOff>105758</xdr:rowOff>
    </xdr:to>
    <xdr:cxnSp macro="">
      <xdr:nvCxnSpPr>
        <xdr:cNvPr id="464" name="直線コネクタ 463"/>
        <xdr:cNvCxnSpPr/>
      </xdr:nvCxnSpPr>
      <xdr:spPr>
        <a:xfrm>
          <a:off x="8750300" y="16900916"/>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98816</xdr:rowOff>
    </xdr:from>
    <xdr:to>
      <xdr:col>12</xdr:col>
      <xdr:colOff>511175</xdr:colOff>
      <xdr:row>98</xdr:row>
      <xdr:rowOff>107454</xdr:rowOff>
    </xdr:to>
    <xdr:cxnSp macro="">
      <xdr:nvCxnSpPr>
        <xdr:cNvPr id="467" name="直線コネクタ 466"/>
        <xdr:cNvCxnSpPr/>
      </xdr:nvCxnSpPr>
      <xdr:spPr>
        <a:xfrm flipV="1">
          <a:off x="7861300" y="16900916"/>
          <a:ext cx="8890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106350</xdr:rowOff>
    </xdr:from>
    <xdr:to>
      <xdr:col>11</xdr:col>
      <xdr:colOff>307975</xdr:colOff>
      <xdr:row>98</xdr:row>
      <xdr:rowOff>107454</xdr:rowOff>
    </xdr:to>
    <xdr:cxnSp macro="">
      <xdr:nvCxnSpPr>
        <xdr:cNvPr id="470" name="直線コネクタ 469"/>
        <xdr:cNvCxnSpPr/>
      </xdr:nvCxnSpPr>
      <xdr:spPr>
        <a:xfrm>
          <a:off x="6972300" y="16908450"/>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51236</xdr:rowOff>
    </xdr:from>
    <xdr:to>
      <xdr:col>15</xdr:col>
      <xdr:colOff>231775</xdr:colOff>
      <xdr:row>98</xdr:row>
      <xdr:rowOff>152836</xdr:rowOff>
    </xdr:to>
    <xdr:sp macro="" textlink="">
      <xdr:nvSpPr>
        <xdr:cNvPr id="480" name="円/楕円 479"/>
        <xdr:cNvSpPr/>
      </xdr:nvSpPr>
      <xdr:spPr>
        <a:xfrm>
          <a:off x="10426700" y="1685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54958</xdr:rowOff>
    </xdr:from>
    <xdr:to>
      <xdr:col>14</xdr:col>
      <xdr:colOff>79375</xdr:colOff>
      <xdr:row>98</xdr:row>
      <xdr:rowOff>156558</xdr:rowOff>
    </xdr:to>
    <xdr:sp macro="" textlink="">
      <xdr:nvSpPr>
        <xdr:cNvPr id="482" name="円/楕円 481"/>
        <xdr:cNvSpPr/>
      </xdr:nvSpPr>
      <xdr:spPr>
        <a:xfrm>
          <a:off x="9588500" y="168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147685</xdr:rowOff>
    </xdr:from>
    <xdr:ext cx="534377" cy="259045"/>
    <xdr:sp macro="" textlink="">
      <xdr:nvSpPr>
        <xdr:cNvPr id="483" name="テキスト ボックス 482"/>
        <xdr:cNvSpPr txBox="1"/>
      </xdr:nvSpPr>
      <xdr:spPr>
        <a:xfrm>
          <a:off x="9372111" y="169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48016</xdr:rowOff>
    </xdr:from>
    <xdr:to>
      <xdr:col>12</xdr:col>
      <xdr:colOff>561975</xdr:colOff>
      <xdr:row>98</xdr:row>
      <xdr:rowOff>149616</xdr:rowOff>
    </xdr:to>
    <xdr:sp macro="" textlink="">
      <xdr:nvSpPr>
        <xdr:cNvPr id="484" name="円/楕円 483"/>
        <xdr:cNvSpPr/>
      </xdr:nvSpPr>
      <xdr:spPr>
        <a:xfrm>
          <a:off x="8699500" y="168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140743</xdr:rowOff>
    </xdr:from>
    <xdr:ext cx="534377" cy="259045"/>
    <xdr:sp macro="" textlink="">
      <xdr:nvSpPr>
        <xdr:cNvPr id="485" name="テキスト ボックス 484"/>
        <xdr:cNvSpPr txBox="1"/>
      </xdr:nvSpPr>
      <xdr:spPr>
        <a:xfrm>
          <a:off x="8483111" y="1694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56654</xdr:rowOff>
    </xdr:from>
    <xdr:to>
      <xdr:col>11</xdr:col>
      <xdr:colOff>358775</xdr:colOff>
      <xdr:row>98</xdr:row>
      <xdr:rowOff>158254</xdr:rowOff>
    </xdr:to>
    <xdr:sp macro="" textlink="">
      <xdr:nvSpPr>
        <xdr:cNvPr id="486" name="円/楕円 485"/>
        <xdr:cNvSpPr/>
      </xdr:nvSpPr>
      <xdr:spPr>
        <a:xfrm>
          <a:off x="7810500" y="168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149381</xdr:rowOff>
    </xdr:from>
    <xdr:ext cx="534377" cy="259045"/>
    <xdr:sp macro="" textlink="">
      <xdr:nvSpPr>
        <xdr:cNvPr id="487" name="テキスト ボックス 486"/>
        <xdr:cNvSpPr txBox="1"/>
      </xdr:nvSpPr>
      <xdr:spPr>
        <a:xfrm>
          <a:off x="7594111" y="1695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55550</xdr:rowOff>
    </xdr:from>
    <xdr:to>
      <xdr:col>10</xdr:col>
      <xdr:colOff>155575</xdr:colOff>
      <xdr:row>98</xdr:row>
      <xdr:rowOff>157150</xdr:rowOff>
    </xdr:to>
    <xdr:sp macro="" textlink="">
      <xdr:nvSpPr>
        <xdr:cNvPr id="488" name="円/楕円 487"/>
        <xdr:cNvSpPr/>
      </xdr:nvSpPr>
      <xdr:spPr>
        <a:xfrm>
          <a:off x="6921500" y="168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148277</xdr:rowOff>
    </xdr:from>
    <xdr:ext cx="534377" cy="259045"/>
    <xdr:sp macro="" textlink="">
      <xdr:nvSpPr>
        <xdr:cNvPr id="489" name="テキスト ボックス 488"/>
        <xdr:cNvSpPr txBox="1"/>
      </xdr:nvSpPr>
      <xdr:spPr>
        <a:xfrm>
          <a:off x="6705111" y="169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147734</xdr:rowOff>
    </xdr:from>
    <xdr:to>
      <xdr:col>23</xdr:col>
      <xdr:colOff>517525</xdr:colOff>
      <xdr:row>38</xdr:row>
      <xdr:rowOff>2850</xdr:rowOff>
    </xdr:to>
    <xdr:cxnSp macro="">
      <xdr:nvCxnSpPr>
        <xdr:cNvPr id="520" name="直線コネクタ 519"/>
        <xdr:cNvCxnSpPr/>
      </xdr:nvCxnSpPr>
      <xdr:spPr>
        <a:xfrm>
          <a:off x="15481300" y="6491384"/>
          <a:ext cx="8382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147734</xdr:rowOff>
    </xdr:from>
    <xdr:to>
      <xdr:col>22</xdr:col>
      <xdr:colOff>365125</xdr:colOff>
      <xdr:row>38</xdr:row>
      <xdr:rowOff>2083</xdr:rowOff>
    </xdr:to>
    <xdr:cxnSp macro="">
      <xdr:nvCxnSpPr>
        <xdr:cNvPr id="523" name="直線コネクタ 522"/>
        <xdr:cNvCxnSpPr/>
      </xdr:nvCxnSpPr>
      <xdr:spPr>
        <a:xfrm flipV="1">
          <a:off x="14592300" y="6491384"/>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169451</xdr:rowOff>
    </xdr:from>
    <xdr:to>
      <xdr:col>21</xdr:col>
      <xdr:colOff>161925</xdr:colOff>
      <xdr:row>38</xdr:row>
      <xdr:rowOff>2083</xdr:rowOff>
    </xdr:to>
    <xdr:cxnSp macro="">
      <xdr:nvCxnSpPr>
        <xdr:cNvPr id="526" name="直線コネクタ 525"/>
        <xdr:cNvCxnSpPr/>
      </xdr:nvCxnSpPr>
      <xdr:spPr>
        <a:xfrm>
          <a:off x="13703300" y="651310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160110</xdr:rowOff>
    </xdr:from>
    <xdr:to>
      <xdr:col>19</xdr:col>
      <xdr:colOff>644525</xdr:colOff>
      <xdr:row>37</xdr:row>
      <xdr:rowOff>169451</xdr:rowOff>
    </xdr:to>
    <xdr:cxnSp macro="">
      <xdr:nvCxnSpPr>
        <xdr:cNvPr id="529" name="直線コネクタ 528"/>
        <xdr:cNvCxnSpPr/>
      </xdr:nvCxnSpPr>
      <xdr:spPr>
        <a:xfrm>
          <a:off x="12814300" y="6503760"/>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39" name="円/楕円 538"/>
        <xdr:cNvSpPr/>
      </xdr:nvSpPr>
      <xdr:spPr>
        <a:xfrm>
          <a:off x="16268700" y="64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101927</xdr:rowOff>
    </xdr:from>
    <xdr:ext cx="534377" cy="259045"/>
    <xdr:sp macro="" textlink="">
      <xdr:nvSpPr>
        <xdr:cNvPr id="540" name="消防費該当値テキスト"/>
        <xdr:cNvSpPr txBox="1"/>
      </xdr:nvSpPr>
      <xdr:spPr>
        <a:xfrm>
          <a:off x="16370300" y="644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96934</xdr:rowOff>
    </xdr:from>
    <xdr:to>
      <xdr:col>22</xdr:col>
      <xdr:colOff>415925</xdr:colOff>
      <xdr:row>38</xdr:row>
      <xdr:rowOff>27084</xdr:rowOff>
    </xdr:to>
    <xdr:sp macro="" textlink="">
      <xdr:nvSpPr>
        <xdr:cNvPr id="541" name="円/楕円 540"/>
        <xdr:cNvSpPr/>
      </xdr:nvSpPr>
      <xdr:spPr>
        <a:xfrm>
          <a:off x="15430500" y="64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18211</xdr:rowOff>
    </xdr:from>
    <xdr:ext cx="534377" cy="259045"/>
    <xdr:sp macro="" textlink="">
      <xdr:nvSpPr>
        <xdr:cNvPr id="542" name="テキスト ボックス 541"/>
        <xdr:cNvSpPr txBox="1"/>
      </xdr:nvSpPr>
      <xdr:spPr>
        <a:xfrm>
          <a:off x="15214111" y="65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122733</xdr:rowOff>
    </xdr:from>
    <xdr:to>
      <xdr:col>21</xdr:col>
      <xdr:colOff>212725</xdr:colOff>
      <xdr:row>38</xdr:row>
      <xdr:rowOff>52883</xdr:rowOff>
    </xdr:to>
    <xdr:sp macro="" textlink="">
      <xdr:nvSpPr>
        <xdr:cNvPr id="543" name="円/楕円 542"/>
        <xdr:cNvSpPr/>
      </xdr:nvSpPr>
      <xdr:spPr>
        <a:xfrm>
          <a:off x="14541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44010</xdr:rowOff>
    </xdr:from>
    <xdr:ext cx="534377" cy="259045"/>
    <xdr:sp macro="" textlink="">
      <xdr:nvSpPr>
        <xdr:cNvPr id="544" name="テキスト ボックス 543"/>
        <xdr:cNvSpPr txBox="1"/>
      </xdr:nvSpPr>
      <xdr:spPr>
        <a:xfrm>
          <a:off x="14325111" y="655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118651</xdr:rowOff>
    </xdr:from>
    <xdr:to>
      <xdr:col>20</xdr:col>
      <xdr:colOff>9525</xdr:colOff>
      <xdr:row>38</xdr:row>
      <xdr:rowOff>48800</xdr:rowOff>
    </xdr:to>
    <xdr:sp macro="" textlink="">
      <xdr:nvSpPr>
        <xdr:cNvPr id="545" name="円/楕円 544"/>
        <xdr:cNvSpPr/>
      </xdr:nvSpPr>
      <xdr:spPr>
        <a:xfrm>
          <a:off x="13652500" y="6462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39928</xdr:rowOff>
    </xdr:from>
    <xdr:ext cx="534377" cy="259045"/>
    <xdr:sp macro="" textlink="">
      <xdr:nvSpPr>
        <xdr:cNvPr id="546" name="テキスト ボックス 545"/>
        <xdr:cNvSpPr txBox="1"/>
      </xdr:nvSpPr>
      <xdr:spPr>
        <a:xfrm>
          <a:off x="13436111" y="655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109311</xdr:rowOff>
    </xdr:from>
    <xdr:to>
      <xdr:col>18</xdr:col>
      <xdr:colOff>492125</xdr:colOff>
      <xdr:row>38</xdr:row>
      <xdr:rowOff>39461</xdr:rowOff>
    </xdr:to>
    <xdr:sp macro="" textlink="">
      <xdr:nvSpPr>
        <xdr:cNvPr id="547" name="円/楕円 546"/>
        <xdr:cNvSpPr/>
      </xdr:nvSpPr>
      <xdr:spPr>
        <a:xfrm>
          <a:off x="12763500" y="645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30587</xdr:rowOff>
    </xdr:from>
    <xdr:ext cx="534377" cy="259045"/>
    <xdr:sp macro="" textlink="">
      <xdr:nvSpPr>
        <xdr:cNvPr id="548" name="テキスト ボックス 547"/>
        <xdr:cNvSpPr txBox="1"/>
      </xdr:nvSpPr>
      <xdr:spPr>
        <a:xfrm>
          <a:off x="12547111" y="65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130804</xdr:rowOff>
    </xdr:from>
    <xdr:to>
      <xdr:col>23</xdr:col>
      <xdr:colOff>517525</xdr:colOff>
      <xdr:row>58</xdr:row>
      <xdr:rowOff>29156</xdr:rowOff>
    </xdr:to>
    <xdr:cxnSp macro="">
      <xdr:nvCxnSpPr>
        <xdr:cNvPr id="579" name="直線コネクタ 578"/>
        <xdr:cNvCxnSpPr/>
      </xdr:nvCxnSpPr>
      <xdr:spPr>
        <a:xfrm>
          <a:off x="15481300" y="9903454"/>
          <a:ext cx="838200" cy="6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169888</xdr:rowOff>
    </xdr:from>
    <xdr:to>
      <xdr:col>22</xdr:col>
      <xdr:colOff>365125</xdr:colOff>
      <xdr:row>57</xdr:row>
      <xdr:rowOff>130804</xdr:rowOff>
    </xdr:to>
    <xdr:cxnSp macro="">
      <xdr:nvCxnSpPr>
        <xdr:cNvPr id="582" name="直線コネクタ 581"/>
        <xdr:cNvCxnSpPr/>
      </xdr:nvCxnSpPr>
      <xdr:spPr>
        <a:xfrm>
          <a:off x="14592300" y="9771088"/>
          <a:ext cx="889000" cy="1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169888</xdr:rowOff>
    </xdr:from>
    <xdr:to>
      <xdr:col>21</xdr:col>
      <xdr:colOff>161925</xdr:colOff>
      <xdr:row>58</xdr:row>
      <xdr:rowOff>37104</xdr:rowOff>
    </xdr:to>
    <xdr:cxnSp macro="">
      <xdr:nvCxnSpPr>
        <xdr:cNvPr id="585" name="直線コネクタ 584"/>
        <xdr:cNvCxnSpPr/>
      </xdr:nvCxnSpPr>
      <xdr:spPr>
        <a:xfrm flipV="1">
          <a:off x="13703300" y="9771088"/>
          <a:ext cx="889000" cy="2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37104</xdr:rowOff>
    </xdr:from>
    <xdr:to>
      <xdr:col>19</xdr:col>
      <xdr:colOff>644525</xdr:colOff>
      <xdr:row>58</xdr:row>
      <xdr:rowOff>45935</xdr:rowOff>
    </xdr:to>
    <xdr:cxnSp macro="">
      <xdr:nvCxnSpPr>
        <xdr:cNvPr id="588" name="直線コネクタ 587"/>
        <xdr:cNvCxnSpPr/>
      </xdr:nvCxnSpPr>
      <xdr:spPr>
        <a:xfrm flipV="1">
          <a:off x="12814300" y="9981204"/>
          <a:ext cx="8890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149806</xdr:rowOff>
    </xdr:from>
    <xdr:to>
      <xdr:col>23</xdr:col>
      <xdr:colOff>568325</xdr:colOff>
      <xdr:row>58</xdr:row>
      <xdr:rowOff>79956</xdr:rowOff>
    </xdr:to>
    <xdr:sp macro="" textlink="">
      <xdr:nvSpPr>
        <xdr:cNvPr id="598" name="円/楕円 597"/>
        <xdr:cNvSpPr/>
      </xdr:nvSpPr>
      <xdr:spPr>
        <a:xfrm>
          <a:off x="16268700" y="99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64733</xdr:rowOff>
    </xdr:from>
    <xdr:ext cx="534377" cy="259045"/>
    <xdr:sp macro="" textlink="">
      <xdr:nvSpPr>
        <xdr:cNvPr id="599" name="教育費該当値テキスト"/>
        <xdr:cNvSpPr txBox="1"/>
      </xdr:nvSpPr>
      <xdr:spPr>
        <a:xfrm>
          <a:off x="16370300" y="98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36,925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80004</xdr:rowOff>
    </xdr:from>
    <xdr:to>
      <xdr:col>22</xdr:col>
      <xdr:colOff>415925</xdr:colOff>
      <xdr:row>58</xdr:row>
      <xdr:rowOff>10154</xdr:rowOff>
    </xdr:to>
    <xdr:sp macro="" textlink="">
      <xdr:nvSpPr>
        <xdr:cNvPr id="600" name="円/楕円 599"/>
        <xdr:cNvSpPr/>
      </xdr:nvSpPr>
      <xdr:spPr>
        <a:xfrm>
          <a:off x="15430500" y="98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1281</xdr:rowOff>
    </xdr:from>
    <xdr:ext cx="534377" cy="259045"/>
    <xdr:sp macro="" textlink="">
      <xdr:nvSpPr>
        <xdr:cNvPr id="601" name="テキスト ボックス 600"/>
        <xdr:cNvSpPr txBox="1"/>
      </xdr:nvSpPr>
      <xdr:spPr>
        <a:xfrm>
          <a:off x="15214111" y="99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119088</xdr:rowOff>
    </xdr:from>
    <xdr:to>
      <xdr:col>21</xdr:col>
      <xdr:colOff>212725</xdr:colOff>
      <xdr:row>57</xdr:row>
      <xdr:rowOff>49238</xdr:rowOff>
    </xdr:to>
    <xdr:sp macro="" textlink="">
      <xdr:nvSpPr>
        <xdr:cNvPr id="602" name="円/楕円 601"/>
        <xdr:cNvSpPr/>
      </xdr:nvSpPr>
      <xdr:spPr>
        <a:xfrm>
          <a:off x="14541500" y="97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65765</xdr:rowOff>
    </xdr:from>
    <xdr:ext cx="534377" cy="259045"/>
    <xdr:sp macro="" textlink="">
      <xdr:nvSpPr>
        <xdr:cNvPr id="603" name="テキスト ボックス 602"/>
        <xdr:cNvSpPr txBox="1"/>
      </xdr:nvSpPr>
      <xdr:spPr>
        <a:xfrm>
          <a:off x="14325111" y="94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157754</xdr:rowOff>
    </xdr:from>
    <xdr:to>
      <xdr:col>20</xdr:col>
      <xdr:colOff>9525</xdr:colOff>
      <xdr:row>58</xdr:row>
      <xdr:rowOff>87904</xdr:rowOff>
    </xdr:to>
    <xdr:sp macro="" textlink="">
      <xdr:nvSpPr>
        <xdr:cNvPr id="604" name="円/楕円 603"/>
        <xdr:cNvSpPr/>
      </xdr:nvSpPr>
      <xdr:spPr>
        <a:xfrm>
          <a:off x="136525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79031</xdr:rowOff>
    </xdr:from>
    <xdr:ext cx="534377" cy="259045"/>
    <xdr:sp macro="" textlink="">
      <xdr:nvSpPr>
        <xdr:cNvPr id="605" name="テキスト ボックス 604"/>
        <xdr:cNvSpPr txBox="1"/>
      </xdr:nvSpPr>
      <xdr:spPr>
        <a:xfrm>
          <a:off x="13436111" y="100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166585</xdr:rowOff>
    </xdr:from>
    <xdr:to>
      <xdr:col>18</xdr:col>
      <xdr:colOff>492125</xdr:colOff>
      <xdr:row>58</xdr:row>
      <xdr:rowOff>96735</xdr:rowOff>
    </xdr:to>
    <xdr:sp macro="" textlink="">
      <xdr:nvSpPr>
        <xdr:cNvPr id="606" name="円/楕円 605"/>
        <xdr:cNvSpPr/>
      </xdr:nvSpPr>
      <xdr:spPr>
        <a:xfrm>
          <a:off x="12763500" y="99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87862</xdr:rowOff>
    </xdr:from>
    <xdr:ext cx="534377" cy="259045"/>
    <xdr:sp macro="" textlink="">
      <xdr:nvSpPr>
        <xdr:cNvPr id="607" name="テキスト ボックス 606"/>
        <xdr:cNvSpPr txBox="1"/>
      </xdr:nvSpPr>
      <xdr:spPr>
        <a:xfrm>
          <a:off x="12547111" y="100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157457</xdr:rowOff>
    </xdr:from>
    <xdr:to>
      <xdr:col>23</xdr:col>
      <xdr:colOff>517525</xdr:colOff>
      <xdr:row>78</xdr:row>
      <xdr:rowOff>82034</xdr:rowOff>
    </xdr:to>
    <xdr:cxnSp macro="">
      <xdr:nvCxnSpPr>
        <xdr:cNvPr id="634" name="直線コネクタ 633"/>
        <xdr:cNvCxnSpPr/>
      </xdr:nvCxnSpPr>
      <xdr:spPr>
        <a:xfrm flipV="1">
          <a:off x="15481300" y="13359107"/>
          <a:ext cx="838200" cy="9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51305</xdr:rowOff>
    </xdr:from>
    <xdr:to>
      <xdr:col>22</xdr:col>
      <xdr:colOff>365125</xdr:colOff>
      <xdr:row>78</xdr:row>
      <xdr:rowOff>82034</xdr:rowOff>
    </xdr:to>
    <xdr:cxnSp macro="">
      <xdr:nvCxnSpPr>
        <xdr:cNvPr id="637" name="直線コネクタ 636"/>
        <xdr:cNvCxnSpPr/>
      </xdr:nvCxnSpPr>
      <xdr:spPr>
        <a:xfrm>
          <a:off x="14592300" y="13424405"/>
          <a:ext cx="889000" cy="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150326</xdr:rowOff>
    </xdr:from>
    <xdr:to>
      <xdr:col>21</xdr:col>
      <xdr:colOff>161925</xdr:colOff>
      <xdr:row>78</xdr:row>
      <xdr:rowOff>51305</xdr:rowOff>
    </xdr:to>
    <xdr:cxnSp macro="">
      <xdr:nvCxnSpPr>
        <xdr:cNvPr id="640" name="直線コネクタ 639"/>
        <xdr:cNvCxnSpPr/>
      </xdr:nvCxnSpPr>
      <xdr:spPr>
        <a:xfrm>
          <a:off x="13703300" y="13351976"/>
          <a:ext cx="889000" cy="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145466</xdr:rowOff>
    </xdr:from>
    <xdr:ext cx="469744" cy="259045"/>
    <xdr:sp macro="" textlink="">
      <xdr:nvSpPr>
        <xdr:cNvPr id="642" name="テキスト ボックス 641"/>
        <xdr:cNvSpPr txBox="1"/>
      </xdr:nvSpPr>
      <xdr:spPr>
        <a:xfrm>
          <a:off x="14357427" y="135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150326</xdr:rowOff>
    </xdr:from>
    <xdr:to>
      <xdr:col>19</xdr:col>
      <xdr:colOff>644525</xdr:colOff>
      <xdr:row>78</xdr:row>
      <xdr:rowOff>106645</xdr:rowOff>
    </xdr:to>
    <xdr:cxnSp macro="">
      <xdr:nvCxnSpPr>
        <xdr:cNvPr id="643" name="直線コネクタ 642"/>
        <xdr:cNvCxnSpPr/>
      </xdr:nvCxnSpPr>
      <xdr:spPr>
        <a:xfrm flipV="1">
          <a:off x="12814300" y="13351976"/>
          <a:ext cx="889000" cy="1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130398</xdr:rowOff>
    </xdr:from>
    <xdr:ext cx="534377" cy="259045"/>
    <xdr:sp macro="" textlink="">
      <xdr:nvSpPr>
        <xdr:cNvPr id="645" name="テキスト ボックス 644"/>
        <xdr:cNvSpPr txBox="1"/>
      </xdr:nvSpPr>
      <xdr:spPr>
        <a:xfrm>
          <a:off x="13436111" y="135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106657</xdr:rowOff>
    </xdr:from>
    <xdr:to>
      <xdr:col>23</xdr:col>
      <xdr:colOff>568325</xdr:colOff>
      <xdr:row>78</xdr:row>
      <xdr:rowOff>36807</xdr:rowOff>
    </xdr:to>
    <xdr:sp macro="" textlink="">
      <xdr:nvSpPr>
        <xdr:cNvPr id="653" name="円/楕円 652"/>
        <xdr:cNvSpPr/>
      </xdr:nvSpPr>
      <xdr:spPr>
        <a:xfrm>
          <a:off x="16268700" y="133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129534</xdr:rowOff>
    </xdr:from>
    <xdr:ext cx="534377" cy="259045"/>
    <xdr:sp macro="" textlink="">
      <xdr:nvSpPr>
        <xdr:cNvPr id="654" name="災害復旧費該当値テキスト"/>
        <xdr:cNvSpPr txBox="1"/>
      </xdr:nvSpPr>
      <xdr:spPr>
        <a:xfrm>
          <a:off x="16370300" y="131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31234</xdr:rowOff>
    </xdr:from>
    <xdr:to>
      <xdr:col>22</xdr:col>
      <xdr:colOff>415925</xdr:colOff>
      <xdr:row>78</xdr:row>
      <xdr:rowOff>132834</xdr:rowOff>
    </xdr:to>
    <xdr:sp macro="" textlink="">
      <xdr:nvSpPr>
        <xdr:cNvPr id="655" name="円/楕円 654"/>
        <xdr:cNvSpPr/>
      </xdr:nvSpPr>
      <xdr:spPr>
        <a:xfrm>
          <a:off x="15430500" y="134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149361</xdr:rowOff>
    </xdr:from>
    <xdr:ext cx="534377" cy="259045"/>
    <xdr:sp macro="" textlink="">
      <xdr:nvSpPr>
        <xdr:cNvPr id="656" name="テキスト ボックス 655"/>
        <xdr:cNvSpPr txBox="1"/>
      </xdr:nvSpPr>
      <xdr:spPr>
        <a:xfrm>
          <a:off x="15214111" y="1317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505</xdr:rowOff>
    </xdr:from>
    <xdr:to>
      <xdr:col>21</xdr:col>
      <xdr:colOff>212725</xdr:colOff>
      <xdr:row>78</xdr:row>
      <xdr:rowOff>102105</xdr:rowOff>
    </xdr:to>
    <xdr:sp macro="" textlink="">
      <xdr:nvSpPr>
        <xdr:cNvPr id="657" name="円/楕円 656"/>
        <xdr:cNvSpPr/>
      </xdr:nvSpPr>
      <xdr:spPr>
        <a:xfrm>
          <a:off x="14541500" y="133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118632</xdr:rowOff>
    </xdr:from>
    <xdr:ext cx="534377" cy="259045"/>
    <xdr:sp macro="" textlink="">
      <xdr:nvSpPr>
        <xdr:cNvPr id="658" name="テキスト ボックス 657"/>
        <xdr:cNvSpPr txBox="1"/>
      </xdr:nvSpPr>
      <xdr:spPr>
        <a:xfrm>
          <a:off x="14325111" y="1314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99526</xdr:rowOff>
    </xdr:from>
    <xdr:to>
      <xdr:col>20</xdr:col>
      <xdr:colOff>9525</xdr:colOff>
      <xdr:row>78</xdr:row>
      <xdr:rowOff>29676</xdr:rowOff>
    </xdr:to>
    <xdr:sp macro="" textlink="">
      <xdr:nvSpPr>
        <xdr:cNvPr id="659" name="円/楕円 658"/>
        <xdr:cNvSpPr/>
      </xdr:nvSpPr>
      <xdr:spPr>
        <a:xfrm>
          <a:off x="13652500" y="133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46203</xdr:rowOff>
    </xdr:from>
    <xdr:ext cx="534377" cy="259045"/>
    <xdr:sp macro="" textlink="">
      <xdr:nvSpPr>
        <xdr:cNvPr id="660" name="テキスト ボックス 659"/>
        <xdr:cNvSpPr txBox="1"/>
      </xdr:nvSpPr>
      <xdr:spPr>
        <a:xfrm>
          <a:off x="13436111" y="1307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55845</xdr:rowOff>
    </xdr:from>
    <xdr:to>
      <xdr:col>18</xdr:col>
      <xdr:colOff>492125</xdr:colOff>
      <xdr:row>78</xdr:row>
      <xdr:rowOff>157445</xdr:rowOff>
    </xdr:to>
    <xdr:sp macro="" textlink="">
      <xdr:nvSpPr>
        <xdr:cNvPr id="661" name="円/楕円 660"/>
        <xdr:cNvSpPr/>
      </xdr:nvSpPr>
      <xdr:spPr>
        <a:xfrm>
          <a:off x="12763500" y="134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2522</xdr:rowOff>
    </xdr:from>
    <xdr:ext cx="469744" cy="259045"/>
    <xdr:sp macro="" textlink="">
      <xdr:nvSpPr>
        <xdr:cNvPr id="662" name="テキスト ボックス 661"/>
        <xdr:cNvSpPr txBox="1"/>
      </xdr:nvSpPr>
      <xdr:spPr>
        <a:xfrm>
          <a:off x="12579427" y="1320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40994</xdr:rowOff>
    </xdr:from>
    <xdr:to>
      <xdr:col>23</xdr:col>
      <xdr:colOff>517525</xdr:colOff>
      <xdr:row>97</xdr:row>
      <xdr:rowOff>44320</xdr:rowOff>
    </xdr:to>
    <xdr:cxnSp macro="">
      <xdr:nvCxnSpPr>
        <xdr:cNvPr id="691" name="直線コネクタ 690"/>
        <xdr:cNvCxnSpPr/>
      </xdr:nvCxnSpPr>
      <xdr:spPr>
        <a:xfrm>
          <a:off x="15481300" y="16671644"/>
          <a:ext cx="8382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40994</xdr:rowOff>
    </xdr:from>
    <xdr:to>
      <xdr:col>22</xdr:col>
      <xdr:colOff>365125</xdr:colOff>
      <xdr:row>97</xdr:row>
      <xdr:rowOff>41300</xdr:rowOff>
    </xdr:to>
    <xdr:cxnSp macro="">
      <xdr:nvCxnSpPr>
        <xdr:cNvPr id="694" name="直線コネクタ 693"/>
        <xdr:cNvCxnSpPr/>
      </xdr:nvCxnSpPr>
      <xdr:spPr>
        <a:xfrm flipV="1">
          <a:off x="14592300" y="1667164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41300</xdr:rowOff>
    </xdr:from>
    <xdr:to>
      <xdr:col>21</xdr:col>
      <xdr:colOff>161925</xdr:colOff>
      <xdr:row>97</xdr:row>
      <xdr:rowOff>55838</xdr:rowOff>
    </xdr:to>
    <xdr:cxnSp macro="">
      <xdr:nvCxnSpPr>
        <xdr:cNvPr id="697" name="直線コネクタ 696"/>
        <xdr:cNvCxnSpPr/>
      </xdr:nvCxnSpPr>
      <xdr:spPr>
        <a:xfrm flipV="1">
          <a:off x="13703300" y="16671950"/>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4220</xdr:rowOff>
    </xdr:from>
    <xdr:to>
      <xdr:col>19</xdr:col>
      <xdr:colOff>644525</xdr:colOff>
      <xdr:row>97</xdr:row>
      <xdr:rowOff>55838</xdr:rowOff>
    </xdr:to>
    <xdr:cxnSp macro="">
      <xdr:nvCxnSpPr>
        <xdr:cNvPr id="700" name="直線コネクタ 699"/>
        <xdr:cNvCxnSpPr/>
      </xdr:nvCxnSpPr>
      <xdr:spPr>
        <a:xfrm>
          <a:off x="12814300" y="16634870"/>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164970</xdr:rowOff>
    </xdr:from>
    <xdr:to>
      <xdr:col>23</xdr:col>
      <xdr:colOff>568325</xdr:colOff>
      <xdr:row>97</xdr:row>
      <xdr:rowOff>95120</xdr:rowOff>
    </xdr:to>
    <xdr:sp macro="" textlink="">
      <xdr:nvSpPr>
        <xdr:cNvPr id="710" name="円/楕円 709"/>
        <xdr:cNvSpPr/>
      </xdr:nvSpPr>
      <xdr:spPr>
        <a:xfrm>
          <a:off x="16268700" y="166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16397</xdr:rowOff>
    </xdr:from>
    <xdr:ext cx="534377" cy="259045"/>
    <xdr:sp macro="" textlink="">
      <xdr:nvSpPr>
        <xdr:cNvPr id="711" name="公債費該当値テキスト"/>
        <xdr:cNvSpPr txBox="1"/>
      </xdr:nvSpPr>
      <xdr:spPr>
        <a:xfrm>
          <a:off x="16370300" y="1647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161644</xdr:rowOff>
    </xdr:from>
    <xdr:to>
      <xdr:col>22</xdr:col>
      <xdr:colOff>415925</xdr:colOff>
      <xdr:row>97</xdr:row>
      <xdr:rowOff>91794</xdr:rowOff>
    </xdr:to>
    <xdr:sp macro="" textlink="">
      <xdr:nvSpPr>
        <xdr:cNvPr id="712" name="円/楕円 711"/>
        <xdr:cNvSpPr/>
      </xdr:nvSpPr>
      <xdr:spPr>
        <a:xfrm>
          <a:off x="15430500" y="166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108321</xdr:rowOff>
    </xdr:from>
    <xdr:ext cx="534377" cy="259045"/>
    <xdr:sp macro="" textlink="">
      <xdr:nvSpPr>
        <xdr:cNvPr id="713" name="テキスト ボックス 712"/>
        <xdr:cNvSpPr txBox="1"/>
      </xdr:nvSpPr>
      <xdr:spPr>
        <a:xfrm>
          <a:off x="15214111" y="163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90,907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161950</xdr:rowOff>
    </xdr:from>
    <xdr:to>
      <xdr:col>21</xdr:col>
      <xdr:colOff>212725</xdr:colOff>
      <xdr:row>97</xdr:row>
      <xdr:rowOff>92100</xdr:rowOff>
    </xdr:to>
    <xdr:sp macro="" textlink="">
      <xdr:nvSpPr>
        <xdr:cNvPr id="714" name="円/楕円 713"/>
        <xdr:cNvSpPr/>
      </xdr:nvSpPr>
      <xdr:spPr>
        <a:xfrm>
          <a:off x="14541500" y="166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108627</xdr:rowOff>
    </xdr:from>
    <xdr:ext cx="534377" cy="259045"/>
    <xdr:sp macro="" textlink="">
      <xdr:nvSpPr>
        <xdr:cNvPr id="715" name="テキスト ボックス 714"/>
        <xdr:cNvSpPr txBox="1"/>
      </xdr:nvSpPr>
      <xdr:spPr>
        <a:xfrm>
          <a:off x="14325111" y="163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5038</xdr:rowOff>
    </xdr:from>
    <xdr:to>
      <xdr:col>20</xdr:col>
      <xdr:colOff>9525</xdr:colOff>
      <xdr:row>97</xdr:row>
      <xdr:rowOff>106638</xdr:rowOff>
    </xdr:to>
    <xdr:sp macro="" textlink="">
      <xdr:nvSpPr>
        <xdr:cNvPr id="716" name="円/楕円 715"/>
        <xdr:cNvSpPr/>
      </xdr:nvSpPr>
      <xdr:spPr>
        <a:xfrm>
          <a:off x="13652500" y="166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123165</xdr:rowOff>
    </xdr:from>
    <xdr:ext cx="534377" cy="259045"/>
    <xdr:sp macro="" textlink="">
      <xdr:nvSpPr>
        <xdr:cNvPr id="717" name="テキスト ボックス 716"/>
        <xdr:cNvSpPr txBox="1"/>
      </xdr:nvSpPr>
      <xdr:spPr>
        <a:xfrm>
          <a:off x="13436111" y="1641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124870</xdr:rowOff>
    </xdr:from>
    <xdr:to>
      <xdr:col>18</xdr:col>
      <xdr:colOff>492125</xdr:colOff>
      <xdr:row>97</xdr:row>
      <xdr:rowOff>55020</xdr:rowOff>
    </xdr:to>
    <xdr:sp macro="" textlink="">
      <xdr:nvSpPr>
        <xdr:cNvPr id="718" name="円/楕円 717"/>
        <xdr:cNvSpPr/>
      </xdr:nvSpPr>
      <xdr:spPr>
        <a:xfrm>
          <a:off x="12763500" y="165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71547</xdr:rowOff>
    </xdr:from>
    <xdr:ext cx="599010" cy="259045"/>
    <xdr:sp macro="" textlink="">
      <xdr:nvSpPr>
        <xdr:cNvPr id="719" name="テキスト ボックス 718"/>
        <xdr:cNvSpPr txBox="1"/>
      </xdr:nvSpPr>
      <xdr:spPr>
        <a:xfrm>
          <a:off x="12514794" y="1635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総務費は、住民一人当たり９０</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３１３円となっており、前年度と比べ約３３</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０００円の増となっている。主な要因としては、新庁舎整備事業費等の増加によるものである。</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商工費は、住民一人当たり１０</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１８９円となっており、前年度と比べ約４</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２００円の増となっている。主な要因としては、プレミアム商品券発行事業費等の増加によるものである。</a:t>
          </a:r>
        </a:p>
        <a:p>
          <a:r>
            <a:rPr kumimoji="1" lang="ja-JP" altLang="en-US" sz="1400">
              <a:latin typeface="ＭＳ ゴシック" panose="020B0609070205080204" pitchFamily="49" charset="-128"/>
              <a:ea typeface="ＭＳ ゴシック" panose="020B0609070205080204" pitchFamily="49" charset="-128"/>
            </a:rPr>
            <a:t>　土木費は、住民一人当たり４１</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１９０円となっており、前年度と比べ約４</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０００円の増となっている。主な要因としては、中川原スマートＩＣ整備事業費等の増加によるものである。</a:t>
          </a:r>
        </a:p>
        <a:p>
          <a:r>
            <a:rPr kumimoji="1" lang="ja-JP" altLang="en-US" sz="1400">
              <a:latin typeface="ＭＳ ゴシック" panose="020B0609070205080204" pitchFamily="49" charset="-128"/>
              <a:ea typeface="ＭＳ ゴシック" panose="020B0609070205080204" pitchFamily="49" charset="-128"/>
            </a:rPr>
            <a:t>　教育費は、住民一人当たり３６</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９２５円となっており、前年度と比べ約１１</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０００円の減となっている。主な要因としては、小学校大規模改造事業費の減少によるものである。</a:t>
          </a: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収支は、平成１７年度以降１１年連続で黒字となっているが、実質単年度収支は、多額の翌年度繰越財源の影響もあり赤字となっている。また、財政調整基金残高は、新庁舎整備事業費に充当するため３億円取り崩したが、前年度繰越金を財源に３億２４百万円積み立てたことにより標準財政規模比２７％を超える約３８億円となっている。今後は、合併算定替の終了に伴う地方交付税の減などもあることから、洲本市行政改革実施方策に基づき、事務事業を見直し、行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国民健康保険特別会計及び介護保険特別会計において赤字が発生している。主な要因としては、直営診療所管理事業及び居宅介護・居宅支援サービス等事業で赤字が発生しているためである。</a:t>
          </a:r>
        </a:p>
        <a:p>
          <a:r>
            <a:rPr kumimoji="1" lang="ja-JP" altLang="en-US" sz="1400">
              <a:latin typeface="ＭＳ ゴシック" pitchFamily="49" charset="-128"/>
              <a:ea typeface="ＭＳ ゴシック" pitchFamily="49" charset="-128"/>
            </a:rPr>
            <a:t>　直営診療所管理事業については、外来患者数が年々減少し、入院業務においても不採算となっていることから医業収益が悪化している。持続可能な医療サービスを堅持していくためにも、診療所全体の運営方針を抜本的に見直し、診療所の再編・集約化等を進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居宅介護・居宅支援サービス等事業については、委託業務に係る経費が年々増加していることから、委託業務内容を精査・点検し、民間事業者の活用も含めた取り組みを進める。</a:t>
          </a:r>
        </a:p>
        <a:p>
          <a:r>
            <a:rPr kumimoji="1" lang="ja-JP" altLang="en-US" sz="1400">
              <a:latin typeface="ＭＳ ゴシック" pitchFamily="49" charset="-128"/>
              <a:ea typeface="ＭＳ ゴシック" pitchFamily="49" charset="-128"/>
            </a:rPr>
            <a:t>　その他の特別会計については、黒字となっている。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57_&#27954;&#26412;&#24066;_2015/&#12304;&#36001;&#25919;&#29366;&#27841;&#36039;&#26009;&#38598;&#12305;_282057_&#27954;&#26412;&#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134</v>
          </cell>
          <cell r="L73">
            <v>119</v>
          </cell>
          <cell r="M73">
            <v>114</v>
          </cell>
          <cell r="N73">
            <v>121.1</v>
          </cell>
          <cell r="O73">
            <v>119.8</v>
          </cell>
        </row>
        <row r="75">
          <cell r="K75">
            <v>15.7</v>
          </cell>
          <cell r="L75">
            <v>13.9</v>
          </cell>
          <cell r="M75">
            <v>13.3</v>
          </cell>
          <cell r="N75">
            <v>12.6</v>
          </cell>
          <cell r="O75">
            <v>13.1</v>
          </cell>
        </row>
        <row r="77">
          <cell r="G77" t="str">
            <v>類似団体内平均値</v>
          </cell>
          <cell r="K77">
            <v>88.3</v>
          </cell>
          <cell r="L77">
            <v>76.2</v>
          </cell>
          <cell r="M77">
            <v>65.3</v>
          </cell>
          <cell r="N77">
            <v>60.8</v>
          </cell>
          <cell r="O77">
            <v>58.5</v>
          </cell>
        </row>
        <row r="79">
          <cell r="K79">
            <v>13.8</v>
          </cell>
          <cell r="L79">
            <v>12.8</v>
          </cell>
          <cell r="M79">
            <v>12</v>
          </cell>
          <cell r="N79">
            <v>11.1</v>
          </cell>
          <cell r="O79">
            <v>10.7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25886965</v>
      </c>
      <c r="BO4" s="379"/>
      <c r="BP4" s="379"/>
      <c r="BQ4" s="379"/>
      <c r="BR4" s="379"/>
      <c r="BS4" s="379"/>
      <c r="BT4" s="379"/>
      <c r="BU4" s="380"/>
      <c r="BV4" s="378">
        <v>23813420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3.2</v>
      </c>
      <c r="CU4" s="556"/>
      <c r="CV4" s="556"/>
      <c r="CW4" s="556"/>
      <c r="CX4" s="556"/>
      <c r="CY4" s="556"/>
      <c r="CZ4" s="556"/>
      <c r="DA4" s="557"/>
      <c r="DB4" s="555">
        <v>4.5999999999999996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25159492</v>
      </c>
      <c r="BO5" s="384"/>
      <c r="BP5" s="384"/>
      <c r="BQ5" s="384"/>
      <c r="BR5" s="384"/>
      <c r="BS5" s="384"/>
      <c r="BT5" s="384"/>
      <c r="BU5" s="385"/>
      <c r="BV5" s="383">
        <v>23116028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90.3</v>
      </c>
      <c r="CU5" s="354"/>
      <c r="CV5" s="354"/>
      <c r="CW5" s="354"/>
      <c r="CX5" s="354"/>
      <c r="CY5" s="354"/>
      <c r="CZ5" s="354"/>
      <c r="DA5" s="355"/>
      <c r="DB5" s="353">
        <v>93.2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727473</v>
      </c>
      <c r="BO6" s="384"/>
      <c r="BP6" s="384"/>
      <c r="BQ6" s="384"/>
      <c r="BR6" s="384"/>
      <c r="BS6" s="384"/>
      <c r="BT6" s="384"/>
      <c r="BU6" s="385"/>
      <c r="BV6" s="383">
        <v>697392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96.5</v>
      </c>
      <c r="CU6" s="530"/>
      <c r="CV6" s="530"/>
      <c r="CW6" s="530"/>
      <c r="CX6" s="530"/>
      <c r="CY6" s="530"/>
      <c r="CZ6" s="530"/>
      <c r="DA6" s="531"/>
      <c r="DB6" s="529">
        <v>100.3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296882</v>
      </c>
      <c r="BO7" s="384"/>
      <c r="BP7" s="384"/>
      <c r="BQ7" s="384"/>
      <c r="BR7" s="384"/>
      <c r="BS7" s="384"/>
      <c r="BT7" s="384"/>
      <c r="BU7" s="385"/>
      <c r="BV7" s="383">
        <v>81769</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13636516</v>
      </c>
      <c r="CU7" s="384"/>
      <c r="CV7" s="384"/>
      <c r="CW7" s="384"/>
      <c r="CX7" s="384"/>
      <c r="CY7" s="384"/>
      <c r="CZ7" s="384"/>
      <c r="DA7" s="385"/>
      <c r="DB7" s="383">
        <v>13519966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430591</v>
      </c>
      <c r="BO8" s="384"/>
      <c r="BP8" s="384"/>
      <c r="BQ8" s="384"/>
      <c r="BR8" s="384"/>
      <c r="BS8" s="384"/>
      <c r="BT8" s="384"/>
      <c r="BU8" s="385"/>
      <c r="BV8" s="383">
        <v>615623</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0.46</v>
      </c>
      <c r="CU8" s="493"/>
      <c r="CV8" s="493"/>
      <c r="CW8" s="493"/>
      <c r="CX8" s="493"/>
      <c r="CY8" s="493"/>
      <c r="CZ8" s="493"/>
      <c r="DA8" s="494"/>
      <c r="DB8" s="492">
        <v>0.46</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44258</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-185032</v>
      </c>
      <c r="BO9" s="384"/>
      <c r="BP9" s="384"/>
      <c r="BQ9" s="384"/>
      <c r="BR9" s="384"/>
      <c r="BS9" s="384"/>
      <c r="BT9" s="384"/>
      <c r="BU9" s="385"/>
      <c r="BV9" s="383">
        <v>-223817</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23.4</v>
      </c>
      <c r="CU9" s="354"/>
      <c r="CV9" s="354"/>
      <c r="CW9" s="354"/>
      <c r="CX9" s="354"/>
      <c r="CY9" s="354"/>
      <c r="CZ9" s="354"/>
      <c r="DA9" s="355"/>
      <c r="DB9" s="353">
        <v>24.7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47254</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91</v>
      </c>
      <c r="AV10" s="441"/>
      <c r="AW10" s="441"/>
      <c r="AX10" s="441"/>
      <c r="AY10" s="363" t="s">
        <v>102</v>
      </c>
      <c r="AZ10" s="364"/>
      <c r="BA10" s="364"/>
      <c r="BB10" s="364"/>
      <c r="BC10" s="364"/>
      <c r="BD10" s="364"/>
      <c r="BE10" s="364"/>
      <c r="BF10" s="364"/>
      <c r="BG10" s="364"/>
      <c r="BH10" s="364"/>
      <c r="BI10" s="364"/>
      <c r="BJ10" s="364"/>
      <c r="BK10" s="364"/>
      <c r="BL10" s="364"/>
      <c r="BM10" s="365"/>
      <c r="BN10" s="383">
        <v>324258</v>
      </c>
      <c r="BO10" s="384"/>
      <c r="BP10" s="384"/>
      <c r="BQ10" s="384"/>
      <c r="BR10" s="384"/>
      <c r="BS10" s="384"/>
      <c r="BT10" s="384"/>
      <c r="BU10" s="385"/>
      <c r="BV10" s="383">
        <v>452478</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91</v>
      </c>
      <c r="AV11" s="441"/>
      <c r="AW11" s="441"/>
      <c r="AX11" s="441"/>
      <c r="AY11" s="363" t="s">
        <v>107</v>
      </c>
      <c r="AZ11" s="364"/>
      <c r="BA11" s="364"/>
      <c r="BB11" s="364"/>
      <c r="BC11" s="364"/>
      <c r="BD11" s="364"/>
      <c r="BE11" s="364"/>
      <c r="BF11" s="364"/>
      <c r="BG11" s="364"/>
      <c r="BH11" s="364"/>
      <c r="BI11" s="364"/>
      <c r="BJ11" s="364"/>
      <c r="BK11" s="364"/>
      <c r="BL11" s="364"/>
      <c r="BM11" s="365"/>
      <c r="BN11" s="383">
        <v>63946</v>
      </c>
      <c r="BO11" s="384"/>
      <c r="BP11" s="384"/>
      <c r="BQ11" s="384"/>
      <c r="BR11" s="384"/>
      <c r="BS11" s="384"/>
      <c r="BT11" s="384"/>
      <c r="BU11" s="385"/>
      <c r="BV11" s="383">
        <v>23634</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45910</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45672</v>
      </c>
      <c r="S13" s="485"/>
      <c r="T13" s="485"/>
      <c r="U13" s="485"/>
      <c r="V13" s="486"/>
      <c r="W13" s="472" t="s">
        <v>120</v>
      </c>
      <c r="X13" s="396"/>
      <c r="Y13" s="396"/>
      <c r="Z13" s="396"/>
      <c r="AA13" s="396"/>
      <c r="AB13" s="397"/>
      <c r="AC13" s="359">
        <v>2481</v>
      </c>
      <c r="AD13" s="360"/>
      <c r="AE13" s="360"/>
      <c r="AF13" s="360"/>
      <c r="AG13" s="361"/>
      <c r="AH13" s="359">
        <v>3243</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-96828</v>
      </c>
      <c r="BO13" s="384"/>
      <c r="BP13" s="384"/>
      <c r="BQ13" s="384"/>
      <c r="BR13" s="384"/>
      <c r="BS13" s="384"/>
      <c r="BT13" s="384"/>
      <c r="BU13" s="385"/>
      <c r="BV13" s="383">
        <v>252295</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13.1</v>
      </c>
      <c r="CU13" s="354"/>
      <c r="CV13" s="354"/>
      <c r="CW13" s="354"/>
      <c r="CX13" s="354"/>
      <c r="CY13" s="354"/>
      <c r="CZ13" s="354"/>
      <c r="DA13" s="355"/>
      <c r="DB13" s="353">
        <v>12.6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46524</v>
      </c>
      <c r="S14" s="485"/>
      <c r="T14" s="485"/>
      <c r="U14" s="485"/>
      <c r="V14" s="486"/>
      <c r="W14" s="487"/>
      <c r="X14" s="399"/>
      <c r="Y14" s="399"/>
      <c r="Z14" s="399"/>
      <c r="AA14" s="399"/>
      <c r="AB14" s="400"/>
      <c r="AC14" s="477">
        <v>11.6</v>
      </c>
      <c r="AD14" s="478"/>
      <c r="AE14" s="478"/>
      <c r="AF14" s="478"/>
      <c r="AG14" s="479"/>
      <c r="AH14" s="477">
        <v>13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119.8</v>
      </c>
      <c r="CU14" s="456"/>
      <c r="CV14" s="456"/>
      <c r="CW14" s="456"/>
      <c r="CX14" s="456"/>
      <c r="CY14" s="456"/>
      <c r="CZ14" s="456"/>
      <c r="DA14" s="457"/>
      <c r="DB14" s="488">
        <v>121.1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46298</v>
      </c>
      <c r="S15" s="485"/>
      <c r="T15" s="485"/>
      <c r="U15" s="485"/>
      <c r="V15" s="486"/>
      <c r="W15" s="472" t="s">
        <v>127</v>
      </c>
      <c r="X15" s="396"/>
      <c r="Y15" s="396"/>
      <c r="Z15" s="396"/>
      <c r="AA15" s="396"/>
      <c r="AB15" s="397"/>
      <c r="AC15" s="359">
        <v>5101</v>
      </c>
      <c r="AD15" s="360"/>
      <c r="AE15" s="360"/>
      <c r="AF15" s="360"/>
      <c r="AG15" s="361"/>
      <c r="AH15" s="359">
        <v>6242</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4988766</v>
      </c>
      <c r="BO15" s="379"/>
      <c r="BP15" s="379"/>
      <c r="BQ15" s="379"/>
      <c r="BR15" s="379"/>
      <c r="BS15" s="379"/>
      <c r="BT15" s="379"/>
      <c r="BU15" s="380"/>
      <c r="BV15" s="378">
        <v>4920994</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23.8</v>
      </c>
      <c r="AD16" s="478"/>
      <c r="AE16" s="478"/>
      <c r="AF16" s="478"/>
      <c r="AG16" s="479"/>
      <c r="AH16" s="477">
        <v>25.1</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11116999</v>
      </c>
      <c r="BO16" s="384"/>
      <c r="BP16" s="384"/>
      <c r="BQ16" s="384"/>
      <c r="BR16" s="384"/>
      <c r="BS16" s="384"/>
      <c r="BT16" s="384"/>
      <c r="BU16" s="385"/>
      <c r="BV16" s="383">
        <v>10732364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13878</v>
      </c>
      <c r="AD17" s="360"/>
      <c r="AE17" s="360"/>
      <c r="AF17" s="360"/>
      <c r="AG17" s="361"/>
      <c r="AH17" s="359">
        <v>15179</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6348634</v>
      </c>
      <c r="BO17" s="384"/>
      <c r="BP17" s="384"/>
      <c r="BQ17" s="384"/>
      <c r="BR17" s="384"/>
      <c r="BS17" s="384"/>
      <c r="BT17" s="384"/>
      <c r="BU17" s="385"/>
      <c r="BV17" s="383">
        <v>6342373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182.38</v>
      </c>
      <c r="M18" s="448"/>
      <c r="N18" s="448"/>
      <c r="O18" s="448"/>
      <c r="P18" s="448"/>
      <c r="Q18" s="448"/>
      <c r="R18" s="449"/>
      <c r="S18" s="449"/>
      <c r="T18" s="449"/>
      <c r="U18" s="449"/>
      <c r="V18" s="450"/>
      <c r="W18" s="464"/>
      <c r="X18" s="465"/>
      <c r="Y18" s="465"/>
      <c r="Z18" s="465"/>
      <c r="AA18" s="465"/>
      <c r="AB18" s="473"/>
      <c r="AC18" s="347">
        <v>64.7</v>
      </c>
      <c r="AD18" s="348"/>
      <c r="AE18" s="348"/>
      <c r="AF18" s="348"/>
      <c r="AG18" s="451"/>
      <c r="AH18" s="347">
        <v>61</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12818173</v>
      </c>
      <c r="BO18" s="384"/>
      <c r="BP18" s="384"/>
      <c r="BQ18" s="384"/>
      <c r="BR18" s="384"/>
      <c r="BS18" s="384"/>
      <c r="BT18" s="384"/>
      <c r="BU18" s="385"/>
      <c r="BV18" s="383">
        <v>12899112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243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16641523</v>
      </c>
      <c r="BO19" s="384"/>
      <c r="BP19" s="384"/>
      <c r="BQ19" s="384"/>
      <c r="BR19" s="384"/>
      <c r="BS19" s="384"/>
      <c r="BT19" s="384"/>
      <c r="BU19" s="385"/>
      <c r="BV19" s="383">
        <v>16153792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18081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35876953</v>
      </c>
      <c r="BO23" s="384"/>
      <c r="BP23" s="384"/>
      <c r="BQ23" s="384"/>
      <c r="BR23" s="384"/>
      <c r="BS23" s="384"/>
      <c r="BT23" s="384"/>
      <c r="BU23" s="385"/>
      <c r="BV23" s="383">
        <v>36701021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9200</v>
      </c>
      <c r="R24" s="360"/>
      <c r="S24" s="360"/>
      <c r="T24" s="360"/>
      <c r="U24" s="360"/>
      <c r="V24" s="361"/>
      <c r="W24" s="425"/>
      <c r="X24" s="416"/>
      <c r="Y24" s="417"/>
      <c r="Z24" s="356" t="s">
        <v>151</v>
      </c>
      <c r="AA24" s="357"/>
      <c r="AB24" s="357"/>
      <c r="AC24" s="357"/>
      <c r="AD24" s="357"/>
      <c r="AE24" s="357"/>
      <c r="AF24" s="357"/>
      <c r="AG24" s="358"/>
      <c r="AH24" s="359">
        <v>363</v>
      </c>
      <c r="AI24" s="360"/>
      <c r="AJ24" s="360"/>
      <c r="AK24" s="360"/>
      <c r="AL24" s="361"/>
      <c r="AM24" s="359">
        <v>1153614</v>
      </c>
      <c r="AN24" s="360"/>
      <c r="AO24" s="360"/>
      <c r="AP24" s="360"/>
      <c r="AQ24" s="360"/>
      <c r="AR24" s="361"/>
      <c r="AS24" s="359">
        <v>3178</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15451864</v>
      </c>
      <c r="BO24" s="384"/>
      <c r="BP24" s="384"/>
      <c r="BQ24" s="384"/>
      <c r="BR24" s="384"/>
      <c r="BS24" s="384"/>
      <c r="BT24" s="384"/>
      <c r="BU24" s="385"/>
      <c r="BV24" s="383">
        <v>15719577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2</v>
      </c>
      <c r="M25" s="360"/>
      <c r="N25" s="360"/>
      <c r="O25" s="360"/>
      <c r="P25" s="361"/>
      <c r="Q25" s="359">
        <v>7400</v>
      </c>
      <c r="R25" s="360"/>
      <c r="S25" s="360"/>
      <c r="T25" s="360"/>
      <c r="U25" s="360"/>
      <c r="V25" s="361"/>
      <c r="W25" s="425"/>
      <c r="X25" s="416"/>
      <c r="Y25" s="417"/>
      <c r="Z25" s="356" t="s">
        <v>154</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4602474</v>
      </c>
      <c r="BO25" s="379"/>
      <c r="BP25" s="379"/>
      <c r="BQ25" s="379"/>
      <c r="BR25" s="379"/>
      <c r="BS25" s="379"/>
      <c r="BT25" s="379"/>
      <c r="BU25" s="380"/>
      <c r="BV25" s="378">
        <v>5374278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6500</v>
      </c>
      <c r="R26" s="360"/>
      <c r="S26" s="360"/>
      <c r="T26" s="360"/>
      <c r="U26" s="360"/>
      <c r="V26" s="361"/>
      <c r="W26" s="425"/>
      <c r="X26" s="416"/>
      <c r="Y26" s="417"/>
      <c r="Z26" s="356" t="s">
        <v>157</v>
      </c>
      <c r="AA26" s="438"/>
      <c r="AB26" s="438"/>
      <c r="AC26" s="438"/>
      <c r="AD26" s="438"/>
      <c r="AE26" s="438"/>
      <c r="AF26" s="438"/>
      <c r="AG26" s="439"/>
      <c r="AH26" s="359">
        <v>43</v>
      </c>
      <c r="AI26" s="360"/>
      <c r="AJ26" s="360"/>
      <c r="AK26" s="360"/>
      <c r="AL26" s="361"/>
      <c r="AM26" s="359">
        <v>139492</v>
      </c>
      <c r="AN26" s="360"/>
      <c r="AO26" s="360"/>
      <c r="AP26" s="360"/>
      <c r="AQ26" s="360"/>
      <c r="AR26" s="361"/>
      <c r="AS26" s="359">
        <v>3244</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5050</v>
      </c>
      <c r="R27" s="360"/>
      <c r="S27" s="360"/>
      <c r="T27" s="360"/>
      <c r="U27" s="360"/>
      <c r="V27" s="361"/>
      <c r="W27" s="425"/>
      <c r="X27" s="416"/>
      <c r="Y27" s="417"/>
      <c r="Z27" s="356" t="s">
        <v>160</v>
      </c>
      <c r="AA27" s="357"/>
      <c r="AB27" s="357"/>
      <c r="AC27" s="357"/>
      <c r="AD27" s="357"/>
      <c r="AE27" s="357"/>
      <c r="AF27" s="357"/>
      <c r="AG27" s="358"/>
      <c r="AH27" s="359">
        <v>14</v>
      </c>
      <c r="AI27" s="360"/>
      <c r="AJ27" s="360"/>
      <c r="AK27" s="360"/>
      <c r="AL27" s="361"/>
      <c r="AM27" s="359">
        <v>39830</v>
      </c>
      <c r="AN27" s="360"/>
      <c r="AO27" s="360"/>
      <c r="AP27" s="360"/>
      <c r="AQ27" s="360"/>
      <c r="AR27" s="361"/>
      <c r="AS27" s="359">
        <v>2845</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1889581</v>
      </c>
      <c r="BO27" s="387"/>
      <c r="BP27" s="387"/>
      <c r="BQ27" s="387"/>
      <c r="BR27" s="387"/>
      <c r="BS27" s="387"/>
      <c r="BT27" s="387"/>
      <c r="BU27" s="388"/>
      <c r="BV27" s="386">
        <v>1889474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4220</v>
      </c>
      <c r="R28" s="360"/>
      <c r="S28" s="360"/>
      <c r="T28" s="360"/>
      <c r="U28" s="360"/>
      <c r="V28" s="361"/>
      <c r="W28" s="425"/>
      <c r="X28" s="416"/>
      <c r="Y28" s="417"/>
      <c r="Z28" s="356" t="s">
        <v>163</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3760729</v>
      </c>
      <c r="BO28" s="379"/>
      <c r="BP28" s="379"/>
      <c r="BQ28" s="379"/>
      <c r="BR28" s="379"/>
      <c r="BS28" s="379"/>
      <c r="BT28" s="379"/>
      <c r="BU28" s="380"/>
      <c r="BV28" s="378">
        <v>3736471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16</v>
      </c>
      <c r="M29" s="360"/>
      <c r="N29" s="360"/>
      <c r="O29" s="360"/>
      <c r="P29" s="361"/>
      <c r="Q29" s="359">
        <v>3900</v>
      </c>
      <c r="R29" s="360"/>
      <c r="S29" s="360"/>
      <c r="T29" s="360"/>
      <c r="U29" s="360"/>
      <c r="V29" s="361"/>
      <c r="W29" s="426"/>
      <c r="X29" s="427"/>
      <c r="Y29" s="428"/>
      <c r="Z29" s="356" t="s">
        <v>167</v>
      </c>
      <c r="AA29" s="357"/>
      <c r="AB29" s="357"/>
      <c r="AC29" s="357"/>
      <c r="AD29" s="357"/>
      <c r="AE29" s="357"/>
      <c r="AF29" s="357"/>
      <c r="AG29" s="358"/>
      <c r="AH29" s="359">
        <v>377</v>
      </c>
      <c r="AI29" s="360"/>
      <c r="AJ29" s="360"/>
      <c r="AK29" s="360"/>
      <c r="AL29" s="361"/>
      <c r="AM29" s="359">
        <v>1193444</v>
      </c>
      <c r="AN29" s="360"/>
      <c r="AO29" s="360"/>
      <c r="AP29" s="360"/>
      <c r="AQ29" s="360"/>
      <c r="AR29" s="361"/>
      <c r="AS29" s="359">
        <v>3166</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183040</v>
      </c>
      <c r="BO29" s="384"/>
      <c r="BP29" s="384"/>
      <c r="BQ29" s="384"/>
      <c r="BR29" s="384"/>
      <c r="BS29" s="384"/>
      <c r="BT29" s="384"/>
      <c r="BU29" s="385"/>
      <c r="BV29" s="383">
        <v>182855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101.8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2290404</v>
      </c>
      <c r="BO30" s="387"/>
      <c r="BP30" s="387"/>
      <c r="BQ30" s="387"/>
      <c r="BR30" s="387"/>
      <c r="BS30" s="387"/>
      <c r="BT30" s="387"/>
      <c r="BU30" s="388"/>
      <c r="BV30" s="386">
        <v>2166607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淡路広域行政事務組合（一般会計）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株式会社淡路島第一次産業振興公社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CATV事業特別会計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土地取得造成特別会計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淡路広域行政事務組合（淡路ふるさと市町村圏事業特別会計）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株式会社淡路島テレビジョン</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淡路広域行政事務組合（淡路食肉センター事業特別会計）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株式会社淡路開発事業団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淡路広域行政事務組合（淡路公平委員会特別会計）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財団法人五色ふるさと振興公社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淡路広域行政事務組合（農業共済事業特別会計）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株式会社クリーンエネルギー五色</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淡路広域消防事務組合</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洲本たちばな福祉会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洲本市・南あわじ市衛生事務組合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南あわじ市・洲本市小中学校組合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淡路広域水道企業団</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洲本市・南あわじ市山林事務組合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521</v>
      </c>
      <c r="D34" s="1151"/>
      <c r="E34" s="1152"/>
      <c r="F34" s="32" t="s">
        <v>522</v>
      </c>
      <c r="G34" s="33" t="s">
        <v>523</v>
      </c>
      <c r="H34" s="33" t="s">
        <v>524</v>
      </c>
      <c r="I34" s="33" t="s">
        <v>525</v>
      </c>
      <c r="J34" s="34" t="s">
        <v>526</v>
      </c>
      <c r="K34" s="22"/>
      <c r="L34" s="22"/>
      <c r="M34" s="22"/>
      <c r="N34" s="22"/>
      <c r="O34" s="22"/>
      <c r="P34" s="22"/>
    </row>
    <row r="35" spans="1:16" ht="39" customHeight="1" x14ac:dyDescent="0.15">
      <c r="A35" s="22"/>
      <c r="B35" s="35"/>
      <c r="C35" s="1145" t="s">
        <v>527</v>
      </c>
      <c r="D35" s="1146"/>
      <c r="E35" s="1147"/>
      <c r="F35" s="36" t="s">
        <v>528</v>
      </c>
      <c r="G35" s="37" t="s">
        <v>528</v>
      </c>
      <c r="H35" s="37" t="s">
        <v>529</v>
      </c>
      <c r="I35" s="37" t="s">
        <v>530</v>
      </c>
      <c r="J35" s="38" t="s">
        <v>531</v>
      </c>
      <c r="K35" s="22"/>
      <c r="L35" s="22"/>
      <c r="M35" s="22"/>
      <c r="N35" s="22"/>
      <c r="O35" s="22"/>
      <c r="P35" s="22"/>
    </row>
    <row r="36" spans="1:16" ht="39" customHeight="1" x14ac:dyDescent="0.15">
      <c r="A36" s="22"/>
      <c r="B36" s="35"/>
      <c r="C36" s="1145" t="s">
        <v>532</v>
      </c>
      <c r="D36" s="1146"/>
      <c r="E36" s="1147"/>
      <c r="F36" s="36">
        <v>6.74</v>
      </c>
      <c r="G36" s="37">
        <v>5.85</v>
      </c>
      <c r="H36" s="37">
        <v>6.16</v>
      </c>
      <c r="I36" s="37">
        <v>4.55</v>
      </c>
      <c r="J36" s="38">
        <v>3.15</v>
      </c>
      <c r="K36" s="22"/>
      <c r="L36" s="22"/>
      <c r="M36" s="22"/>
      <c r="N36" s="22"/>
      <c r="O36" s="22"/>
      <c r="P36" s="22"/>
    </row>
    <row r="37" spans="1:16" ht="39" customHeight="1" x14ac:dyDescent="0.15">
      <c r="A37" s="22"/>
      <c r="B37" s="35"/>
      <c r="C37" s="1145" t="s">
        <v>533</v>
      </c>
      <c r="D37" s="1146"/>
      <c r="E37" s="1147"/>
      <c r="F37" s="36">
        <v>1.32</v>
      </c>
      <c r="G37" s="37">
        <v>1.51</v>
      </c>
      <c r="H37" s="37">
        <v>1.72</v>
      </c>
      <c r="I37" s="37">
        <v>2.1800000000000002</v>
      </c>
      <c r="J37" s="38">
        <v>1.83</v>
      </c>
      <c r="K37" s="22"/>
      <c r="L37" s="22"/>
      <c r="M37" s="22"/>
      <c r="N37" s="22"/>
      <c r="O37" s="22"/>
      <c r="P37" s="22"/>
    </row>
    <row r="38" spans="1:16" ht="39" customHeight="1" x14ac:dyDescent="0.15">
      <c r="A38" s="22"/>
      <c r="B38" s="35"/>
      <c r="C38" s="1145" t="s">
        <v>534</v>
      </c>
      <c r="D38" s="1146"/>
      <c r="E38" s="1147"/>
      <c r="F38" s="36">
        <v>0.06</v>
      </c>
      <c r="G38" s="37">
        <v>7.0000000000000007E-2</v>
      </c>
      <c r="H38" s="37">
        <v>7.0000000000000007E-2</v>
      </c>
      <c r="I38" s="37">
        <v>0.09</v>
      </c>
      <c r="J38" s="38">
        <v>0.09</v>
      </c>
      <c r="K38" s="22"/>
      <c r="L38" s="22"/>
      <c r="M38" s="22"/>
      <c r="N38" s="22"/>
      <c r="O38" s="22"/>
      <c r="P38" s="22"/>
    </row>
    <row r="39" spans="1:16" ht="39" customHeight="1" x14ac:dyDescent="0.15">
      <c r="A39" s="22"/>
      <c r="B39" s="35"/>
      <c r="C39" s="1145" t="s">
        <v>535</v>
      </c>
      <c r="D39" s="1146"/>
      <c r="E39" s="1147"/>
      <c r="F39" s="36">
        <v>0</v>
      </c>
      <c r="G39" s="37">
        <v>0</v>
      </c>
      <c r="H39" s="37">
        <v>0</v>
      </c>
      <c r="I39" s="37">
        <v>0</v>
      </c>
      <c r="J39" s="38">
        <v>0</v>
      </c>
      <c r="K39" s="22"/>
      <c r="L39" s="22"/>
      <c r="M39" s="22"/>
      <c r="N39" s="22"/>
      <c r="O39" s="22"/>
      <c r="P39" s="22"/>
    </row>
    <row r="40" spans="1:16" ht="39" customHeight="1" x14ac:dyDescent="0.15">
      <c r="A40" s="22"/>
      <c r="B40" s="35"/>
      <c r="C40" s="1145" t="s">
        <v>536</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537</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538</v>
      </c>
      <c r="D43" s="1149"/>
      <c r="E43" s="1150"/>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4335</v>
      </c>
      <c r="L45" s="60">
        <v>4132</v>
      </c>
      <c r="M45" s="60">
        <v>4149</v>
      </c>
      <c r="N45" s="60">
        <v>4205</v>
      </c>
      <c r="O45" s="61">
        <v>4069</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14</v>
      </c>
      <c r="F48" s="1155"/>
      <c r="G48" s="1155"/>
      <c r="H48" s="1155"/>
      <c r="I48" s="1155"/>
      <c r="J48" s="1156"/>
      <c r="K48" s="63">
        <v>650</v>
      </c>
      <c r="L48" s="64">
        <v>594</v>
      </c>
      <c r="M48" s="64">
        <v>643</v>
      </c>
      <c r="N48" s="64">
        <v>624</v>
      </c>
      <c r="O48" s="65">
        <v>615</v>
      </c>
      <c r="P48" s="48"/>
      <c r="Q48" s="48"/>
      <c r="R48" s="48"/>
      <c r="S48" s="48"/>
      <c r="T48" s="48"/>
      <c r="U48" s="48"/>
    </row>
    <row r="49" spans="1:21" ht="30.75" customHeight="1" x14ac:dyDescent="0.15">
      <c r="A49" s="48"/>
      <c r="B49" s="1163"/>
      <c r="C49" s="1164"/>
      <c r="D49" s="62"/>
      <c r="E49" s="1155" t="s">
        <v>15</v>
      </c>
      <c r="F49" s="1155"/>
      <c r="G49" s="1155"/>
      <c r="H49" s="1155"/>
      <c r="I49" s="1155"/>
      <c r="J49" s="1156"/>
      <c r="K49" s="63">
        <v>91</v>
      </c>
      <c r="L49" s="64">
        <v>107</v>
      </c>
      <c r="M49" s="64">
        <v>72</v>
      </c>
      <c r="N49" s="64">
        <v>120</v>
      </c>
      <c r="O49" s="65">
        <v>255</v>
      </c>
      <c r="P49" s="48"/>
      <c r="Q49" s="48"/>
      <c r="R49" s="48"/>
      <c r="S49" s="48"/>
      <c r="T49" s="48"/>
      <c r="U49" s="48"/>
    </row>
    <row r="50" spans="1:21" ht="30.75" customHeight="1" x14ac:dyDescent="0.15">
      <c r="A50" s="48"/>
      <c r="B50" s="1163"/>
      <c r="C50" s="1164"/>
      <c r="D50" s="62"/>
      <c r="E50" s="1155" t="s">
        <v>16</v>
      </c>
      <c r="F50" s="1155"/>
      <c r="G50" s="1155"/>
      <c r="H50" s="1155"/>
      <c r="I50" s="1155"/>
      <c r="J50" s="1156"/>
      <c r="K50" s="63">
        <v>39</v>
      </c>
      <c r="L50" s="64">
        <v>38</v>
      </c>
      <c r="M50" s="64">
        <v>38</v>
      </c>
      <c r="N50" s="64">
        <v>34</v>
      </c>
      <c r="O50" s="65">
        <v>34</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0</v>
      </c>
      <c r="M51" s="64">
        <v>0</v>
      </c>
      <c r="N51" s="64">
        <v>1</v>
      </c>
      <c r="O51" s="65">
        <v>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3489</v>
      </c>
      <c r="L52" s="64">
        <v>3578</v>
      </c>
      <c r="M52" s="64">
        <v>3536</v>
      </c>
      <c r="N52" s="64">
        <v>3647</v>
      </c>
      <c r="O52" s="65">
        <v>3524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1626</v>
      </c>
      <c r="L53" s="69">
        <v>1293</v>
      </c>
      <c r="M53" s="69">
        <v>1366</v>
      </c>
      <c r="N53" s="69">
        <v>1337</v>
      </c>
      <c r="O53" s="70">
        <v>1450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81" t="s">
        <v>23</v>
      </c>
      <c r="C41" s="1182"/>
      <c r="D41" s="81"/>
      <c r="E41" s="1183" t="s">
        <v>24</v>
      </c>
      <c r="F41" s="1183"/>
      <c r="G41" s="1183"/>
      <c r="H41" s="1184"/>
      <c r="I41" s="82">
        <v>40268</v>
      </c>
      <c r="J41" s="83">
        <v>38931</v>
      </c>
      <c r="K41" s="83">
        <v>38247</v>
      </c>
      <c r="L41" s="83">
        <v>36701</v>
      </c>
      <c r="M41" s="84">
        <v>35877</v>
      </c>
    </row>
    <row r="42" spans="2:13" ht="27.75" customHeight="1" x14ac:dyDescent="0.15">
      <c r="B42" s="1171"/>
      <c r="C42" s="1172"/>
      <c r="D42" s="85"/>
      <c r="E42" s="1175" t="s">
        <v>25</v>
      </c>
      <c r="F42" s="1175"/>
      <c r="G42" s="1175"/>
      <c r="H42" s="1176"/>
      <c r="I42" s="86">
        <v>357</v>
      </c>
      <c r="J42" s="87">
        <v>147</v>
      </c>
      <c r="K42" s="87">
        <v>124</v>
      </c>
      <c r="L42" s="87">
        <v>111</v>
      </c>
      <c r="M42" s="88">
        <v>98</v>
      </c>
    </row>
    <row r="43" spans="2:13" ht="27.75" customHeight="1" x14ac:dyDescent="0.15">
      <c r="B43" s="1171"/>
      <c r="C43" s="1172"/>
      <c r="D43" s="85"/>
      <c r="E43" s="1175" t="s">
        <v>26</v>
      </c>
      <c r="F43" s="1175"/>
      <c r="G43" s="1175"/>
      <c r="H43" s="1176"/>
      <c r="I43" s="86">
        <v>12293</v>
      </c>
      <c r="J43" s="87">
        <v>12463</v>
      </c>
      <c r="K43" s="87">
        <v>12591</v>
      </c>
      <c r="L43" s="87">
        <v>12474</v>
      </c>
      <c r="M43" s="88">
        <v>12412</v>
      </c>
    </row>
    <row r="44" spans="2:13" ht="27.75" customHeight="1" x14ac:dyDescent="0.15">
      <c r="B44" s="1171"/>
      <c r="C44" s="1172"/>
      <c r="D44" s="85"/>
      <c r="E44" s="1175" t="s">
        <v>27</v>
      </c>
      <c r="F44" s="1175"/>
      <c r="G44" s="1175"/>
      <c r="H44" s="1176"/>
      <c r="I44" s="86">
        <v>1018</v>
      </c>
      <c r="J44" s="87">
        <v>1042</v>
      </c>
      <c r="K44" s="87">
        <v>1061</v>
      </c>
      <c r="L44" s="87">
        <v>1602</v>
      </c>
      <c r="M44" s="88">
        <v>2321</v>
      </c>
    </row>
    <row r="45" spans="2:13" ht="27.75" customHeight="1" x14ac:dyDescent="0.15">
      <c r="B45" s="1171"/>
      <c r="C45" s="1172"/>
      <c r="D45" s="85"/>
      <c r="E45" s="1175" t="s">
        <v>28</v>
      </c>
      <c r="F45" s="1175"/>
      <c r="G45" s="1175"/>
      <c r="H45" s="1176"/>
      <c r="I45" s="86">
        <v>3734</v>
      </c>
      <c r="J45" s="87">
        <v>3561</v>
      </c>
      <c r="K45" s="87">
        <v>3401</v>
      </c>
      <c r="L45" s="87">
        <v>3205</v>
      </c>
      <c r="M45" s="88">
        <v>2878</v>
      </c>
    </row>
    <row r="46" spans="2:13" ht="27.75" customHeight="1" x14ac:dyDescent="0.15">
      <c r="B46" s="1171"/>
      <c r="C46" s="1172"/>
      <c r="D46" s="85"/>
      <c r="E46" s="1175" t="s">
        <v>29</v>
      </c>
      <c r="F46" s="1175"/>
      <c r="G46" s="1175"/>
      <c r="H46" s="1176"/>
      <c r="I46" s="86">
        <v>131</v>
      </c>
      <c r="J46" s="87">
        <v>109</v>
      </c>
      <c r="K46" s="87">
        <v>86</v>
      </c>
      <c r="L46" s="87">
        <v>64</v>
      </c>
      <c r="M46" s="88">
        <v>43</v>
      </c>
    </row>
    <row r="47" spans="2:13" ht="27.75" customHeight="1" x14ac:dyDescent="0.15">
      <c r="B47" s="1171"/>
      <c r="C47" s="1172"/>
      <c r="D47" s="85"/>
      <c r="E47" s="1175" t="s">
        <v>30</v>
      </c>
      <c r="F47" s="1175"/>
      <c r="G47" s="1175"/>
      <c r="H47" s="1176"/>
      <c r="I47" s="86" t="s">
        <v>475</v>
      </c>
      <c r="J47" s="87" t="s">
        <v>475</v>
      </c>
      <c r="K47" s="87" t="s">
        <v>475</v>
      </c>
      <c r="L47" s="87" t="s">
        <v>475</v>
      </c>
      <c r="M47" s="88" t="s">
        <v>475</v>
      </c>
    </row>
    <row r="48" spans="2:13" ht="27.75" customHeight="1" x14ac:dyDescent="0.15">
      <c r="B48" s="1173"/>
      <c r="C48" s="1174"/>
      <c r="D48" s="85"/>
      <c r="E48" s="1175" t="s">
        <v>31</v>
      </c>
      <c r="F48" s="1175"/>
      <c r="G48" s="1175"/>
      <c r="H48" s="1176"/>
      <c r="I48" s="86" t="s">
        <v>475</v>
      </c>
      <c r="J48" s="87" t="s">
        <v>475</v>
      </c>
      <c r="K48" s="87" t="s">
        <v>475</v>
      </c>
      <c r="L48" s="87" t="s">
        <v>475</v>
      </c>
      <c r="M48" s="88" t="s">
        <v>475</v>
      </c>
    </row>
    <row r="49" spans="2:13" ht="27.75" customHeight="1" x14ac:dyDescent="0.15">
      <c r="B49" s="1169" t="s">
        <v>32</v>
      </c>
      <c r="C49" s="1170"/>
      <c r="D49" s="89"/>
      <c r="E49" s="1175" t="s">
        <v>33</v>
      </c>
      <c r="F49" s="1175"/>
      <c r="G49" s="1175"/>
      <c r="H49" s="1176"/>
      <c r="I49" s="86">
        <v>3299</v>
      </c>
      <c r="J49" s="87">
        <v>3726</v>
      </c>
      <c r="K49" s="87">
        <v>4193</v>
      </c>
      <c r="L49" s="87">
        <v>4683</v>
      </c>
      <c r="M49" s="88">
        <v>4884</v>
      </c>
    </row>
    <row r="50" spans="2:13" ht="27.75" customHeight="1" x14ac:dyDescent="0.15">
      <c r="B50" s="1171"/>
      <c r="C50" s="1172"/>
      <c r="D50" s="85"/>
      <c r="E50" s="1175" t="s">
        <v>34</v>
      </c>
      <c r="F50" s="1175"/>
      <c r="G50" s="1175"/>
      <c r="H50" s="1176"/>
      <c r="I50" s="86">
        <v>9426</v>
      </c>
      <c r="J50" s="87">
        <v>9537</v>
      </c>
      <c r="K50" s="87">
        <v>8844</v>
      </c>
      <c r="L50" s="87">
        <v>7740</v>
      </c>
      <c r="M50" s="88">
        <v>7181</v>
      </c>
    </row>
    <row r="51" spans="2:13" ht="27.75" customHeight="1" x14ac:dyDescent="0.15">
      <c r="B51" s="1173"/>
      <c r="C51" s="1174"/>
      <c r="D51" s="85"/>
      <c r="E51" s="1175" t="s">
        <v>35</v>
      </c>
      <c r="F51" s="1175"/>
      <c r="G51" s="1175"/>
      <c r="H51" s="1176"/>
      <c r="I51" s="86">
        <v>30572</v>
      </c>
      <c r="J51" s="87">
        <v>30238</v>
      </c>
      <c r="K51" s="87">
        <v>30373</v>
      </c>
      <c r="L51" s="87">
        <v>29128</v>
      </c>
      <c r="M51" s="88">
        <v>28808</v>
      </c>
    </row>
    <row r="52" spans="2:13" ht="27.75" customHeight="1" thickBot="1" x14ac:dyDescent="0.2">
      <c r="B52" s="1177" t="s">
        <v>36</v>
      </c>
      <c r="C52" s="1178"/>
      <c r="D52" s="90"/>
      <c r="E52" s="1179" t="s">
        <v>37</v>
      </c>
      <c r="F52" s="1179"/>
      <c r="G52" s="1179"/>
      <c r="H52" s="1180"/>
      <c r="I52" s="91">
        <v>14504</v>
      </c>
      <c r="J52" s="92">
        <v>12752</v>
      </c>
      <c r="K52" s="92">
        <v>12100</v>
      </c>
      <c r="L52" s="92">
        <v>12606</v>
      </c>
      <c r="M52" s="93">
        <v>12755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560</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560</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561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562</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563</v>
      </c>
    </row>
    <row r="50" spans="1:17" x14ac:dyDescent="0.15">
      <c r="B50" s="248"/>
      <c r="C50" s="244"/>
      <c r="D50" s="244"/>
      <c r="E50" s="244"/>
      <c r="F50" s="244"/>
      <c r="G50" s="1206"/>
      <c r="H50" s="1207"/>
      <c r="I50" s="1207"/>
      <c r="J50" s="1208"/>
      <c r="K50" s="1209" t="s">
        <v>515</v>
      </c>
      <c r="L50" s="1209" t="s">
        <v>516</v>
      </c>
      <c r="M50" s="1209" t="s">
        <v>517</v>
      </c>
      <c r="N50" s="1209" t="s">
        <v>518</v>
      </c>
      <c r="O50" s="1209" t="s">
        <v>519</v>
      </c>
    </row>
    <row r="51" spans="1:17" x14ac:dyDescent="0.15">
      <c r="B51" s="248"/>
      <c r="C51" s="244"/>
      <c r="D51" s="244"/>
      <c r="E51" s="244"/>
      <c r="F51" s="244"/>
      <c r="G51" s="1210" t="s">
        <v>564</v>
      </c>
      <c r="H51" s="1211"/>
      <c r="I51" s="1212" t="s">
        <v>565</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566</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567</v>
      </c>
      <c r="H55" s="1225"/>
      <c r="I55" s="1219" t="s">
        <v>565</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568</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1194" t="s">
        <v>562</v>
      </c>
      <c r="I64" s="1195"/>
      <c r="J64" s="1195"/>
      <c r="K64" s="1195"/>
      <c r="L64" s="244"/>
      <c r="M64" s="244"/>
      <c r="N64" s="244"/>
      <c r="O64" s="244"/>
    </row>
    <row r="65" spans="2:30" x14ac:dyDescent="0.15">
      <c r="B65" s="248"/>
      <c r="C65" s="244"/>
      <c r="D65" s="244"/>
      <c r="E65" s="244"/>
      <c r="F65" s="244"/>
      <c r="G65" s="1251" t="s">
        <v>572</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8"/>
      <c r="I70" s="1238"/>
      <c r="J70" s="1239"/>
      <c r="K70" s="1239"/>
      <c r="L70" s="1240"/>
      <c r="M70" s="1239"/>
      <c r="N70" s="1240"/>
      <c r="O70" s="1241"/>
    </row>
    <row r="71" spans="2:30" x14ac:dyDescent="0.15">
      <c r="B71" s="248"/>
      <c r="C71" s="244"/>
      <c r="D71" s="244"/>
      <c r="E71" s="244"/>
      <c r="F71" s="244"/>
      <c r="G71" s="1242" t="s">
        <v>570</v>
      </c>
      <c r="I71" s="1243"/>
      <c r="J71" s="1239"/>
      <c r="K71" s="1239"/>
      <c r="L71" s="1240"/>
      <c r="M71" s="1239"/>
      <c r="N71" s="1240"/>
      <c r="O71" s="1241"/>
    </row>
    <row r="72" spans="2:30" x14ac:dyDescent="0.15">
      <c r="B72" s="248"/>
      <c r="C72" s="244"/>
      <c r="D72" s="244"/>
      <c r="E72" s="244"/>
      <c r="F72" s="244"/>
      <c r="G72" s="1206"/>
      <c r="H72" s="1207"/>
      <c r="I72" s="1207"/>
      <c r="J72" s="1208"/>
      <c r="K72" s="1209" t="s">
        <v>515</v>
      </c>
      <c r="L72" s="1209" t="s">
        <v>516</v>
      </c>
      <c r="M72" s="1209" t="s">
        <v>517</v>
      </c>
      <c r="N72" s="1209" t="s">
        <v>518</v>
      </c>
      <c r="O72" s="1209" t="s">
        <v>519</v>
      </c>
    </row>
    <row r="73" spans="2:30" x14ac:dyDescent="0.15">
      <c r="B73" s="248"/>
      <c r="C73" s="244"/>
      <c r="D73" s="244"/>
      <c r="E73" s="244"/>
      <c r="F73" s="244"/>
      <c r="G73" s="1210" t="s">
        <v>564</v>
      </c>
      <c r="H73" s="1211"/>
      <c r="I73" s="1212" t="s">
        <v>565</v>
      </c>
      <c r="J73" s="1212"/>
      <c r="K73" s="1244">
        <v>134</v>
      </c>
      <c r="L73" s="1244">
        <v>119</v>
      </c>
      <c r="M73" s="1217">
        <v>114</v>
      </c>
      <c r="N73" s="1217">
        <v>121.1</v>
      </c>
      <c r="O73" s="1217">
        <v>119.8</v>
      </c>
      <c r="S73" s="243">
        <v>9.9</v>
      </c>
    </row>
    <row r="74" spans="2:30" x14ac:dyDescent="0.15">
      <c r="B74" s="248"/>
      <c r="C74" s="244"/>
      <c r="D74" s="244"/>
      <c r="E74" s="244"/>
      <c r="F74" s="244"/>
      <c r="G74" s="1214"/>
      <c r="H74" s="1215"/>
      <c r="I74" s="1216"/>
      <c r="J74" s="1216"/>
      <c r="K74" s="1244"/>
      <c r="L74" s="1244"/>
      <c r="M74" s="1217"/>
      <c r="N74" s="1217"/>
      <c r="O74" s="1217"/>
    </row>
    <row r="75" spans="2:30" x14ac:dyDescent="0.15">
      <c r="B75" s="248"/>
      <c r="C75" s="244"/>
      <c r="D75" s="244"/>
      <c r="E75" s="244"/>
      <c r="F75" s="244"/>
      <c r="G75" s="1214"/>
      <c r="H75" s="1215"/>
      <c r="I75" s="1219" t="s">
        <v>571</v>
      </c>
      <c r="J75" s="1219"/>
      <c r="K75" s="1245">
        <v>15.7</v>
      </c>
      <c r="L75" s="1245">
        <v>13.9</v>
      </c>
      <c r="M75" s="1245">
        <v>13.3</v>
      </c>
      <c r="N75" s="1245">
        <v>12.6</v>
      </c>
      <c r="O75" s="1245">
        <v>13.1</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567</v>
      </c>
      <c r="H77" s="1225"/>
      <c r="I77" s="1219" t="s">
        <v>565</v>
      </c>
      <c r="J77" s="1219"/>
      <c r="K77" s="1244">
        <v>88.3</v>
      </c>
      <c r="L77" s="1244">
        <v>76.2</v>
      </c>
      <c r="M77" s="1217">
        <v>65.3</v>
      </c>
      <c r="N77" s="1217">
        <v>60.8</v>
      </c>
      <c r="O77" s="1217">
        <v>58.5</v>
      </c>
      <c r="R77" s="243">
        <v>12.3</v>
      </c>
      <c r="T77" s="243">
        <v>11.1</v>
      </c>
    </row>
    <row r="78" spans="2:30" x14ac:dyDescent="0.15">
      <c r="B78" s="248"/>
      <c r="C78" s="244"/>
      <c r="D78" s="244"/>
      <c r="E78" s="244"/>
      <c r="F78" s="244"/>
      <c r="G78" s="1226"/>
      <c r="H78" s="1227"/>
      <c r="I78" s="1219"/>
      <c r="J78" s="1219"/>
      <c r="K78" s="1244"/>
      <c r="L78" s="1244"/>
      <c r="M78" s="1217"/>
      <c r="N78" s="1217"/>
      <c r="O78" s="1217"/>
    </row>
    <row r="79" spans="2:30" x14ac:dyDescent="0.15">
      <c r="B79" s="248"/>
      <c r="C79" s="244"/>
      <c r="D79" s="244"/>
      <c r="E79" s="244"/>
      <c r="F79" s="244"/>
      <c r="G79" s="1226"/>
      <c r="H79" s="1227"/>
      <c r="I79" s="1246" t="s">
        <v>571</v>
      </c>
      <c r="J79" s="1229"/>
      <c r="K79" s="1247">
        <v>13.8</v>
      </c>
      <c r="L79" s="1247">
        <v>12.8</v>
      </c>
      <c r="M79" s="1247">
        <v>12</v>
      </c>
      <c r="N79" s="1247">
        <v>11.1</v>
      </c>
      <c r="O79" s="1247">
        <v>10.7</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7"/>
      <c r="L80" s="1247"/>
      <c r="M80" s="1247"/>
      <c r="N80" s="1247"/>
      <c r="O80" s="1247"/>
    </row>
    <row r="81" spans="2:17" x14ac:dyDescent="0.15">
      <c r="B81" s="248"/>
      <c r="C81" s="244"/>
      <c r="D81" s="244"/>
      <c r="E81" s="244"/>
      <c r="F81" s="244"/>
      <c r="G81" s="244"/>
      <c r="H81" s="244"/>
      <c r="I81" s="244"/>
      <c r="J81" s="244"/>
      <c r="K81" s="1248"/>
      <c r="L81" s="244"/>
      <c r="M81" s="244"/>
      <c r="N81" s="244"/>
      <c r="O81" s="244"/>
    </row>
    <row r="82" spans="2:17" ht="17.25" x14ac:dyDescent="0.15">
      <c r="B82" s="248"/>
      <c r="C82" s="244"/>
      <c r="D82" s="244"/>
      <c r="E82" s="244"/>
      <c r="F82" s="244"/>
      <c r="G82" s="244"/>
      <c r="H82" s="244"/>
      <c r="I82" s="244"/>
      <c r="J82" s="244"/>
      <c r="K82" s="1249"/>
      <c r="L82" s="1249"/>
      <c r="M82" s="1249"/>
      <c r="N82" s="1249"/>
      <c r="O82" s="1249"/>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0"/>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48796</v>
      </c>
      <c r="E3" s="116"/>
      <c r="F3" s="117">
        <v>67201</v>
      </c>
      <c r="G3" s="118"/>
      <c r="H3" s="119"/>
    </row>
    <row r="4" spans="1:8" x14ac:dyDescent="0.15">
      <c r="A4" s="120"/>
      <c r="B4" s="121"/>
      <c r="C4" s="122"/>
      <c r="D4" s="123">
        <v>34974</v>
      </c>
      <c r="E4" s="124"/>
      <c r="F4" s="125">
        <v>35210</v>
      </c>
      <c r="G4" s="126"/>
      <c r="H4" s="127"/>
    </row>
    <row r="5" spans="1:8" x14ac:dyDescent="0.15">
      <c r="A5" s="108" t="s">
        <v>509</v>
      </c>
      <c r="B5" s="113"/>
      <c r="C5" s="114"/>
      <c r="D5" s="115">
        <v>41219</v>
      </c>
      <c r="E5" s="116"/>
      <c r="F5" s="117">
        <v>75709</v>
      </c>
      <c r="G5" s="118"/>
      <c r="H5" s="119"/>
    </row>
    <row r="6" spans="1:8" x14ac:dyDescent="0.15">
      <c r="A6" s="120"/>
      <c r="B6" s="121"/>
      <c r="C6" s="122"/>
      <c r="D6" s="123">
        <v>29205</v>
      </c>
      <c r="E6" s="124"/>
      <c r="F6" s="125">
        <v>35212</v>
      </c>
      <c r="G6" s="126"/>
      <c r="H6" s="127"/>
    </row>
    <row r="7" spans="1:8" x14ac:dyDescent="0.15">
      <c r="A7" s="108" t="s">
        <v>510</v>
      </c>
      <c r="B7" s="113"/>
      <c r="C7" s="114"/>
      <c r="D7" s="115">
        <v>78525</v>
      </c>
      <c r="E7" s="116"/>
      <c r="F7" s="117">
        <v>90961</v>
      </c>
      <c r="G7" s="118"/>
      <c r="H7" s="119"/>
    </row>
    <row r="8" spans="1:8" x14ac:dyDescent="0.15">
      <c r="A8" s="120"/>
      <c r="B8" s="121"/>
      <c r="C8" s="122"/>
      <c r="D8" s="123">
        <v>39781</v>
      </c>
      <c r="E8" s="124"/>
      <c r="F8" s="125">
        <v>37720</v>
      </c>
      <c r="G8" s="126"/>
      <c r="H8" s="127"/>
    </row>
    <row r="9" spans="1:8" x14ac:dyDescent="0.15">
      <c r="A9" s="108" t="s">
        <v>511</v>
      </c>
      <c r="B9" s="113"/>
      <c r="C9" s="114"/>
      <c r="D9" s="115">
        <v>57908</v>
      </c>
      <c r="E9" s="116"/>
      <c r="F9" s="117">
        <v>106614</v>
      </c>
      <c r="G9" s="118"/>
      <c r="H9" s="119"/>
    </row>
    <row r="10" spans="1:8" x14ac:dyDescent="0.15">
      <c r="A10" s="120"/>
      <c r="B10" s="121"/>
      <c r="C10" s="122"/>
      <c r="D10" s="123">
        <v>28693</v>
      </c>
      <c r="E10" s="124"/>
      <c r="F10" s="125">
        <v>45545</v>
      </c>
      <c r="G10" s="126"/>
      <c r="H10" s="127"/>
    </row>
    <row r="11" spans="1:8" x14ac:dyDescent="0.15">
      <c r="A11" s="108" t="s">
        <v>512</v>
      </c>
      <c r="B11" s="113"/>
      <c r="C11" s="114"/>
      <c r="D11" s="115">
        <v>65642</v>
      </c>
      <c r="E11" s="116"/>
      <c r="F11" s="117">
        <v>85459</v>
      </c>
      <c r="G11" s="118"/>
      <c r="H11" s="119"/>
    </row>
    <row r="12" spans="1:8" x14ac:dyDescent="0.15">
      <c r="A12" s="120"/>
      <c r="B12" s="121"/>
      <c r="C12" s="128"/>
      <c r="D12" s="123">
        <v>45826</v>
      </c>
      <c r="E12" s="124"/>
      <c r="F12" s="125">
        <v>44378</v>
      </c>
      <c r="G12" s="126"/>
      <c r="H12" s="127"/>
    </row>
    <row r="13" spans="1:8" x14ac:dyDescent="0.15">
      <c r="A13" s="108"/>
      <c r="B13" s="113"/>
      <c r="C13" s="129"/>
      <c r="D13" s="130">
        <v>58418</v>
      </c>
      <c r="E13" s="131"/>
      <c r="F13" s="132">
        <v>85189</v>
      </c>
      <c r="G13" s="133"/>
      <c r="H13" s="119"/>
    </row>
    <row r="14" spans="1:8" x14ac:dyDescent="0.15">
      <c r="A14" s="120"/>
      <c r="B14" s="121"/>
      <c r="C14" s="122"/>
      <c r="D14" s="123">
        <v>35696</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6.74</v>
      </c>
      <c r="C19" s="134">
        <f>ROUND(VALUE(SUBSTITUTE(実質収支比率等に係る経年分析!G$48,"▲","-")),2)</f>
        <v>5.86</v>
      </c>
      <c r="D19" s="134">
        <f>ROUND(VALUE(SUBSTITUTE(実質収支比率等に係る経年分析!H$48,"▲","-")),2)</f>
        <v>6.16</v>
      </c>
      <c r="E19" s="134">
        <f>ROUND(VALUE(SUBSTITUTE(実質収支比率等に係る経年分析!I$48,"▲","-")),2)</f>
        <v>4.55</v>
      </c>
      <c r="F19" s="134">
        <f>ROUND(VALUE(SUBSTITUTE(実質収支比率等に係る経年分析!J$48,"▲","-")),2)</f>
        <v>3.16</v>
      </c>
    </row>
    <row r="20" spans="1:11" x14ac:dyDescent="0.15">
      <c r="A20" s="134" t="s">
        <v>42</v>
      </c>
      <c r="B20" s="134">
        <f>ROUND(VALUE(SUBSTITUTE(実質収支比率等に係る経年分析!F$47,"▲","-")),2)</f>
        <v>17.489999999999998</v>
      </c>
      <c r="C20" s="134">
        <f>ROUND(VALUE(SUBSTITUTE(実質収支比率等に係る経年分析!G$47,"▲","-")),2)</f>
        <v>20.89</v>
      </c>
      <c r="D20" s="134">
        <f>ROUND(VALUE(SUBSTITUTE(実質収支比率等に係る経年分析!H$47,"▲","-")),2)</f>
        <v>24.1</v>
      </c>
      <c r="E20" s="134">
        <f>ROUND(VALUE(SUBSTITUTE(実質収支比率等に係る経年分析!I$47,"▲","-")),2)</f>
        <v>27.64</v>
      </c>
      <c r="F20" s="134">
        <f>ROUND(VALUE(SUBSTITUTE(実質収支比率等に係る経年分析!J$47,"▲","-")),2)</f>
        <v>27.58</v>
      </c>
    </row>
    <row r="21" spans="1:11" x14ac:dyDescent="0.15">
      <c r="A21" s="134" t="s">
        <v>43</v>
      </c>
      <c r="B21" s="134">
        <f>IF(ISNUMBER(VALUE(SUBSTITUTE(実質収支比率等に係る経年分析!F$49,"▲","-"))),ROUND(VALUE(SUBSTITUTE(実質収支比率等に係る経年分析!F$49,"▲","-")),2),NA())</f>
        <v>6.15</v>
      </c>
      <c r="C21" s="134">
        <f>IF(ISNUMBER(VALUE(SUBSTITUTE(実質収支比率等に係る経年分析!G$49,"▲","-"))),ROUND(VALUE(SUBSTITUTE(実質収支比率等に係る経年分析!G$49,"▲","-")),2),NA())</f>
        <v>2.58</v>
      </c>
      <c r="D21" s="134">
        <f>IF(ISNUMBER(VALUE(SUBSTITUTE(実質収支比率等に係る経年分析!H$49,"▲","-"))),ROUND(VALUE(SUBSTITUTE(実質収支比率等に係る経年分析!H$49,"▲","-")),2),NA())</f>
        <v>3.28</v>
      </c>
      <c r="E21" s="134">
        <f>IF(ISNUMBER(VALUE(SUBSTITUTE(実質収支比率等に係る経年分析!I$49,"▲","-"))),ROUND(VALUE(SUBSTITUTE(実質収支比率等に係る経年分析!I$49,"▲","-")),2),NA())</f>
        <v>1.87</v>
      </c>
      <c r="F21" s="134">
        <f>IF(ISNUMBER(VALUE(SUBSTITUTE(実質収支比率等に係る経年分析!J$49,"▲","-"))),ROUND(VALUE(SUBSTITUTE(実質収支比率等に係る経年分析!J$49,"▲","-")),2),NA())</f>
        <v>-0.71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CATV事業特別会計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土地取得造成特別会計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2.1800000000000002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3.15</v>
      </c>
    </row>
    <row r="35" spans="1:16" x14ac:dyDescent="0.15">
      <c r="A35" s="135" t="str">
        <f>IF(連結実質赤字比率に係る赤字・黒字の構成分析!C$35="",NA(),連結実質赤字比率に係る赤字・黒字の構成分析!C$35)</f>
        <v>介護保険特別会計</v>
      </c>
      <c r="B35" s="135">
        <f>IF(ROUND(VALUE(SUBSTITUTE(連結実質赤字比率に係る赤字・黒字の構成分析!F$35,"▲", "-")), 2) &lt; 0, ABS(ROUND(VALUE(SUBSTITUTE(連結実質赤字比率に係る赤字・黒字の構成分析!F$35,"▲", "-")), 2)), NA())</f>
        <v>0.44</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0.44</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0.13</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0.27</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0.28000000000000003</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1.57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0.02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0.63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0.75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1.23</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3489</v>
      </c>
      <c r="E42" s="136"/>
      <c r="F42" s="136"/>
      <c r="G42" s="136">
        <f>'実質公債費比率（分子）の構造'!L$52</f>
        <v>3578</v>
      </c>
      <c r="H42" s="136"/>
      <c r="I42" s="136"/>
      <c r="J42" s="136">
        <f>'実質公債費比率（分子）の構造'!M$52</f>
        <v>3536</v>
      </c>
      <c r="K42" s="136"/>
      <c r="L42" s="136"/>
      <c r="M42" s="136">
        <f>'実質公債費比率（分子）の構造'!N$52</f>
        <v>3647</v>
      </c>
      <c r="N42" s="136"/>
      <c r="O42" s="136"/>
      <c r="P42" s="136">
        <f>'実質公債費比率（分子）の構造'!O$52</f>
        <v>3524</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x14ac:dyDescent="0.15">
      <c r="A44" s="136" t="s">
        <v>52</v>
      </c>
      <c r="B44" s="136">
        <f>'実質公債費比率（分子）の構造'!K$50</f>
        <v>39</v>
      </c>
      <c r="C44" s="136"/>
      <c r="D44" s="136"/>
      <c r="E44" s="136">
        <f>'実質公債費比率（分子）の構造'!L$50</f>
        <v>38</v>
      </c>
      <c r="F44" s="136"/>
      <c r="G44" s="136"/>
      <c r="H44" s="136">
        <f>'実質公債費比率（分子）の構造'!M$50</f>
        <v>38</v>
      </c>
      <c r="I44" s="136"/>
      <c r="J44" s="136"/>
      <c r="K44" s="136">
        <f>'実質公債費比率（分子）の構造'!N$50</f>
        <v>34</v>
      </c>
      <c r="L44" s="136"/>
      <c r="M44" s="136"/>
      <c r="N44" s="136">
        <f>'実質公債費比率（分子）の構造'!O$50</f>
        <v>34</v>
      </c>
      <c r="O44" s="136"/>
      <c r="P44" s="136"/>
    </row>
    <row r="45" spans="1:16" x14ac:dyDescent="0.15">
      <c r="A45" s="136" t="s">
        <v>53</v>
      </c>
      <c r="B45" s="136">
        <f>'実質公債費比率（分子）の構造'!K$49</f>
        <v>91</v>
      </c>
      <c r="C45" s="136"/>
      <c r="D45" s="136"/>
      <c r="E45" s="136">
        <f>'実質公債費比率（分子）の構造'!L$49</f>
        <v>107</v>
      </c>
      <c r="F45" s="136"/>
      <c r="G45" s="136"/>
      <c r="H45" s="136">
        <f>'実質公債費比率（分子）の構造'!M$49</f>
        <v>72</v>
      </c>
      <c r="I45" s="136"/>
      <c r="J45" s="136"/>
      <c r="K45" s="136">
        <f>'実質公債費比率（分子）の構造'!N$49</f>
        <v>120</v>
      </c>
      <c r="L45" s="136"/>
      <c r="M45" s="136"/>
      <c r="N45" s="136">
        <f>'実質公債費比率（分子）の構造'!O$49</f>
        <v>255</v>
      </c>
      <c r="O45" s="136"/>
      <c r="P45" s="136"/>
    </row>
    <row r="46" spans="1:16" x14ac:dyDescent="0.15">
      <c r="A46" s="136" t="s">
        <v>54</v>
      </c>
      <c r="B46" s="136">
        <f>'実質公債費比率（分子）の構造'!K$48</f>
        <v>650</v>
      </c>
      <c r="C46" s="136"/>
      <c r="D46" s="136"/>
      <c r="E46" s="136">
        <f>'実質公債費比率（分子）の構造'!L$48</f>
        <v>594</v>
      </c>
      <c r="F46" s="136"/>
      <c r="G46" s="136"/>
      <c r="H46" s="136">
        <f>'実質公債費比率（分子）の構造'!M$48</f>
        <v>643</v>
      </c>
      <c r="I46" s="136"/>
      <c r="J46" s="136"/>
      <c r="K46" s="136">
        <f>'実質公債費比率（分子）の構造'!N$48</f>
        <v>624</v>
      </c>
      <c r="L46" s="136"/>
      <c r="M46" s="136"/>
      <c r="N46" s="136">
        <f>'実質公債費比率（分子）の構造'!O$48</f>
        <v>615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4335</v>
      </c>
      <c r="C49" s="136"/>
      <c r="D49" s="136"/>
      <c r="E49" s="136">
        <f>'実質公債費比率（分子）の構造'!L$45</f>
        <v>4132</v>
      </c>
      <c r="F49" s="136"/>
      <c r="G49" s="136"/>
      <c r="H49" s="136">
        <f>'実質公債費比率（分子）の構造'!M$45</f>
        <v>4149</v>
      </c>
      <c r="I49" s="136"/>
      <c r="J49" s="136"/>
      <c r="K49" s="136">
        <f>'実質公債費比率（分子）の構造'!N$45</f>
        <v>4205</v>
      </c>
      <c r="L49" s="136"/>
      <c r="M49" s="136"/>
      <c r="N49" s="136">
        <f>'実質公債費比率（分子）の構造'!O$45</f>
        <v>4069</v>
      </c>
      <c r="O49" s="136"/>
      <c r="P49" s="136"/>
    </row>
    <row r="50" spans="1:16" x14ac:dyDescent="0.15">
      <c r="A50" s="136" t="s">
        <v>58</v>
      </c>
      <c r="B50" s="136" t="e">
        <f>NA()</f>
        <v>#N/A</v>
      </c>
      <c r="C50" s="136">
        <f>IF(ISNUMBER('実質公債費比率（分子）の構造'!K$53),'実質公債費比率（分子）の構造'!K$53,NA())</f>
        <v>1626</v>
      </c>
      <c r="D50" s="136" t="e">
        <f>NA()</f>
        <v>#N/A</v>
      </c>
      <c r="E50" s="136" t="e">
        <f>NA()</f>
        <v>#N/A</v>
      </c>
      <c r="F50" s="136">
        <f>IF(ISNUMBER('実質公債費比率（分子）の構造'!L$53),'実質公債費比率（分子）の構造'!L$53,NA())</f>
        <v>1293</v>
      </c>
      <c r="G50" s="136" t="e">
        <f>NA()</f>
        <v>#N/A</v>
      </c>
      <c r="H50" s="136" t="e">
        <f>NA()</f>
        <v>#N/A</v>
      </c>
      <c r="I50" s="136">
        <f>IF(ISNUMBER('実質公債費比率（分子）の構造'!M$53),'実質公債費比率（分子）の構造'!M$53,NA())</f>
        <v>1366</v>
      </c>
      <c r="J50" s="136" t="e">
        <f>NA()</f>
        <v>#N/A</v>
      </c>
      <c r="K50" s="136" t="e">
        <f>NA()</f>
        <v>#N/A</v>
      </c>
      <c r="L50" s="136">
        <f>IF(ISNUMBER('実質公債費比率（分子）の構造'!N$53),'実質公債費比率（分子）の構造'!N$53,NA())</f>
        <v>1337</v>
      </c>
      <c r="M50" s="136" t="e">
        <f>NA()</f>
        <v>#N/A</v>
      </c>
      <c r="N50" s="136" t="e">
        <f>NA()</f>
        <v>#N/A</v>
      </c>
      <c r="O50" s="136">
        <f>IF(ISNUMBER('実質公債費比率（分子）の構造'!O$53),'実質公債費比率（分子）の構造'!O$53,NA())</f>
        <v>1450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30572</v>
      </c>
      <c r="E56" s="135"/>
      <c r="F56" s="135"/>
      <c r="G56" s="135">
        <f>'将来負担比率（分子）の構造'!J$51</f>
        <v>30238</v>
      </c>
      <c r="H56" s="135"/>
      <c r="I56" s="135"/>
      <c r="J56" s="135">
        <f>'将来負担比率（分子）の構造'!K$51</f>
        <v>30373</v>
      </c>
      <c r="K56" s="135"/>
      <c r="L56" s="135"/>
      <c r="M56" s="135">
        <f>'将来負担比率（分子）の構造'!L$51</f>
        <v>29128</v>
      </c>
      <c r="N56" s="135"/>
      <c r="O56" s="135"/>
      <c r="P56" s="135">
        <f>'将来負担比率（分子）の構造'!M$51</f>
        <v>28808</v>
      </c>
    </row>
    <row r="57" spans="1:16" x14ac:dyDescent="0.15">
      <c r="A57" s="135" t="s">
        <v>34</v>
      </c>
      <c r="B57" s="135"/>
      <c r="C57" s="135"/>
      <c r="D57" s="135">
        <f>'将来負担比率（分子）の構造'!I$50</f>
        <v>9426</v>
      </c>
      <c r="E57" s="135"/>
      <c r="F57" s="135"/>
      <c r="G57" s="135">
        <f>'将来負担比率（分子）の構造'!J$50</f>
        <v>9537</v>
      </c>
      <c r="H57" s="135"/>
      <c r="I57" s="135"/>
      <c r="J57" s="135">
        <f>'将来負担比率（分子）の構造'!K$50</f>
        <v>8844</v>
      </c>
      <c r="K57" s="135"/>
      <c r="L57" s="135"/>
      <c r="M57" s="135">
        <f>'将来負担比率（分子）の構造'!L$50</f>
        <v>7740</v>
      </c>
      <c r="N57" s="135"/>
      <c r="O57" s="135"/>
      <c r="P57" s="135">
        <f>'将来負担比率（分子）の構造'!M$50</f>
        <v>7181</v>
      </c>
    </row>
    <row r="58" spans="1:16" x14ac:dyDescent="0.15">
      <c r="A58" s="135" t="s">
        <v>33</v>
      </c>
      <c r="B58" s="135"/>
      <c r="C58" s="135"/>
      <c r="D58" s="135">
        <f>'将来負担比率（分子）の構造'!I$49</f>
        <v>3299</v>
      </c>
      <c r="E58" s="135"/>
      <c r="F58" s="135"/>
      <c r="G58" s="135">
        <f>'将来負担比率（分子）の構造'!J$49</f>
        <v>3726</v>
      </c>
      <c r="H58" s="135"/>
      <c r="I58" s="135"/>
      <c r="J58" s="135">
        <f>'将来負担比率（分子）の構造'!K$49</f>
        <v>4193</v>
      </c>
      <c r="K58" s="135"/>
      <c r="L58" s="135"/>
      <c r="M58" s="135">
        <f>'将来負担比率（分子）の構造'!L$49</f>
        <v>4683</v>
      </c>
      <c r="N58" s="135"/>
      <c r="O58" s="135"/>
      <c r="P58" s="135">
        <f>'将来負担比率（分子）の構造'!M$49</f>
        <v>4884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131</v>
      </c>
      <c r="C61" s="135"/>
      <c r="D61" s="135"/>
      <c r="E61" s="135">
        <f>'将来負担比率（分子）の構造'!J$46</f>
        <v>109</v>
      </c>
      <c r="F61" s="135"/>
      <c r="G61" s="135"/>
      <c r="H61" s="135">
        <f>'将来負担比率（分子）の構造'!K$46</f>
        <v>86</v>
      </c>
      <c r="I61" s="135"/>
      <c r="J61" s="135"/>
      <c r="K61" s="135">
        <f>'将来負担比率（分子）の構造'!L$46</f>
        <v>64</v>
      </c>
      <c r="L61" s="135"/>
      <c r="M61" s="135"/>
      <c r="N61" s="135">
        <f>'将来負担比率（分子）の構造'!M$46</f>
        <v>43</v>
      </c>
      <c r="O61" s="135"/>
      <c r="P61" s="135"/>
    </row>
    <row r="62" spans="1:16" x14ac:dyDescent="0.15">
      <c r="A62" s="135" t="s">
        <v>28</v>
      </c>
      <c r="B62" s="135">
        <f>'将来負担比率（分子）の構造'!I$45</f>
        <v>3734</v>
      </c>
      <c r="C62" s="135"/>
      <c r="D62" s="135"/>
      <c r="E62" s="135">
        <f>'将来負担比率（分子）の構造'!J$45</f>
        <v>3561</v>
      </c>
      <c r="F62" s="135"/>
      <c r="G62" s="135"/>
      <c r="H62" s="135">
        <f>'将来負担比率（分子）の構造'!K$45</f>
        <v>3401</v>
      </c>
      <c r="I62" s="135"/>
      <c r="J62" s="135"/>
      <c r="K62" s="135">
        <f>'将来負担比率（分子）の構造'!L$45</f>
        <v>3205</v>
      </c>
      <c r="L62" s="135"/>
      <c r="M62" s="135"/>
      <c r="N62" s="135">
        <f>'将来負担比率（分子）の構造'!M$45</f>
        <v>2878</v>
      </c>
      <c r="O62" s="135"/>
      <c r="P62" s="135"/>
    </row>
    <row r="63" spans="1:16" x14ac:dyDescent="0.15">
      <c r="A63" s="135" t="s">
        <v>27</v>
      </c>
      <c r="B63" s="135">
        <f>'将来負担比率（分子）の構造'!I$44</f>
        <v>1018</v>
      </c>
      <c r="C63" s="135"/>
      <c r="D63" s="135"/>
      <c r="E63" s="135">
        <f>'将来負担比率（分子）の構造'!J$44</f>
        <v>1042</v>
      </c>
      <c r="F63" s="135"/>
      <c r="G63" s="135"/>
      <c r="H63" s="135">
        <f>'将来負担比率（分子）の構造'!K$44</f>
        <v>1061</v>
      </c>
      <c r="I63" s="135"/>
      <c r="J63" s="135"/>
      <c r="K63" s="135">
        <f>'将来負担比率（分子）の構造'!L$44</f>
        <v>1602</v>
      </c>
      <c r="L63" s="135"/>
      <c r="M63" s="135"/>
      <c r="N63" s="135">
        <f>'将来負担比率（分子）の構造'!M$44</f>
        <v>2321</v>
      </c>
      <c r="O63" s="135"/>
      <c r="P63" s="135"/>
    </row>
    <row r="64" spans="1:16" x14ac:dyDescent="0.15">
      <c r="A64" s="135" t="s">
        <v>26</v>
      </c>
      <c r="B64" s="135">
        <f>'将来負担比率（分子）の構造'!I$43</f>
        <v>12293</v>
      </c>
      <c r="C64" s="135"/>
      <c r="D64" s="135"/>
      <c r="E64" s="135">
        <f>'将来負担比率（分子）の構造'!J$43</f>
        <v>12463</v>
      </c>
      <c r="F64" s="135"/>
      <c r="G64" s="135"/>
      <c r="H64" s="135">
        <f>'将来負担比率（分子）の構造'!K$43</f>
        <v>12591</v>
      </c>
      <c r="I64" s="135"/>
      <c r="J64" s="135"/>
      <c r="K64" s="135">
        <f>'将来負担比率（分子）の構造'!L$43</f>
        <v>12474</v>
      </c>
      <c r="L64" s="135"/>
      <c r="M64" s="135"/>
      <c r="N64" s="135">
        <f>'将来負担比率（分子）の構造'!M$43</f>
        <v>12412</v>
      </c>
      <c r="O64" s="135"/>
      <c r="P64" s="135"/>
    </row>
    <row r="65" spans="1:16" x14ac:dyDescent="0.15">
      <c r="A65" s="135" t="s">
        <v>25</v>
      </c>
      <c r="B65" s="135">
        <f>'将来負担比率（分子）の構造'!I$42</f>
        <v>357</v>
      </c>
      <c r="C65" s="135"/>
      <c r="D65" s="135"/>
      <c r="E65" s="135">
        <f>'将来負担比率（分子）の構造'!J$42</f>
        <v>147</v>
      </c>
      <c r="F65" s="135"/>
      <c r="G65" s="135"/>
      <c r="H65" s="135">
        <f>'将来負担比率（分子）の構造'!K$42</f>
        <v>124</v>
      </c>
      <c r="I65" s="135"/>
      <c r="J65" s="135"/>
      <c r="K65" s="135">
        <f>'将来負担比率（分子）の構造'!L$42</f>
        <v>111</v>
      </c>
      <c r="L65" s="135"/>
      <c r="M65" s="135"/>
      <c r="N65" s="135">
        <f>'将来負担比率（分子）の構造'!M$42</f>
        <v>98</v>
      </c>
      <c r="O65" s="135"/>
      <c r="P65" s="135"/>
    </row>
    <row r="66" spans="1:16" x14ac:dyDescent="0.15">
      <c r="A66" s="135" t="s">
        <v>24</v>
      </c>
      <c r="B66" s="135">
        <f>'将来負担比率（分子）の構造'!I$41</f>
        <v>40268</v>
      </c>
      <c r="C66" s="135"/>
      <c r="D66" s="135"/>
      <c r="E66" s="135">
        <f>'将来負担比率（分子）の構造'!J$41</f>
        <v>38931</v>
      </c>
      <c r="F66" s="135"/>
      <c r="G66" s="135"/>
      <c r="H66" s="135">
        <f>'将来負担比率（分子）の構造'!K$41</f>
        <v>38247</v>
      </c>
      <c r="I66" s="135"/>
      <c r="J66" s="135"/>
      <c r="K66" s="135">
        <f>'将来負担比率（分子）の構造'!L$41</f>
        <v>36701</v>
      </c>
      <c r="L66" s="135"/>
      <c r="M66" s="135"/>
      <c r="N66" s="135">
        <f>'将来負担比率（分子）の構造'!M$41</f>
        <v>35877</v>
      </c>
      <c r="O66" s="135"/>
      <c r="P66" s="135"/>
    </row>
    <row r="67" spans="1:16" x14ac:dyDescent="0.15">
      <c r="A67" s="135" t="s">
        <v>62</v>
      </c>
      <c r="B67" s="135" t="e">
        <f>NA()</f>
        <v>#N/A</v>
      </c>
      <c r="C67" s="135">
        <f>IF(ISNUMBER('将来負担比率（分子）の構造'!I$52), IF('将来負担比率（分子）の構造'!I$52 &lt; 0, 0, '将来負担比率（分子）の構造'!I$52), NA())</f>
        <v>14504</v>
      </c>
      <c r="D67" s="135" t="e">
        <f>NA()</f>
        <v>#N/A</v>
      </c>
      <c r="E67" s="135" t="e">
        <f>NA()</f>
        <v>#N/A</v>
      </c>
      <c r="F67" s="135">
        <f>IF(ISNUMBER('将来負担比率（分子）の構造'!J$52), IF('将来負担比率（分子）の構造'!J$52 &lt; 0, 0, '将来負担比率（分子）の構造'!J$52), NA())</f>
        <v>12752</v>
      </c>
      <c r="G67" s="135" t="e">
        <f>NA()</f>
        <v>#N/A</v>
      </c>
      <c r="H67" s="135" t="e">
        <f>NA()</f>
        <v>#N/A</v>
      </c>
      <c r="I67" s="135">
        <f>IF(ISNUMBER('将来負担比率（分子）の構造'!K$52), IF('将来負担比率（分子）の構造'!K$52 &lt; 0, 0, '将来負担比率（分子）の構造'!K$52), NA())</f>
        <v>12100</v>
      </c>
      <c r="J67" s="135" t="e">
        <f>NA()</f>
        <v>#N/A</v>
      </c>
      <c r="K67" s="135" t="e">
        <f>NA()</f>
        <v>#N/A</v>
      </c>
      <c r="L67" s="135">
        <f>IF(ISNUMBER('将来負担比率（分子）の構造'!L$52), IF('将来負担比率（分子）の構造'!L$52 &lt; 0, 0, '将来負担比率（分子）の構造'!L$52), NA())</f>
        <v>12606</v>
      </c>
      <c r="M67" s="135" t="e">
        <f>NA()</f>
        <v>#N/A</v>
      </c>
      <c r="N67" s="135" t="e">
        <f>NA()</f>
        <v>#N/A</v>
      </c>
      <c r="O67" s="135">
        <f>IF(ISNUMBER('将来負担比率（分子）の構造'!M$52), IF('将来負担比率（分子）の構造'!M$52 &lt; 0, 0, '将来負担比率（分子）の構造'!M$52), NA())</f>
        <v>12755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5786198</v>
      </c>
      <c r="S5" s="639"/>
      <c r="T5" s="639"/>
      <c r="U5" s="639"/>
      <c r="V5" s="639"/>
      <c r="W5" s="639"/>
      <c r="X5" s="639"/>
      <c r="Y5" s="686"/>
      <c r="Z5" s="699">
        <v>22.4</v>
      </c>
      <c r="AA5" s="699"/>
      <c r="AB5" s="699"/>
      <c r="AC5" s="699"/>
      <c r="AD5" s="700">
        <v>5493612</v>
      </c>
      <c r="AE5" s="700"/>
      <c r="AF5" s="700"/>
      <c r="AG5" s="700"/>
      <c r="AH5" s="700"/>
      <c r="AI5" s="700"/>
      <c r="AJ5" s="700"/>
      <c r="AK5" s="700"/>
      <c r="AL5" s="687">
        <v>41.4</v>
      </c>
      <c r="AM5" s="656"/>
      <c r="AN5" s="656"/>
      <c r="AO5" s="688"/>
      <c r="AP5" s="675" t="s">
        <v>206</v>
      </c>
      <c r="AQ5" s="676"/>
      <c r="AR5" s="676"/>
      <c r="AS5" s="676"/>
      <c r="AT5" s="676"/>
      <c r="AU5" s="676"/>
      <c r="AV5" s="676"/>
      <c r="AW5" s="676"/>
      <c r="AX5" s="676"/>
      <c r="AY5" s="676"/>
      <c r="AZ5" s="676"/>
      <c r="BA5" s="676"/>
      <c r="BB5" s="676"/>
      <c r="BC5" s="676"/>
      <c r="BD5" s="676"/>
      <c r="BE5" s="676"/>
      <c r="BF5" s="677"/>
      <c r="BG5" s="588">
        <v>5438079</v>
      </c>
      <c r="BH5" s="589"/>
      <c r="BI5" s="589"/>
      <c r="BJ5" s="589"/>
      <c r="BK5" s="589"/>
      <c r="BL5" s="589"/>
      <c r="BM5" s="589"/>
      <c r="BN5" s="590"/>
      <c r="BO5" s="641">
        <v>94</v>
      </c>
      <c r="BP5" s="641"/>
      <c r="BQ5" s="641"/>
      <c r="BR5" s="641"/>
      <c r="BS5" s="642">
        <v>70890</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179532</v>
      </c>
      <c r="S6" s="589"/>
      <c r="T6" s="589"/>
      <c r="U6" s="589"/>
      <c r="V6" s="589"/>
      <c r="W6" s="589"/>
      <c r="X6" s="589"/>
      <c r="Y6" s="590"/>
      <c r="Z6" s="641">
        <v>0.7</v>
      </c>
      <c r="AA6" s="641"/>
      <c r="AB6" s="641"/>
      <c r="AC6" s="641"/>
      <c r="AD6" s="642">
        <v>179532</v>
      </c>
      <c r="AE6" s="642"/>
      <c r="AF6" s="642"/>
      <c r="AG6" s="642"/>
      <c r="AH6" s="642"/>
      <c r="AI6" s="642"/>
      <c r="AJ6" s="642"/>
      <c r="AK6" s="642"/>
      <c r="AL6" s="611">
        <v>1.4</v>
      </c>
      <c r="AM6" s="643"/>
      <c r="AN6" s="643"/>
      <c r="AO6" s="644"/>
      <c r="AP6" s="585" t="s">
        <v>211</v>
      </c>
      <c r="AQ6" s="586"/>
      <c r="AR6" s="586"/>
      <c r="AS6" s="586"/>
      <c r="AT6" s="586"/>
      <c r="AU6" s="586"/>
      <c r="AV6" s="586"/>
      <c r="AW6" s="586"/>
      <c r="AX6" s="586"/>
      <c r="AY6" s="586"/>
      <c r="AZ6" s="586"/>
      <c r="BA6" s="586"/>
      <c r="BB6" s="586"/>
      <c r="BC6" s="586"/>
      <c r="BD6" s="586"/>
      <c r="BE6" s="586"/>
      <c r="BF6" s="587"/>
      <c r="BG6" s="588">
        <v>5438079</v>
      </c>
      <c r="BH6" s="589"/>
      <c r="BI6" s="589"/>
      <c r="BJ6" s="589"/>
      <c r="BK6" s="589"/>
      <c r="BL6" s="589"/>
      <c r="BM6" s="589"/>
      <c r="BN6" s="590"/>
      <c r="BO6" s="641">
        <v>94</v>
      </c>
      <c r="BP6" s="641"/>
      <c r="BQ6" s="641"/>
      <c r="BR6" s="641"/>
      <c r="BS6" s="642">
        <v>70890</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215129</v>
      </c>
      <c r="CS6" s="589"/>
      <c r="CT6" s="589"/>
      <c r="CU6" s="589"/>
      <c r="CV6" s="589"/>
      <c r="CW6" s="589"/>
      <c r="CX6" s="589"/>
      <c r="CY6" s="590"/>
      <c r="CZ6" s="641">
        <v>0.9</v>
      </c>
      <c r="DA6" s="641"/>
      <c r="DB6" s="641"/>
      <c r="DC6" s="641"/>
      <c r="DD6" s="594" t="s">
        <v>213</v>
      </c>
      <c r="DE6" s="589"/>
      <c r="DF6" s="589"/>
      <c r="DG6" s="589"/>
      <c r="DH6" s="589"/>
      <c r="DI6" s="589"/>
      <c r="DJ6" s="589"/>
      <c r="DK6" s="589"/>
      <c r="DL6" s="589"/>
      <c r="DM6" s="589"/>
      <c r="DN6" s="589"/>
      <c r="DO6" s="589"/>
      <c r="DP6" s="590"/>
      <c r="DQ6" s="594">
        <v>215129</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12421</v>
      </c>
      <c r="S7" s="589"/>
      <c r="T7" s="589"/>
      <c r="U7" s="589"/>
      <c r="V7" s="589"/>
      <c r="W7" s="589"/>
      <c r="X7" s="589"/>
      <c r="Y7" s="590"/>
      <c r="Z7" s="641">
        <v>0</v>
      </c>
      <c r="AA7" s="641"/>
      <c r="AB7" s="641"/>
      <c r="AC7" s="641"/>
      <c r="AD7" s="642">
        <v>12421</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2303247</v>
      </c>
      <c r="BH7" s="589"/>
      <c r="BI7" s="589"/>
      <c r="BJ7" s="589"/>
      <c r="BK7" s="589"/>
      <c r="BL7" s="589"/>
      <c r="BM7" s="589"/>
      <c r="BN7" s="590"/>
      <c r="BO7" s="641">
        <v>39.799999999999997</v>
      </c>
      <c r="BP7" s="641"/>
      <c r="BQ7" s="641"/>
      <c r="BR7" s="641"/>
      <c r="BS7" s="642">
        <v>70890</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4146289</v>
      </c>
      <c r="CS7" s="589"/>
      <c r="CT7" s="589"/>
      <c r="CU7" s="589"/>
      <c r="CV7" s="589"/>
      <c r="CW7" s="589"/>
      <c r="CX7" s="589"/>
      <c r="CY7" s="590"/>
      <c r="CZ7" s="641">
        <v>16.5</v>
      </c>
      <c r="DA7" s="641"/>
      <c r="DB7" s="641"/>
      <c r="DC7" s="641"/>
      <c r="DD7" s="594">
        <v>1261976</v>
      </c>
      <c r="DE7" s="589"/>
      <c r="DF7" s="589"/>
      <c r="DG7" s="589"/>
      <c r="DH7" s="589"/>
      <c r="DI7" s="589"/>
      <c r="DJ7" s="589"/>
      <c r="DK7" s="589"/>
      <c r="DL7" s="589"/>
      <c r="DM7" s="589"/>
      <c r="DN7" s="589"/>
      <c r="DO7" s="589"/>
      <c r="DP7" s="590"/>
      <c r="DQ7" s="594">
        <v>2399105</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39883</v>
      </c>
      <c r="S8" s="589"/>
      <c r="T8" s="589"/>
      <c r="U8" s="589"/>
      <c r="V8" s="589"/>
      <c r="W8" s="589"/>
      <c r="X8" s="589"/>
      <c r="Y8" s="590"/>
      <c r="Z8" s="641">
        <v>0.2</v>
      </c>
      <c r="AA8" s="641"/>
      <c r="AB8" s="641"/>
      <c r="AC8" s="641"/>
      <c r="AD8" s="642">
        <v>39883</v>
      </c>
      <c r="AE8" s="642"/>
      <c r="AF8" s="642"/>
      <c r="AG8" s="642"/>
      <c r="AH8" s="642"/>
      <c r="AI8" s="642"/>
      <c r="AJ8" s="642"/>
      <c r="AK8" s="642"/>
      <c r="AL8" s="611">
        <v>0.3</v>
      </c>
      <c r="AM8" s="643"/>
      <c r="AN8" s="643"/>
      <c r="AO8" s="644"/>
      <c r="AP8" s="585" t="s">
        <v>218</v>
      </c>
      <c r="AQ8" s="586"/>
      <c r="AR8" s="586"/>
      <c r="AS8" s="586"/>
      <c r="AT8" s="586"/>
      <c r="AU8" s="586"/>
      <c r="AV8" s="586"/>
      <c r="AW8" s="586"/>
      <c r="AX8" s="586"/>
      <c r="AY8" s="586"/>
      <c r="AZ8" s="586"/>
      <c r="BA8" s="586"/>
      <c r="BB8" s="586"/>
      <c r="BC8" s="586"/>
      <c r="BD8" s="586"/>
      <c r="BE8" s="586"/>
      <c r="BF8" s="587"/>
      <c r="BG8" s="588">
        <v>72386</v>
      </c>
      <c r="BH8" s="589"/>
      <c r="BI8" s="589"/>
      <c r="BJ8" s="589"/>
      <c r="BK8" s="589"/>
      <c r="BL8" s="589"/>
      <c r="BM8" s="589"/>
      <c r="BN8" s="590"/>
      <c r="BO8" s="641">
        <v>1.3</v>
      </c>
      <c r="BP8" s="641"/>
      <c r="BQ8" s="641"/>
      <c r="BR8" s="641"/>
      <c r="BS8" s="594" t="s">
        <v>109</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7105320</v>
      </c>
      <c r="CS8" s="589"/>
      <c r="CT8" s="589"/>
      <c r="CU8" s="589"/>
      <c r="CV8" s="589"/>
      <c r="CW8" s="589"/>
      <c r="CX8" s="589"/>
      <c r="CY8" s="590"/>
      <c r="CZ8" s="641">
        <v>28.2</v>
      </c>
      <c r="DA8" s="641"/>
      <c r="DB8" s="641"/>
      <c r="DC8" s="641"/>
      <c r="DD8" s="594">
        <v>1143</v>
      </c>
      <c r="DE8" s="589"/>
      <c r="DF8" s="589"/>
      <c r="DG8" s="589"/>
      <c r="DH8" s="589"/>
      <c r="DI8" s="589"/>
      <c r="DJ8" s="589"/>
      <c r="DK8" s="589"/>
      <c r="DL8" s="589"/>
      <c r="DM8" s="589"/>
      <c r="DN8" s="589"/>
      <c r="DO8" s="589"/>
      <c r="DP8" s="590"/>
      <c r="DQ8" s="594">
        <v>3759681</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39145</v>
      </c>
      <c r="S9" s="589"/>
      <c r="T9" s="589"/>
      <c r="U9" s="589"/>
      <c r="V9" s="589"/>
      <c r="W9" s="589"/>
      <c r="X9" s="589"/>
      <c r="Y9" s="590"/>
      <c r="Z9" s="641">
        <v>0.2</v>
      </c>
      <c r="AA9" s="641"/>
      <c r="AB9" s="641"/>
      <c r="AC9" s="641"/>
      <c r="AD9" s="642">
        <v>39145</v>
      </c>
      <c r="AE9" s="642"/>
      <c r="AF9" s="642"/>
      <c r="AG9" s="642"/>
      <c r="AH9" s="642"/>
      <c r="AI9" s="642"/>
      <c r="AJ9" s="642"/>
      <c r="AK9" s="642"/>
      <c r="AL9" s="611">
        <v>0.3</v>
      </c>
      <c r="AM9" s="643"/>
      <c r="AN9" s="643"/>
      <c r="AO9" s="644"/>
      <c r="AP9" s="585" t="s">
        <v>221</v>
      </c>
      <c r="AQ9" s="586"/>
      <c r="AR9" s="586"/>
      <c r="AS9" s="586"/>
      <c r="AT9" s="586"/>
      <c r="AU9" s="586"/>
      <c r="AV9" s="586"/>
      <c r="AW9" s="586"/>
      <c r="AX9" s="586"/>
      <c r="AY9" s="586"/>
      <c r="AZ9" s="586"/>
      <c r="BA9" s="586"/>
      <c r="BB9" s="586"/>
      <c r="BC9" s="586"/>
      <c r="BD9" s="586"/>
      <c r="BE9" s="586"/>
      <c r="BF9" s="587"/>
      <c r="BG9" s="588">
        <v>1763642</v>
      </c>
      <c r="BH9" s="589"/>
      <c r="BI9" s="589"/>
      <c r="BJ9" s="589"/>
      <c r="BK9" s="589"/>
      <c r="BL9" s="589"/>
      <c r="BM9" s="589"/>
      <c r="BN9" s="590"/>
      <c r="BO9" s="641">
        <v>30.5</v>
      </c>
      <c r="BP9" s="641"/>
      <c r="BQ9" s="641"/>
      <c r="BR9" s="641"/>
      <c r="BS9" s="594" t="s">
        <v>109</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1648545</v>
      </c>
      <c r="CS9" s="589"/>
      <c r="CT9" s="589"/>
      <c r="CU9" s="589"/>
      <c r="CV9" s="589"/>
      <c r="CW9" s="589"/>
      <c r="CX9" s="589"/>
      <c r="CY9" s="590"/>
      <c r="CZ9" s="641">
        <v>6.6</v>
      </c>
      <c r="DA9" s="641"/>
      <c r="DB9" s="641"/>
      <c r="DC9" s="641"/>
      <c r="DD9" s="594">
        <v>137605</v>
      </c>
      <c r="DE9" s="589"/>
      <c r="DF9" s="589"/>
      <c r="DG9" s="589"/>
      <c r="DH9" s="589"/>
      <c r="DI9" s="589"/>
      <c r="DJ9" s="589"/>
      <c r="DK9" s="589"/>
      <c r="DL9" s="589"/>
      <c r="DM9" s="589"/>
      <c r="DN9" s="589"/>
      <c r="DO9" s="589"/>
      <c r="DP9" s="590"/>
      <c r="DQ9" s="594">
        <v>1362126</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865080</v>
      </c>
      <c r="S10" s="589"/>
      <c r="T10" s="589"/>
      <c r="U10" s="589"/>
      <c r="V10" s="589"/>
      <c r="W10" s="589"/>
      <c r="X10" s="589"/>
      <c r="Y10" s="590"/>
      <c r="Z10" s="641">
        <v>3.3</v>
      </c>
      <c r="AA10" s="641"/>
      <c r="AB10" s="641"/>
      <c r="AC10" s="641"/>
      <c r="AD10" s="642">
        <v>865080</v>
      </c>
      <c r="AE10" s="642"/>
      <c r="AF10" s="642"/>
      <c r="AG10" s="642"/>
      <c r="AH10" s="642"/>
      <c r="AI10" s="642"/>
      <c r="AJ10" s="642"/>
      <c r="AK10" s="642"/>
      <c r="AL10" s="611">
        <v>6.5</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153115</v>
      </c>
      <c r="BH10" s="589"/>
      <c r="BI10" s="589"/>
      <c r="BJ10" s="589"/>
      <c r="BK10" s="589"/>
      <c r="BL10" s="589"/>
      <c r="BM10" s="589"/>
      <c r="BN10" s="590"/>
      <c r="BO10" s="641">
        <v>2.6</v>
      </c>
      <c r="BP10" s="641"/>
      <c r="BQ10" s="641"/>
      <c r="BR10" s="641"/>
      <c r="BS10" s="594">
        <v>25501</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68192</v>
      </c>
      <c r="CS10" s="589"/>
      <c r="CT10" s="589"/>
      <c r="CU10" s="589"/>
      <c r="CV10" s="589"/>
      <c r="CW10" s="589"/>
      <c r="CX10" s="589"/>
      <c r="CY10" s="590"/>
      <c r="CZ10" s="641">
        <v>0.3</v>
      </c>
      <c r="DA10" s="641"/>
      <c r="DB10" s="641"/>
      <c r="DC10" s="641"/>
      <c r="DD10" s="594" t="s">
        <v>109</v>
      </c>
      <c r="DE10" s="589"/>
      <c r="DF10" s="589"/>
      <c r="DG10" s="589"/>
      <c r="DH10" s="589"/>
      <c r="DI10" s="589"/>
      <c r="DJ10" s="589"/>
      <c r="DK10" s="589"/>
      <c r="DL10" s="589"/>
      <c r="DM10" s="589"/>
      <c r="DN10" s="589"/>
      <c r="DO10" s="589"/>
      <c r="DP10" s="590"/>
      <c r="DQ10" s="594">
        <v>17671</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v>32848</v>
      </c>
      <c r="S11" s="589"/>
      <c r="T11" s="589"/>
      <c r="U11" s="589"/>
      <c r="V11" s="589"/>
      <c r="W11" s="589"/>
      <c r="X11" s="589"/>
      <c r="Y11" s="590"/>
      <c r="Z11" s="641">
        <v>0.1</v>
      </c>
      <c r="AA11" s="641"/>
      <c r="AB11" s="641"/>
      <c r="AC11" s="641"/>
      <c r="AD11" s="642">
        <v>32848</v>
      </c>
      <c r="AE11" s="642"/>
      <c r="AF11" s="642"/>
      <c r="AG11" s="642"/>
      <c r="AH11" s="642"/>
      <c r="AI11" s="642"/>
      <c r="AJ11" s="642"/>
      <c r="AK11" s="642"/>
      <c r="AL11" s="611">
        <v>0.2</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314104</v>
      </c>
      <c r="BH11" s="589"/>
      <c r="BI11" s="589"/>
      <c r="BJ11" s="589"/>
      <c r="BK11" s="589"/>
      <c r="BL11" s="589"/>
      <c r="BM11" s="589"/>
      <c r="BN11" s="590"/>
      <c r="BO11" s="641">
        <v>5.4</v>
      </c>
      <c r="BP11" s="641"/>
      <c r="BQ11" s="641"/>
      <c r="BR11" s="641"/>
      <c r="BS11" s="594">
        <v>45389</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1493136</v>
      </c>
      <c r="CS11" s="589"/>
      <c r="CT11" s="589"/>
      <c r="CU11" s="589"/>
      <c r="CV11" s="589"/>
      <c r="CW11" s="589"/>
      <c r="CX11" s="589"/>
      <c r="CY11" s="590"/>
      <c r="CZ11" s="641">
        <v>5.9</v>
      </c>
      <c r="DA11" s="641"/>
      <c r="DB11" s="641"/>
      <c r="DC11" s="641"/>
      <c r="DD11" s="594">
        <v>347697</v>
      </c>
      <c r="DE11" s="589"/>
      <c r="DF11" s="589"/>
      <c r="DG11" s="589"/>
      <c r="DH11" s="589"/>
      <c r="DI11" s="589"/>
      <c r="DJ11" s="589"/>
      <c r="DK11" s="589"/>
      <c r="DL11" s="589"/>
      <c r="DM11" s="589"/>
      <c r="DN11" s="589"/>
      <c r="DO11" s="589"/>
      <c r="DP11" s="590"/>
      <c r="DQ11" s="594">
        <v>661962</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2709219</v>
      </c>
      <c r="BH12" s="589"/>
      <c r="BI12" s="589"/>
      <c r="BJ12" s="589"/>
      <c r="BK12" s="589"/>
      <c r="BL12" s="589"/>
      <c r="BM12" s="589"/>
      <c r="BN12" s="590"/>
      <c r="BO12" s="641">
        <v>46.8</v>
      </c>
      <c r="BP12" s="641"/>
      <c r="BQ12" s="641"/>
      <c r="BR12" s="641"/>
      <c r="BS12" s="594" t="s">
        <v>109</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467784</v>
      </c>
      <c r="CS12" s="589"/>
      <c r="CT12" s="589"/>
      <c r="CU12" s="589"/>
      <c r="CV12" s="589"/>
      <c r="CW12" s="589"/>
      <c r="CX12" s="589"/>
      <c r="CY12" s="590"/>
      <c r="CZ12" s="641">
        <v>1.9</v>
      </c>
      <c r="DA12" s="641"/>
      <c r="DB12" s="641"/>
      <c r="DC12" s="641"/>
      <c r="DD12" s="594">
        <v>131947</v>
      </c>
      <c r="DE12" s="589"/>
      <c r="DF12" s="589"/>
      <c r="DG12" s="589"/>
      <c r="DH12" s="589"/>
      <c r="DI12" s="589"/>
      <c r="DJ12" s="589"/>
      <c r="DK12" s="589"/>
      <c r="DL12" s="589"/>
      <c r="DM12" s="589"/>
      <c r="DN12" s="589"/>
      <c r="DO12" s="589"/>
      <c r="DP12" s="590"/>
      <c r="DQ12" s="594">
        <v>296171</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49539</v>
      </c>
      <c r="S13" s="589"/>
      <c r="T13" s="589"/>
      <c r="U13" s="589"/>
      <c r="V13" s="589"/>
      <c r="W13" s="589"/>
      <c r="X13" s="589"/>
      <c r="Y13" s="590"/>
      <c r="Z13" s="641">
        <v>0.2</v>
      </c>
      <c r="AA13" s="641"/>
      <c r="AB13" s="641"/>
      <c r="AC13" s="641"/>
      <c r="AD13" s="642">
        <v>49539</v>
      </c>
      <c r="AE13" s="642"/>
      <c r="AF13" s="642"/>
      <c r="AG13" s="642"/>
      <c r="AH13" s="642"/>
      <c r="AI13" s="642"/>
      <c r="AJ13" s="642"/>
      <c r="AK13" s="642"/>
      <c r="AL13" s="611">
        <v>0.4</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2687691</v>
      </c>
      <c r="BH13" s="589"/>
      <c r="BI13" s="589"/>
      <c r="BJ13" s="589"/>
      <c r="BK13" s="589"/>
      <c r="BL13" s="589"/>
      <c r="BM13" s="589"/>
      <c r="BN13" s="590"/>
      <c r="BO13" s="641">
        <v>46.5</v>
      </c>
      <c r="BP13" s="641"/>
      <c r="BQ13" s="641"/>
      <c r="BR13" s="641"/>
      <c r="BS13" s="594" t="s">
        <v>109</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1891054</v>
      </c>
      <c r="CS13" s="589"/>
      <c r="CT13" s="589"/>
      <c r="CU13" s="589"/>
      <c r="CV13" s="589"/>
      <c r="CW13" s="589"/>
      <c r="CX13" s="589"/>
      <c r="CY13" s="590"/>
      <c r="CZ13" s="641">
        <v>7.5</v>
      </c>
      <c r="DA13" s="641"/>
      <c r="DB13" s="641"/>
      <c r="DC13" s="641"/>
      <c r="DD13" s="594">
        <v>840128</v>
      </c>
      <c r="DE13" s="589"/>
      <c r="DF13" s="589"/>
      <c r="DG13" s="589"/>
      <c r="DH13" s="589"/>
      <c r="DI13" s="589"/>
      <c r="DJ13" s="589"/>
      <c r="DK13" s="589"/>
      <c r="DL13" s="589"/>
      <c r="DM13" s="589"/>
      <c r="DN13" s="589"/>
      <c r="DO13" s="589"/>
      <c r="DP13" s="590"/>
      <c r="DQ13" s="594">
        <v>1084487</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131445</v>
      </c>
      <c r="BH14" s="589"/>
      <c r="BI14" s="589"/>
      <c r="BJ14" s="589"/>
      <c r="BK14" s="589"/>
      <c r="BL14" s="589"/>
      <c r="BM14" s="589"/>
      <c r="BN14" s="590"/>
      <c r="BO14" s="641">
        <v>2.2999999999999998</v>
      </c>
      <c r="BP14" s="641"/>
      <c r="BQ14" s="641"/>
      <c r="BR14" s="641"/>
      <c r="BS14" s="594" t="s">
        <v>109</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752059</v>
      </c>
      <c r="CS14" s="589"/>
      <c r="CT14" s="589"/>
      <c r="CU14" s="589"/>
      <c r="CV14" s="589"/>
      <c r="CW14" s="589"/>
      <c r="CX14" s="589"/>
      <c r="CY14" s="590"/>
      <c r="CZ14" s="641">
        <v>3</v>
      </c>
      <c r="DA14" s="641"/>
      <c r="DB14" s="641"/>
      <c r="DC14" s="641"/>
      <c r="DD14" s="594">
        <v>72525</v>
      </c>
      <c r="DE14" s="589"/>
      <c r="DF14" s="589"/>
      <c r="DG14" s="589"/>
      <c r="DH14" s="589"/>
      <c r="DI14" s="589"/>
      <c r="DJ14" s="589"/>
      <c r="DK14" s="589"/>
      <c r="DL14" s="589"/>
      <c r="DM14" s="589"/>
      <c r="DN14" s="589"/>
      <c r="DO14" s="589"/>
      <c r="DP14" s="590"/>
      <c r="DQ14" s="594">
        <v>682797</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12409</v>
      </c>
      <c r="S15" s="589"/>
      <c r="T15" s="589"/>
      <c r="U15" s="589"/>
      <c r="V15" s="589"/>
      <c r="W15" s="589"/>
      <c r="X15" s="589"/>
      <c r="Y15" s="590"/>
      <c r="Z15" s="641">
        <v>0</v>
      </c>
      <c r="AA15" s="641"/>
      <c r="AB15" s="641"/>
      <c r="AC15" s="641"/>
      <c r="AD15" s="642">
        <v>12409</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294168</v>
      </c>
      <c r="BH15" s="589"/>
      <c r="BI15" s="589"/>
      <c r="BJ15" s="589"/>
      <c r="BK15" s="589"/>
      <c r="BL15" s="589"/>
      <c r="BM15" s="589"/>
      <c r="BN15" s="590"/>
      <c r="BO15" s="641">
        <v>5.0999999999999996</v>
      </c>
      <c r="BP15" s="641"/>
      <c r="BQ15" s="641"/>
      <c r="BR15" s="641"/>
      <c r="BS15" s="594" t="s">
        <v>109</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1695206</v>
      </c>
      <c r="CS15" s="589"/>
      <c r="CT15" s="589"/>
      <c r="CU15" s="589"/>
      <c r="CV15" s="589"/>
      <c r="CW15" s="589"/>
      <c r="CX15" s="589"/>
      <c r="CY15" s="590"/>
      <c r="CZ15" s="641">
        <v>6.7</v>
      </c>
      <c r="DA15" s="641"/>
      <c r="DB15" s="641"/>
      <c r="DC15" s="641"/>
      <c r="DD15" s="594">
        <v>220589</v>
      </c>
      <c r="DE15" s="589"/>
      <c r="DF15" s="589"/>
      <c r="DG15" s="589"/>
      <c r="DH15" s="589"/>
      <c r="DI15" s="589"/>
      <c r="DJ15" s="589"/>
      <c r="DK15" s="589"/>
      <c r="DL15" s="589"/>
      <c r="DM15" s="589"/>
      <c r="DN15" s="589"/>
      <c r="DO15" s="589"/>
      <c r="DP15" s="590"/>
      <c r="DQ15" s="594">
        <v>1371533</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7194106</v>
      </c>
      <c r="S16" s="589"/>
      <c r="T16" s="589"/>
      <c r="U16" s="589"/>
      <c r="V16" s="589"/>
      <c r="W16" s="589"/>
      <c r="X16" s="589"/>
      <c r="Y16" s="590"/>
      <c r="Z16" s="641">
        <v>27.8</v>
      </c>
      <c r="AA16" s="641"/>
      <c r="AB16" s="641"/>
      <c r="AC16" s="641"/>
      <c r="AD16" s="642">
        <v>6371443</v>
      </c>
      <c r="AE16" s="642"/>
      <c r="AF16" s="642"/>
      <c r="AG16" s="642"/>
      <c r="AH16" s="642"/>
      <c r="AI16" s="642"/>
      <c r="AJ16" s="642"/>
      <c r="AK16" s="642"/>
      <c r="AL16" s="611">
        <v>48</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1543329</v>
      </c>
      <c r="CS16" s="589"/>
      <c r="CT16" s="589"/>
      <c r="CU16" s="589"/>
      <c r="CV16" s="589"/>
      <c r="CW16" s="589"/>
      <c r="CX16" s="589"/>
      <c r="CY16" s="590"/>
      <c r="CZ16" s="641">
        <v>6.1</v>
      </c>
      <c r="DA16" s="641"/>
      <c r="DB16" s="641"/>
      <c r="DC16" s="641"/>
      <c r="DD16" s="594" t="s">
        <v>109</v>
      </c>
      <c r="DE16" s="589"/>
      <c r="DF16" s="589"/>
      <c r="DG16" s="589"/>
      <c r="DH16" s="589"/>
      <c r="DI16" s="589"/>
      <c r="DJ16" s="589"/>
      <c r="DK16" s="589"/>
      <c r="DL16" s="589"/>
      <c r="DM16" s="589"/>
      <c r="DN16" s="589"/>
      <c r="DO16" s="589"/>
      <c r="DP16" s="590"/>
      <c r="DQ16" s="594">
        <v>169036</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6371443</v>
      </c>
      <c r="S17" s="589"/>
      <c r="T17" s="589"/>
      <c r="U17" s="589"/>
      <c r="V17" s="589"/>
      <c r="W17" s="589"/>
      <c r="X17" s="589"/>
      <c r="Y17" s="590"/>
      <c r="Z17" s="641">
        <v>24.6</v>
      </c>
      <c r="AA17" s="641"/>
      <c r="AB17" s="641"/>
      <c r="AC17" s="641"/>
      <c r="AD17" s="642">
        <v>6371443</v>
      </c>
      <c r="AE17" s="642"/>
      <c r="AF17" s="642"/>
      <c r="AG17" s="642"/>
      <c r="AH17" s="642"/>
      <c r="AI17" s="642"/>
      <c r="AJ17" s="642"/>
      <c r="AK17" s="642"/>
      <c r="AL17" s="611">
        <v>48</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4133449</v>
      </c>
      <c r="CS17" s="589"/>
      <c r="CT17" s="589"/>
      <c r="CU17" s="589"/>
      <c r="CV17" s="589"/>
      <c r="CW17" s="589"/>
      <c r="CX17" s="589"/>
      <c r="CY17" s="590"/>
      <c r="CZ17" s="641">
        <v>16.399999999999999</v>
      </c>
      <c r="DA17" s="641"/>
      <c r="DB17" s="641"/>
      <c r="DC17" s="641"/>
      <c r="DD17" s="594" t="s">
        <v>109</v>
      </c>
      <c r="DE17" s="589"/>
      <c r="DF17" s="589"/>
      <c r="DG17" s="589"/>
      <c r="DH17" s="589"/>
      <c r="DI17" s="589"/>
      <c r="DJ17" s="589"/>
      <c r="DK17" s="589"/>
      <c r="DL17" s="589"/>
      <c r="DM17" s="589"/>
      <c r="DN17" s="589"/>
      <c r="DO17" s="589"/>
      <c r="DP17" s="590"/>
      <c r="DQ17" s="594">
        <v>3894352</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822662</v>
      </c>
      <c r="S18" s="589"/>
      <c r="T18" s="589"/>
      <c r="U18" s="589"/>
      <c r="V18" s="589"/>
      <c r="W18" s="589"/>
      <c r="X18" s="589"/>
      <c r="Y18" s="590"/>
      <c r="Z18" s="641">
        <v>3.2</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348119</v>
      </c>
      <c r="BH19" s="589"/>
      <c r="BI19" s="589"/>
      <c r="BJ19" s="589"/>
      <c r="BK19" s="589"/>
      <c r="BL19" s="589"/>
      <c r="BM19" s="589"/>
      <c r="BN19" s="590"/>
      <c r="BO19" s="641">
        <v>6</v>
      </c>
      <c r="BP19" s="641"/>
      <c r="BQ19" s="641"/>
      <c r="BR19" s="641"/>
      <c r="BS19" s="594" t="s">
        <v>109</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14211161</v>
      </c>
      <c r="S20" s="589"/>
      <c r="T20" s="589"/>
      <c r="U20" s="589"/>
      <c r="V20" s="589"/>
      <c r="W20" s="589"/>
      <c r="X20" s="589"/>
      <c r="Y20" s="590"/>
      <c r="Z20" s="641">
        <v>54.9</v>
      </c>
      <c r="AA20" s="641"/>
      <c r="AB20" s="641"/>
      <c r="AC20" s="641"/>
      <c r="AD20" s="642">
        <v>13095912</v>
      </c>
      <c r="AE20" s="642"/>
      <c r="AF20" s="642"/>
      <c r="AG20" s="642"/>
      <c r="AH20" s="642"/>
      <c r="AI20" s="642"/>
      <c r="AJ20" s="642"/>
      <c r="AK20" s="642"/>
      <c r="AL20" s="611">
        <v>98.6</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348119</v>
      </c>
      <c r="BH20" s="589"/>
      <c r="BI20" s="589"/>
      <c r="BJ20" s="589"/>
      <c r="BK20" s="589"/>
      <c r="BL20" s="589"/>
      <c r="BM20" s="589"/>
      <c r="BN20" s="590"/>
      <c r="BO20" s="641">
        <v>6</v>
      </c>
      <c r="BP20" s="641"/>
      <c r="BQ20" s="641"/>
      <c r="BR20" s="641"/>
      <c r="BS20" s="594" t="s">
        <v>109</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25159492</v>
      </c>
      <c r="CS20" s="589"/>
      <c r="CT20" s="589"/>
      <c r="CU20" s="589"/>
      <c r="CV20" s="589"/>
      <c r="CW20" s="589"/>
      <c r="CX20" s="589"/>
      <c r="CY20" s="590"/>
      <c r="CZ20" s="641">
        <v>100</v>
      </c>
      <c r="DA20" s="641"/>
      <c r="DB20" s="641"/>
      <c r="DC20" s="641"/>
      <c r="DD20" s="594">
        <v>3013610</v>
      </c>
      <c r="DE20" s="589"/>
      <c r="DF20" s="589"/>
      <c r="DG20" s="589"/>
      <c r="DH20" s="589"/>
      <c r="DI20" s="589"/>
      <c r="DJ20" s="589"/>
      <c r="DK20" s="589"/>
      <c r="DL20" s="589"/>
      <c r="DM20" s="589"/>
      <c r="DN20" s="589"/>
      <c r="DO20" s="589"/>
      <c r="DP20" s="590"/>
      <c r="DQ20" s="594">
        <v>15914050</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7335</v>
      </c>
      <c r="S21" s="589"/>
      <c r="T21" s="589"/>
      <c r="U21" s="589"/>
      <c r="V21" s="589"/>
      <c r="W21" s="589"/>
      <c r="X21" s="589"/>
      <c r="Y21" s="590"/>
      <c r="Z21" s="641">
        <v>0</v>
      </c>
      <c r="AA21" s="641"/>
      <c r="AB21" s="641"/>
      <c r="AC21" s="641"/>
      <c r="AD21" s="642">
        <v>7335</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55533</v>
      </c>
      <c r="BH21" s="589"/>
      <c r="BI21" s="589"/>
      <c r="BJ21" s="589"/>
      <c r="BK21" s="589"/>
      <c r="BL21" s="589"/>
      <c r="BM21" s="589"/>
      <c r="BN21" s="590"/>
      <c r="BO21" s="641">
        <v>1</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256591</v>
      </c>
      <c r="S22" s="589"/>
      <c r="T22" s="589"/>
      <c r="U22" s="589"/>
      <c r="V22" s="589"/>
      <c r="W22" s="589"/>
      <c r="X22" s="589"/>
      <c r="Y22" s="590"/>
      <c r="Z22" s="641">
        <v>1</v>
      </c>
      <c r="AA22" s="641"/>
      <c r="AB22" s="641"/>
      <c r="AC22" s="641"/>
      <c r="AD22" s="642" t="s">
        <v>109</v>
      </c>
      <c r="AE22" s="642"/>
      <c r="AF22" s="642"/>
      <c r="AG22" s="642"/>
      <c r="AH22" s="642"/>
      <c r="AI22" s="642"/>
      <c r="AJ22" s="642"/>
      <c r="AK22" s="642"/>
      <c r="AL22" s="611" t="s">
        <v>109</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885472</v>
      </c>
      <c r="S23" s="589"/>
      <c r="T23" s="589"/>
      <c r="U23" s="589"/>
      <c r="V23" s="589"/>
      <c r="W23" s="589"/>
      <c r="X23" s="589"/>
      <c r="Y23" s="590"/>
      <c r="Z23" s="641">
        <v>3.4</v>
      </c>
      <c r="AA23" s="641"/>
      <c r="AB23" s="641"/>
      <c r="AC23" s="641"/>
      <c r="AD23" s="642">
        <v>98459</v>
      </c>
      <c r="AE23" s="642"/>
      <c r="AF23" s="642"/>
      <c r="AG23" s="642"/>
      <c r="AH23" s="642"/>
      <c r="AI23" s="642"/>
      <c r="AJ23" s="642"/>
      <c r="AK23" s="642"/>
      <c r="AL23" s="611">
        <v>0.7</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292586</v>
      </c>
      <c r="BH23" s="589"/>
      <c r="BI23" s="589"/>
      <c r="BJ23" s="589"/>
      <c r="BK23" s="589"/>
      <c r="BL23" s="589"/>
      <c r="BM23" s="589"/>
      <c r="BN23" s="590"/>
      <c r="BO23" s="641">
        <v>5.0999999999999996</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166823</v>
      </c>
      <c r="S24" s="589"/>
      <c r="T24" s="589"/>
      <c r="U24" s="589"/>
      <c r="V24" s="589"/>
      <c r="W24" s="589"/>
      <c r="X24" s="589"/>
      <c r="Y24" s="590"/>
      <c r="Z24" s="641">
        <v>0.6</v>
      </c>
      <c r="AA24" s="641"/>
      <c r="AB24" s="641"/>
      <c r="AC24" s="641"/>
      <c r="AD24" s="642" t="s">
        <v>109</v>
      </c>
      <c r="AE24" s="642"/>
      <c r="AF24" s="642"/>
      <c r="AG24" s="642"/>
      <c r="AH24" s="642"/>
      <c r="AI24" s="642"/>
      <c r="AJ24" s="642"/>
      <c r="AK24" s="642"/>
      <c r="AL24" s="611" t="s">
        <v>109</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11497832</v>
      </c>
      <c r="CS24" s="639"/>
      <c r="CT24" s="639"/>
      <c r="CU24" s="639"/>
      <c r="CV24" s="639"/>
      <c r="CW24" s="639"/>
      <c r="CX24" s="639"/>
      <c r="CY24" s="686"/>
      <c r="CZ24" s="690">
        <v>45.7</v>
      </c>
      <c r="DA24" s="691"/>
      <c r="DB24" s="691"/>
      <c r="DC24" s="692"/>
      <c r="DD24" s="685">
        <v>8245204</v>
      </c>
      <c r="DE24" s="639"/>
      <c r="DF24" s="639"/>
      <c r="DG24" s="639"/>
      <c r="DH24" s="639"/>
      <c r="DI24" s="639"/>
      <c r="DJ24" s="639"/>
      <c r="DK24" s="686"/>
      <c r="DL24" s="685">
        <v>8109471</v>
      </c>
      <c r="DM24" s="639"/>
      <c r="DN24" s="639"/>
      <c r="DO24" s="639"/>
      <c r="DP24" s="639"/>
      <c r="DQ24" s="639"/>
      <c r="DR24" s="639"/>
      <c r="DS24" s="639"/>
      <c r="DT24" s="639"/>
      <c r="DU24" s="639"/>
      <c r="DV24" s="686"/>
      <c r="DW24" s="687">
        <v>57.1</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2921668</v>
      </c>
      <c r="S25" s="589"/>
      <c r="T25" s="589"/>
      <c r="U25" s="589"/>
      <c r="V25" s="589"/>
      <c r="W25" s="589"/>
      <c r="X25" s="589"/>
      <c r="Y25" s="590"/>
      <c r="Z25" s="641">
        <v>11.3</v>
      </c>
      <c r="AA25" s="641"/>
      <c r="AB25" s="641"/>
      <c r="AC25" s="641"/>
      <c r="AD25" s="642" t="s">
        <v>109</v>
      </c>
      <c r="AE25" s="642"/>
      <c r="AF25" s="642"/>
      <c r="AG25" s="642"/>
      <c r="AH25" s="642"/>
      <c r="AI25" s="642"/>
      <c r="AJ25" s="642"/>
      <c r="AK25" s="642"/>
      <c r="AL25" s="611" t="s">
        <v>109</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3852277</v>
      </c>
      <c r="CS25" s="607"/>
      <c r="CT25" s="607"/>
      <c r="CU25" s="607"/>
      <c r="CV25" s="607"/>
      <c r="CW25" s="607"/>
      <c r="CX25" s="607"/>
      <c r="CY25" s="608"/>
      <c r="CZ25" s="591">
        <v>15.3</v>
      </c>
      <c r="DA25" s="609"/>
      <c r="DB25" s="609"/>
      <c r="DC25" s="610"/>
      <c r="DD25" s="594">
        <v>3404631</v>
      </c>
      <c r="DE25" s="607"/>
      <c r="DF25" s="607"/>
      <c r="DG25" s="607"/>
      <c r="DH25" s="607"/>
      <c r="DI25" s="607"/>
      <c r="DJ25" s="607"/>
      <c r="DK25" s="608"/>
      <c r="DL25" s="594">
        <v>3344479</v>
      </c>
      <c r="DM25" s="607"/>
      <c r="DN25" s="607"/>
      <c r="DO25" s="607"/>
      <c r="DP25" s="607"/>
      <c r="DQ25" s="607"/>
      <c r="DR25" s="607"/>
      <c r="DS25" s="607"/>
      <c r="DT25" s="607"/>
      <c r="DU25" s="607"/>
      <c r="DV25" s="608"/>
      <c r="DW25" s="611">
        <v>23.6</v>
      </c>
      <c r="DX25" s="612"/>
      <c r="DY25" s="612"/>
      <c r="DZ25" s="612"/>
      <c r="EA25" s="612"/>
      <c r="EB25" s="612"/>
      <c r="EC25" s="613"/>
    </row>
    <row r="26" spans="2:133" ht="11.25" customHeight="1" x14ac:dyDescent="0.15">
      <c r="B26" s="682" t="s">
        <v>274</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2117049</v>
      </c>
      <c r="CS26" s="589"/>
      <c r="CT26" s="589"/>
      <c r="CU26" s="589"/>
      <c r="CV26" s="589"/>
      <c r="CW26" s="589"/>
      <c r="CX26" s="589"/>
      <c r="CY26" s="590"/>
      <c r="CZ26" s="591">
        <v>8.4</v>
      </c>
      <c r="DA26" s="609"/>
      <c r="DB26" s="609"/>
      <c r="DC26" s="610"/>
      <c r="DD26" s="594">
        <v>1900217</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2229337</v>
      </c>
      <c r="S27" s="589"/>
      <c r="T27" s="589"/>
      <c r="U27" s="589"/>
      <c r="V27" s="589"/>
      <c r="W27" s="589"/>
      <c r="X27" s="589"/>
      <c r="Y27" s="590"/>
      <c r="Z27" s="641">
        <v>8.6</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5786198</v>
      </c>
      <c r="BH27" s="589"/>
      <c r="BI27" s="589"/>
      <c r="BJ27" s="589"/>
      <c r="BK27" s="589"/>
      <c r="BL27" s="589"/>
      <c r="BM27" s="589"/>
      <c r="BN27" s="590"/>
      <c r="BO27" s="641">
        <v>100</v>
      </c>
      <c r="BP27" s="641"/>
      <c r="BQ27" s="641"/>
      <c r="BR27" s="641"/>
      <c r="BS27" s="594">
        <v>70890</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3512107</v>
      </c>
      <c r="CS27" s="607"/>
      <c r="CT27" s="607"/>
      <c r="CU27" s="607"/>
      <c r="CV27" s="607"/>
      <c r="CW27" s="607"/>
      <c r="CX27" s="607"/>
      <c r="CY27" s="608"/>
      <c r="CZ27" s="591">
        <v>14</v>
      </c>
      <c r="DA27" s="609"/>
      <c r="DB27" s="609"/>
      <c r="DC27" s="610"/>
      <c r="DD27" s="594">
        <v>946222</v>
      </c>
      <c r="DE27" s="607"/>
      <c r="DF27" s="607"/>
      <c r="DG27" s="607"/>
      <c r="DH27" s="607"/>
      <c r="DI27" s="607"/>
      <c r="DJ27" s="607"/>
      <c r="DK27" s="608"/>
      <c r="DL27" s="594">
        <v>934587</v>
      </c>
      <c r="DM27" s="607"/>
      <c r="DN27" s="607"/>
      <c r="DO27" s="607"/>
      <c r="DP27" s="607"/>
      <c r="DQ27" s="607"/>
      <c r="DR27" s="607"/>
      <c r="DS27" s="607"/>
      <c r="DT27" s="607"/>
      <c r="DU27" s="607"/>
      <c r="DV27" s="608"/>
      <c r="DW27" s="611">
        <v>6.6</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112524</v>
      </c>
      <c r="S28" s="589"/>
      <c r="T28" s="589"/>
      <c r="U28" s="589"/>
      <c r="V28" s="589"/>
      <c r="W28" s="589"/>
      <c r="X28" s="589"/>
      <c r="Y28" s="590"/>
      <c r="Z28" s="641">
        <v>0.4</v>
      </c>
      <c r="AA28" s="641"/>
      <c r="AB28" s="641"/>
      <c r="AC28" s="641"/>
      <c r="AD28" s="642">
        <v>48872</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4133448</v>
      </c>
      <c r="CS28" s="589"/>
      <c r="CT28" s="589"/>
      <c r="CU28" s="589"/>
      <c r="CV28" s="589"/>
      <c r="CW28" s="589"/>
      <c r="CX28" s="589"/>
      <c r="CY28" s="590"/>
      <c r="CZ28" s="591">
        <v>16.399999999999999</v>
      </c>
      <c r="DA28" s="609"/>
      <c r="DB28" s="609"/>
      <c r="DC28" s="610"/>
      <c r="DD28" s="594">
        <v>3894351</v>
      </c>
      <c r="DE28" s="589"/>
      <c r="DF28" s="589"/>
      <c r="DG28" s="589"/>
      <c r="DH28" s="589"/>
      <c r="DI28" s="589"/>
      <c r="DJ28" s="589"/>
      <c r="DK28" s="590"/>
      <c r="DL28" s="594">
        <v>3830405</v>
      </c>
      <c r="DM28" s="589"/>
      <c r="DN28" s="589"/>
      <c r="DO28" s="589"/>
      <c r="DP28" s="589"/>
      <c r="DQ28" s="589"/>
      <c r="DR28" s="589"/>
      <c r="DS28" s="589"/>
      <c r="DT28" s="589"/>
      <c r="DU28" s="589"/>
      <c r="DV28" s="590"/>
      <c r="DW28" s="611">
        <v>27</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420377</v>
      </c>
      <c r="S29" s="589"/>
      <c r="T29" s="589"/>
      <c r="U29" s="589"/>
      <c r="V29" s="589"/>
      <c r="W29" s="589"/>
      <c r="X29" s="589"/>
      <c r="Y29" s="590"/>
      <c r="Z29" s="641">
        <v>1.6</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4133411</v>
      </c>
      <c r="CS29" s="607"/>
      <c r="CT29" s="607"/>
      <c r="CU29" s="607"/>
      <c r="CV29" s="607"/>
      <c r="CW29" s="607"/>
      <c r="CX29" s="607"/>
      <c r="CY29" s="608"/>
      <c r="CZ29" s="591">
        <v>16.399999999999999</v>
      </c>
      <c r="DA29" s="609"/>
      <c r="DB29" s="609"/>
      <c r="DC29" s="610"/>
      <c r="DD29" s="594">
        <v>3894314</v>
      </c>
      <c r="DE29" s="607"/>
      <c r="DF29" s="607"/>
      <c r="DG29" s="607"/>
      <c r="DH29" s="607"/>
      <c r="DI29" s="607"/>
      <c r="DJ29" s="607"/>
      <c r="DK29" s="608"/>
      <c r="DL29" s="594">
        <v>3830368</v>
      </c>
      <c r="DM29" s="607"/>
      <c r="DN29" s="607"/>
      <c r="DO29" s="607"/>
      <c r="DP29" s="607"/>
      <c r="DQ29" s="607"/>
      <c r="DR29" s="607"/>
      <c r="DS29" s="607"/>
      <c r="DT29" s="607"/>
      <c r="DU29" s="607"/>
      <c r="DV29" s="608"/>
      <c r="DW29" s="611">
        <v>27</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649958</v>
      </c>
      <c r="S30" s="589"/>
      <c r="T30" s="589"/>
      <c r="U30" s="589"/>
      <c r="V30" s="589"/>
      <c r="W30" s="589"/>
      <c r="X30" s="589"/>
      <c r="Y30" s="590"/>
      <c r="Z30" s="641">
        <v>2.5</v>
      </c>
      <c r="AA30" s="641"/>
      <c r="AB30" s="641"/>
      <c r="AC30" s="641"/>
      <c r="AD30" s="642" t="s">
        <v>109</v>
      </c>
      <c r="AE30" s="642"/>
      <c r="AF30" s="642"/>
      <c r="AG30" s="642"/>
      <c r="AH30" s="642"/>
      <c r="AI30" s="642"/>
      <c r="AJ30" s="642"/>
      <c r="AK30" s="642"/>
      <c r="AL30" s="611" t="s">
        <v>109</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98.7</v>
      </c>
      <c r="BH30" s="655"/>
      <c r="BI30" s="655"/>
      <c r="BJ30" s="655"/>
      <c r="BK30" s="655"/>
      <c r="BL30" s="655"/>
      <c r="BM30" s="656">
        <v>92.8</v>
      </c>
      <c r="BN30" s="655"/>
      <c r="BO30" s="655"/>
      <c r="BP30" s="655"/>
      <c r="BQ30" s="657"/>
      <c r="BR30" s="654">
        <v>98.7</v>
      </c>
      <c r="BS30" s="655"/>
      <c r="BT30" s="655"/>
      <c r="BU30" s="655"/>
      <c r="BV30" s="655"/>
      <c r="BW30" s="655"/>
      <c r="BX30" s="656">
        <v>92.4</v>
      </c>
      <c r="BY30" s="655"/>
      <c r="BZ30" s="655"/>
      <c r="CA30" s="655"/>
      <c r="CB30" s="657"/>
      <c r="CD30" s="660"/>
      <c r="CE30" s="661"/>
      <c r="CF30" s="625" t="s">
        <v>290</v>
      </c>
      <c r="CG30" s="622"/>
      <c r="CH30" s="622"/>
      <c r="CI30" s="622"/>
      <c r="CJ30" s="622"/>
      <c r="CK30" s="622"/>
      <c r="CL30" s="622"/>
      <c r="CM30" s="622"/>
      <c r="CN30" s="622"/>
      <c r="CO30" s="622"/>
      <c r="CP30" s="622"/>
      <c r="CQ30" s="623"/>
      <c r="CR30" s="588">
        <v>3727807</v>
      </c>
      <c r="CS30" s="589"/>
      <c r="CT30" s="589"/>
      <c r="CU30" s="589"/>
      <c r="CV30" s="589"/>
      <c r="CW30" s="589"/>
      <c r="CX30" s="589"/>
      <c r="CY30" s="590"/>
      <c r="CZ30" s="591">
        <v>14.8</v>
      </c>
      <c r="DA30" s="609"/>
      <c r="DB30" s="609"/>
      <c r="DC30" s="610"/>
      <c r="DD30" s="594">
        <v>3488710</v>
      </c>
      <c r="DE30" s="589"/>
      <c r="DF30" s="589"/>
      <c r="DG30" s="589"/>
      <c r="DH30" s="589"/>
      <c r="DI30" s="589"/>
      <c r="DJ30" s="589"/>
      <c r="DK30" s="590"/>
      <c r="DL30" s="594">
        <v>3424764</v>
      </c>
      <c r="DM30" s="589"/>
      <c r="DN30" s="589"/>
      <c r="DO30" s="589"/>
      <c r="DP30" s="589"/>
      <c r="DQ30" s="589"/>
      <c r="DR30" s="589"/>
      <c r="DS30" s="589"/>
      <c r="DT30" s="589"/>
      <c r="DU30" s="589"/>
      <c r="DV30" s="590"/>
      <c r="DW30" s="611">
        <v>24.1</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697392</v>
      </c>
      <c r="S31" s="589"/>
      <c r="T31" s="589"/>
      <c r="U31" s="589"/>
      <c r="V31" s="589"/>
      <c r="W31" s="589"/>
      <c r="X31" s="589"/>
      <c r="Y31" s="590"/>
      <c r="Z31" s="641">
        <v>2.7</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98.8</v>
      </c>
      <c r="BH31" s="607"/>
      <c r="BI31" s="607"/>
      <c r="BJ31" s="607"/>
      <c r="BK31" s="607"/>
      <c r="BL31" s="607"/>
      <c r="BM31" s="643">
        <v>95.6</v>
      </c>
      <c r="BN31" s="653"/>
      <c r="BO31" s="653"/>
      <c r="BP31" s="653"/>
      <c r="BQ31" s="617"/>
      <c r="BR31" s="652">
        <v>99</v>
      </c>
      <c r="BS31" s="607"/>
      <c r="BT31" s="607"/>
      <c r="BU31" s="607"/>
      <c r="BV31" s="607"/>
      <c r="BW31" s="607"/>
      <c r="BX31" s="643">
        <v>95.5</v>
      </c>
      <c r="BY31" s="653"/>
      <c r="BZ31" s="653"/>
      <c r="CA31" s="653"/>
      <c r="CB31" s="617"/>
      <c r="CD31" s="660"/>
      <c r="CE31" s="661"/>
      <c r="CF31" s="625" t="s">
        <v>294</v>
      </c>
      <c r="CG31" s="622"/>
      <c r="CH31" s="622"/>
      <c r="CI31" s="622"/>
      <c r="CJ31" s="622"/>
      <c r="CK31" s="622"/>
      <c r="CL31" s="622"/>
      <c r="CM31" s="622"/>
      <c r="CN31" s="622"/>
      <c r="CO31" s="622"/>
      <c r="CP31" s="622"/>
      <c r="CQ31" s="623"/>
      <c r="CR31" s="588">
        <v>405604</v>
      </c>
      <c r="CS31" s="607"/>
      <c r="CT31" s="607"/>
      <c r="CU31" s="607"/>
      <c r="CV31" s="607"/>
      <c r="CW31" s="607"/>
      <c r="CX31" s="607"/>
      <c r="CY31" s="608"/>
      <c r="CZ31" s="591">
        <v>1.6</v>
      </c>
      <c r="DA31" s="609"/>
      <c r="DB31" s="609"/>
      <c r="DC31" s="610"/>
      <c r="DD31" s="594">
        <v>405604</v>
      </c>
      <c r="DE31" s="607"/>
      <c r="DF31" s="607"/>
      <c r="DG31" s="607"/>
      <c r="DH31" s="607"/>
      <c r="DI31" s="607"/>
      <c r="DJ31" s="607"/>
      <c r="DK31" s="608"/>
      <c r="DL31" s="594">
        <v>405604</v>
      </c>
      <c r="DM31" s="607"/>
      <c r="DN31" s="607"/>
      <c r="DO31" s="607"/>
      <c r="DP31" s="607"/>
      <c r="DQ31" s="607"/>
      <c r="DR31" s="607"/>
      <c r="DS31" s="607"/>
      <c r="DT31" s="607"/>
      <c r="DU31" s="607"/>
      <c r="DV31" s="608"/>
      <c r="DW31" s="611">
        <v>2.9</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424588</v>
      </c>
      <c r="S32" s="589"/>
      <c r="T32" s="589"/>
      <c r="U32" s="589"/>
      <c r="V32" s="589"/>
      <c r="W32" s="589"/>
      <c r="X32" s="589"/>
      <c r="Y32" s="590"/>
      <c r="Z32" s="641">
        <v>1.6</v>
      </c>
      <c r="AA32" s="641"/>
      <c r="AB32" s="641"/>
      <c r="AC32" s="641"/>
      <c r="AD32" s="642">
        <v>30264</v>
      </c>
      <c r="AE32" s="642"/>
      <c r="AF32" s="642"/>
      <c r="AG32" s="642"/>
      <c r="AH32" s="642"/>
      <c r="AI32" s="642"/>
      <c r="AJ32" s="642"/>
      <c r="AK32" s="642"/>
      <c r="AL32" s="611">
        <v>0.2</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98.5</v>
      </c>
      <c r="BH32" s="573"/>
      <c r="BI32" s="573"/>
      <c r="BJ32" s="573"/>
      <c r="BK32" s="573"/>
      <c r="BL32" s="573"/>
      <c r="BM32" s="636">
        <v>90</v>
      </c>
      <c r="BN32" s="573"/>
      <c r="BO32" s="573"/>
      <c r="BP32" s="573"/>
      <c r="BQ32" s="630"/>
      <c r="BR32" s="651">
        <v>98.3</v>
      </c>
      <c r="BS32" s="573"/>
      <c r="BT32" s="573"/>
      <c r="BU32" s="573"/>
      <c r="BV32" s="573"/>
      <c r="BW32" s="573"/>
      <c r="BX32" s="636">
        <v>89.3</v>
      </c>
      <c r="BY32" s="573"/>
      <c r="BZ32" s="573"/>
      <c r="CA32" s="573"/>
      <c r="CB32" s="630"/>
      <c r="CD32" s="662"/>
      <c r="CE32" s="663"/>
      <c r="CF32" s="625" t="s">
        <v>297</v>
      </c>
      <c r="CG32" s="622"/>
      <c r="CH32" s="622"/>
      <c r="CI32" s="622"/>
      <c r="CJ32" s="622"/>
      <c r="CK32" s="622"/>
      <c r="CL32" s="622"/>
      <c r="CM32" s="622"/>
      <c r="CN32" s="622"/>
      <c r="CO32" s="622"/>
      <c r="CP32" s="622"/>
      <c r="CQ32" s="623"/>
      <c r="CR32" s="588">
        <v>37</v>
      </c>
      <c r="CS32" s="589"/>
      <c r="CT32" s="589"/>
      <c r="CU32" s="589"/>
      <c r="CV32" s="589"/>
      <c r="CW32" s="589"/>
      <c r="CX32" s="589"/>
      <c r="CY32" s="590"/>
      <c r="CZ32" s="591">
        <v>0</v>
      </c>
      <c r="DA32" s="609"/>
      <c r="DB32" s="609"/>
      <c r="DC32" s="610"/>
      <c r="DD32" s="594">
        <v>37</v>
      </c>
      <c r="DE32" s="589"/>
      <c r="DF32" s="589"/>
      <c r="DG32" s="589"/>
      <c r="DH32" s="589"/>
      <c r="DI32" s="589"/>
      <c r="DJ32" s="589"/>
      <c r="DK32" s="590"/>
      <c r="DL32" s="594">
        <v>37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2903739</v>
      </c>
      <c r="S33" s="589"/>
      <c r="T33" s="589"/>
      <c r="U33" s="589"/>
      <c r="V33" s="589"/>
      <c r="W33" s="589"/>
      <c r="X33" s="589"/>
      <c r="Y33" s="590"/>
      <c r="Z33" s="641">
        <v>11.2</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9104721</v>
      </c>
      <c r="CS33" s="607"/>
      <c r="CT33" s="607"/>
      <c r="CU33" s="607"/>
      <c r="CV33" s="607"/>
      <c r="CW33" s="607"/>
      <c r="CX33" s="607"/>
      <c r="CY33" s="608"/>
      <c r="CZ33" s="591">
        <v>36.200000000000003</v>
      </c>
      <c r="DA33" s="609"/>
      <c r="DB33" s="609"/>
      <c r="DC33" s="610"/>
      <c r="DD33" s="594">
        <v>6783122</v>
      </c>
      <c r="DE33" s="607"/>
      <c r="DF33" s="607"/>
      <c r="DG33" s="607"/>
      <c r="DH33" s="607"/>
      <c r="DI33" s="607"/>
      <c r="DJ33" s="607"/>
      <c r="DK33" s="608"/>
      <c r="DL33" s="594">
        <v>4708702</v>
      </c>
      <c r="DM33" s="607"/>
      <c r="DN33" s="607"/>
      <c r="DO33" s="607"/>
      <c r="DP33" s="607"/>
      <c r="DQ33" s="607"/>
      <c r="DR33" s="607"/>
      <c r="DS33" s="607"/>
      <c r="DT33" s="607"/>
      <c r="DU33" s="607"/>
      <c r="DV33" s="608"/>
      <c r="DW33" s="611">
        <v>33.200000000000003</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2896559</v>
      </c>
      <c r="CS34" s="589"/>
      <c r="CT34" s="589"/>
      <c r="CU34" s="589"/>
      <c r="CV34" s="589"/>
      <c r="CW34" s="589"/>
      <c r="CX34" s="589"/>
      <c r="CY34" s="590"/>
      <c r="CZ34" s="591">
        <v>11.5</v>
      </c>
      <c r="DA34" s="609"/>
      <c r="DB34" s="609"/>
      <c r="DC34" s="610"/>
      <c r="DD34" s="594">
        <v>2000386</v>
      </c>
      <c r="DE34" s="589"/>
      <c r="DF34" s="589"/>
      <c r="DG34" s="589"/>
      <c r="DH34" s="589"/>
      <c r="DI34" s="589"/>
      <c r="DJ34" s="589"/>
      <c r="DK34" s="590"/>
      <c r="DL34" s="594">
        <v>1365951</v>
      </c>
      <c r="DM34" s="589"/>
      <c r="DN34" s="589"/>
      <c r="DO34" s="589"/>
      <c r="DP34" s="589"/>
      <c r="DQ34" s="589"/>
      <c r="DR34" s="589"/>
      <c r="DS34" s="589"/>
      <c r="DT34" s="589"/>
      <c r="DU34" s="589"/>
      <c r="DV34" s="590"/>
      <c r="DW34" s="611">
        <v>9.6</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916439</v>
      </c>
      <c r="S35" s="589"/>
      <c r="T35" s="589"/>
      <c r="U35" s="589"/>
      <c r="V35" s="589"/>
      <c r="W35" s="589"/>
      <c r="X35" s="589"/>
      <c r="Y35" s="590"/>
      <c r="Z35" s="641">
        <v>3.5</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3209177</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228526</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42428</v>
      </c>
      <c r="CS35" s="607"/>
      <c r="CT35" s="607"/>
      <c r="CU35" s="607"/>
      <c r="CV35" s="607"/>
      <c r="CW35" s="607"/>
      <c r="CX35" s="607"/>
      <c r="CY35" s="608"/>
      <c r="CZ35" s="591">
        <v>0.2</v>
      </c>
      <c r="DA35" s="609"/>
      <c r="DB35" s="609"/>
      <c r="DC35" s="610"/>
      <c r="DD35" s="594">
        <v>25456</v>
      </c>
      <c r="DE35" s="607"/>
      <c r="DF35" s="607"/>
      <c r="DG35" s="607"/>
      <c r="DH35" s="607"/>
      <c r="DI35" s="607"/>
      <c r="DJ35" s="607"/>
      <c r="DK35" s="608"/>
      <c r="DL35" s="594">
        <v>20594</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25886965</v>
      </c>
      <c r="S36" s="629"/>
      <c r="T36" s="629"/>
      <c r="U36" s="629"/>
      <c r="V36" s="629"/>
      <c r="W36" s="629"/>
      <c r="X36" s="629"/>
      <c r="Y36" s="632"/>
      <c r="Z36" s="633">
        <v>100</v>
      </c>
      <c r="AA36" s="633"/>
      <c r="AB36" s="633"/>
      <c r="AC36" s="633"/>
      <c r="AD36" s="634">
        <v>13280842</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701590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126142</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2350975</v>
      </c>
      <c r="CS36" s="589"/>
      <c r="CT36" s="589"/>
      <c r="CU36" s="589"/>
      <c r="CV36" s="589"/>
      <c r="CW36" s="589"/>
      <c r="CX36" s="589"/>
      <c r="CY36" s="590"/>
      <c r="CZ36" s="591">
        <v>9.3000000000000007</v>
      </c>
      <c r="DA36" s="609"/>
      <c r="DB36" s="609"/>
      <c r="DC36" s="610"/>
      <c r="DD36" s="594">
        <v>1889039</v>
      </c>
      <c r="DE36" s="589"/>
      <c r="DF36" s="589"/>
      <c r="DG36" s="589"/>
      <c r="DH36" s="589"/>
      <c r="DI36" s="589"/>
      <c r="DJ36" s="589"/>
      <c r="DK36" s="590"/>
      <c r="DL36" s="594">
        <v>1101101</v>
      </c>
      <c r="DM36" s="589"/>
      <c r="DN36" s="589"/>
      <c r="DO36" s="589"/>
      <c r="DP36" s="589"/>
      <c r="DQ36" s="589"/>
      <c r="DR36" s="589"/>
      <c r="DS36" s="589"/>
      <c r="DT36" s="589"/>
      <c r="DU36" s="589"/>
      <c r="DV36" s="590"/>
      <c r="DW36" s="611">
        <v>7.8</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233691</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7480</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728231</v>
      </c>
      <c r="CS37" s="607"/>
      <c r="CT37" s="607"/>
      <c r="CU37" s="607"/>
      <c r="CV37" s="607"/>
      <c r="CW37" s="607"/>
      <c r="CX37" s="607"/>
      <c r="CY37" s="608"/>
      <c r="CZ37" s="591">
        <v>2.9</v>
      </c>
      <c r="DA37" s="609"/>
      <c r="DB37" s="609"/>
      <c r="DC37" s="610"/>
      <c r="DD37" s="594">
        <v>728114</v>
      </c>
      <c r="DE37" s="607"/>
      <c r="DF37" s="607"/>
      <c r="DG37" s="607"/>
      <c r="DH37" s="607"/>
      <c r="DI37" s="607"/>
      <c r="DJ37" s="607"/>
      <c r="DK37" s="608"/>
      <c r="DL37" s="594">
        <v>714377</v>
      </c>
      <c r="DM37" s="607"/>
      <c r="DN37" s="607"/>
      <c r="DO37" s="607"/>
      <c r="DP37" s="607"/>
      <c r="DQ37" s="607"/>
      <c r="DR37" s="607"/>
      <c r="DS37" s="607"/>
      <c r="DT37" s="607"/>
      <c r="DU37" s="607"/>
      <c r="DV37" s="608"/>
      <c r="DW37" s="611">
        <v>5</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66898</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12699</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2935527</v>
      </c>
      <c r="CS38" s="589"/>
      <c r="CT38" s="589"/>
      <c r="CU38" s="589"/>
      <c r="CV38" s="589"/>
      <c r="CW38" s="589"/>
      <c r="CX38" s="589"/>
      <c r="CY38" s="590"/>
      <c r="CZ38" s="591">
        <v>11.7</v>
      </c>
      <c r="DA38" s="609"/>
      <c r="DB38" s="609"/>
      <c r="DC38" s="610"/>
      <c r="DD38" s="594">
        <v>2551405</v>
      </c>
      <c r="DE38" s="589"/>
      <c r="DF38" s="589"/>
      <c r="DG38" s="589"/>
      <c r="DH38" s="589"/>
      <c r="DI38" s="589"/>
      <c r="DJ38" s="589"/>
      <c r="DK38" s="590"/>
      <c r="DL38" s="594">
        <v>2221056</v>
      </c>
      <c r="DM38" s="589"/>
      <c r="DN38" s="589"/>
      <c r="DO38" s="589"/>
      <c r="DP38" s="589"/>
      <c r="DQ38" s="589"/>
      <c r="DR38" s="589"/>
      <c r="DS38" s="589"/>
      <c r="DT38" s="589"/>
      <c r="DU38" s="589"/>
      <c r="DV38" s="590"/>
      <c r="DW38" s="611">
        <v>15.6</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49749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93</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788784</v>
      </c>
      <c r="CS39" s="607"/>
      <c r="CT39" s="607"/>
      <c r="CU39" s="607"/>
      <c r="CV39" s="607"/>
      <c r="CW39" s="607"/>
      <c r="CX39" s="607"/>
      <c r="CY39" s="608"/>
      <c r="CZ39" s="591">
        <v>3.1</v>
      </c>
      <c r="DA39" s="609"/>
      <c r="DB39" s="609"/>
      <c r="DC39" s="610"/>
      <c r="DD39" s="594">
        <v>314688</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616648</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113</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90448</v>
      </c>
      <c r="CS40" s="589"/>
      <c r="CT40" s="589"/>
      <c r="CU40" s="589"/>
      <c r="CV40" s="589"/>
      <c r="CW40" s="589"/>
      <c r="CX40" s="589"/>
      <c r="CY40" s="590"/>
      <c r="CZ40" s="591">
        <v>0.4</v>
      </c>
      <c r="DA40" s="609"/>
      <c r="DB40" s="609"/>
      <c r="DC40" s="610"/>
      <c r="DD40" s="594">
        <v>2148</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1540601</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310</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4556939</v>
      </c>
      <c r="CS42" s="589"/>
      <c r="CT42" s="589"/>
      <c r="CU42" s="589"/>
      <c r="CV42" s="589"/>
      <c r="CW42" s="589"/>
      <c r="CX42" s="589"/>
      <c r="CY42" s="590"/>
      <c r="CZ42" s="591">
        <v>18.100000000000001</v>
      </c>
      <c r="DA42" s="592"/>
      <c r="DB42" s="592"/>
      <c r="DC42" s="593"/>
      <c r="DD42" s="594">
        <v>885724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54740</v>
      </c>
      <c r="CS43" s="607"/>
      <c r="CT43" s="607"/>
      <c r="CU43" s="607"/>
      <c r="CV43" s="607"/>
      <c r="CW43" s="607"/>
      <c r="CX43" s="607"/>
      <c r="CY43" s="608"/>
      <c r="CZ43" s="591">
        <v>0.2</v>
      </c>
      <c r="DA43" s="609"/>
      <c r="DB43" s="609"/>
      <c r="DC43" s="610"/>
      <c r="DD43" s="594">
        <v>54740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3013610</v>
      </c>
      <c r="CS44" s="589"/>
      <c r="CT44" s="589"/>
      <c r="CU44" s="589"/>
      <c r="CV44" s="589"/>
      <c r="CW44" s="589"/>
      <c r="CX44" s="589"/>
      <c r="CY44" s="590"/>
      <c r="CZ44" s="591">
        <v>12</v>
      </c>
      <c r="DA44" s="592"/>
      <c r="DB44" s="592"/>
      <c r="DC44" s="593"/>
      <c r="DD44" s="594">
        <v>716688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845560</v>
      </c>
      <c r="CS45" s="607"/>
      <c r="CT45" s="607"/>
      <c r="CU45" s="607"/>
      <c r="CV45" s="607"/>
      <c r="CW45" s="607"/>
      <c r="CX45" s="607"/>
      <c r="CY45" s="608"/>
      <c r="CZ45" s="591">
        <v>3.4</v>
      </c>
      <c r="DA45" s="609"/>
      <c r="DB45" s="609"/>
      <c r="DC45" s="610"/>
      <c r="DD45" s="594">
        <v>98600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2103855</v>
      </c>
      <c r="CS46" s="589"/>
      <c r="CT46" s="589"/>
      <c r="CU46" s="589"/>
      <c r="CV46" s="589"/>
      <c r="CW46" s="589"/>
      <c r="CX46" s="589"/>
      <c r="CY46" s="590"/>
      <c r="CZ46" s="591">
        <v>8.4</v>
      </c>
      <c r="DA46" s="592"/>
      <c r="DB46" s="592"/>
      <c r="DC46" s="593"/>
      <c r="DD46" s="594">
        <v>614619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1543329</v>
      </c>
      <c r="CS47" s="607"/>
      <c r="CT47" s="607"/>
      <c r="CU47" s="607"/>
      <c r="CV47" s="607"/>
      <c r="CW47" s="607"/>
      <c r="CX47" s="607"/>
      <c r="CY47" s="608"/>
      <c r="CZ47" s="591">
        <v>6.1</v>
      </c>
      <c r="DA47" s="609"/>
      <c r="DB47" s="609"/>
      <c r="DC47" s="610"/>
      <c r="DD47" s="594">
        <v>169036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25159492</v>
      </c>
      <c r="CS49" s="573"/>
      <c r="CT49" s="573"/>
      <c r="CU49" s="573"/>
      <c r="CV49" s="573"/>
      <c r="CW49" s="573"/>
      <c r="CX49" s="573"/>
      <c r="CY49" s="574"/>
      <c r="CZ49" s="575">
        <v>100</v>
      </c>
      <c r="DA49" s="576"/>
      <c r="DB49" s="576"/>
      <c r="DC49" s="577"/>
      <c r="DD49" s="578">
        <v>15914050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25976</v>
      </c>
      <c r="R7" s="1101"/>
      <c r="S7" s="1101"/>
      <c r="T7" s="1101"/>
      <c r="U7" s="1101"/>
      <c r="V7" s="1101">
        <v>25249</v>
      </c>
      <c r="W7" s="1101"/>
      <c r="X7" s="1101"/>
      <c r="Y7" s="1101"/>
      <c r="Z7" s="1101"/>
      <c r="AA7" s="1101">
        <v>727</v>
      </c>
      <c r="AB7" s="1101"/>
      <c r="AC7" s="1101"/>
      <c r="AD7" s="1101"/>
      <c r="AE7" s="1102"/>
      <c r="AF7" s="1103">
        <v>431</v>
      </c>
      <c r="AG7" s="1104"/>
      <c r="AH7" s="1104"/>
      <c r="AI7" s="1104"/>
      <c r="AJ7" s="1105"/>
      <c r="AK7" s="1087">
        <v>641</v>
      </c>
      <c r="AL7" s="1088"/>
      <c r="AM7" s="1088"/>
      <c r="AN7" s="1088"/>
      <c r="AO7" s="1088"/>
      <c r="AP7" s="1088">
        <v>33497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552</v>
      </c>
      <c r="BT7" s="1092"/>
      <c r="BU7" s="1092"/>
      <c r="BV7" s="1092"/>
      <c r="BW7" s="1092"/>
      <c r="BX7" s="1092"/>
      <c r="BY7" s="1092"/>
      <c r="BZ7" s="1092"/>
      <c r="CA7" s="1092"/>
      <c r="CB7" s="1092"/>
      <c r="CC7" s="1092"/>
      <c r="CD7" s="1092"/>
      <c r="CE7" s="1092"/>
      <c r="CF7" s="1092"/>
      <c r="CG7" s="1093"/>
      <c r="CH7" s="1084">
        <v>34</v>
      </c>
      <c r="CI7" s="1085"/>
      <c r="CJ7" s="1085"/>
      <c r="CK7" s="1085"/>
      <c r="CL7" s="1086"/>
      <c r="CM7" s="1084">
        <v>77</v>
      </c>
      <c r="CN7" s="1085"/>
      <c r="CO7" s="1085"/>
      <c r="CP7" s="1085"/>
      <c r="CQ7" s="1086"/>
      <c r="CR7" s="1084">
        <v>55</v>
      </c>
      <c r="CS7" s="1085"/>
      <c r="CT7" s="1085"/>
      <c r="CU7" s="1085"/>
      <c r="CV7" s="1086"/>
      <c r="CW7" s="1084" t="s">
        <v>475</v>
      </c>
      <c r="CX7" s="1085"/>
      <c r="CY7" s="1085"/>
      <c r="CZ7" s="1085"/>
      <c r="DA7" s="1086"/>
      <c r="DB7" s="1084" t="s">
        <v>475</v>
      </c>
      <c r="DC7" s="1085"/>
      <c r="DD7" s="1085"/>
      <c r="DE7" s="1085"/>
      <c r="DF7" s="1086"/>
      <c r="DG7" s="1084" t="s">
        <v>475</v>
      </c>
      <c r="DH7" s="1085"/>
      <c r="DI7" s="1085"/>
      <c r="DJ7" s="1085"/>
      <c r="DK7" s="1086"/>
      <c r="DL7" s="1084" t="s">
        <v>475</v>
      </c>
      <c r="DM7" s="1085"/>
      <c r="DN7" s="1085"/>
      <c r="DO7" s="1085"/>
      <c r="DP7" s="1086"/>
      <c r="DQ7" s="1084" t="s">
        <v>475</v>
      </c>
      <c r="DR7" s="1085"/>
      <c r="DS7" s="1085"/>
      <c r="DT7" s="1085"/>
      <c r="DU7" s="1086"/>
      <c r="DV7" s="1111"/>
      <c r="DW7" s="1112"/>
      <c r="DX7" s="1112"/>
      <c r="DY7" s="1112"/>
      <c r="DZ7" s="1113"/>
      <c r="EA7" s="205"/>
    </row>
    <row r="8" spans="1:131" s="206" customFormat="1" ht="26.25" customHeight="1" x14ac:dyDescent="0.15">
      <c r="A8" s="212">
        <v>2</v>
      </c>
      <c r="B8" s="1033" t="s">
        <v>362</v>
      </c>
      <c r="C8" s="1034"/>
      <c r="D8" s="1034"/>
      <c r="E8" s="1034"/>
      <c r="F8" s="1034"/>
      <c r="G8" s="1034"/>
      <c r="H8" s="1034"/>
      <c r="I8" s="1034"/>
      <c r="J8" s="1034"/>
      <c r="K8" s="1034"/>
      <c r="L8" s="1034"/>
      <c r="M8" s="1034"/>
      <c r="N8" s="1034"/>
      <c r="O8" s="1034"/>
      <c r="P8" s="1035"/>
      <c r="Q8" s="1039">
        <v>653</v>
      </c>
      <c r="R8" s="1040"/>
      <c r="S8" s="1040"/>
      <c r="T8" s="1040"/>
      <c r="U8" s="1040"/>
      <c r="V8" s="1040">
        <v>653</v>
      </c>
      <c r="W8" s="1040"/>
      <c r="X8" s="1040"/>
      <c r="Y8" s="1040"/>
      <c r="Z8" s="1040"/>
      <c r="AA8" s="1040">
        <v>0</v>
      </c>
      <c r="AB8" s="1040"/>
      <c r="AC8" s="1040"/>
      <c r="AD8" s="1040"/>
      <c r="AE8" s="1041"/>
      <c r="AF8" s="1015" t="s">
        <v>475</v>
      </c>
      <c r="AG8" s="1016"/>
      <c r="AH8" s="1016"/>
      <c r="AI8" s="1016"/>
      <c r="AJ8" s="1017"/>
      <c r="AK8" s="1082">
        <v>306</v>
      </c>
      <c r="AL8" s="1083"/>
      <c r="AM8" s="1083"/>
      <c r="AN8" s="1083"/>
      <c r="AO8" s="1083"/>
      <c r="AP8" s="1083">
        <v>2380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553</v>
      </c>
      <c r="BT8" s="1011"/>
      <c r="BU8" s="1011"/>
      <c r="BV8" s="1011"/>
      <c r="BW8" s="1011"/>
      <c r="BX8" s="1011"/>
      <c r="BY8" s="1011"/>
      <c r="BZ8" s="1011"/>
      <c r="CA8" s="1011"/>
      <c r="CB8" s="1011"/>
      <c r="CC8" s="1011"/>
      <c r="CD8" s="1011"/>
      <c r="CE8" s="1011"/>
      <c r="CF8" s="1011"/>
      <c r="CG8" s="1012"/>
      <c r="CH8" s="985">
        <v>3</v>
      </c>
      <c r="CI8" s="986"/>
      <c r="CJ8" s="986"/>
      <c r="CK8" s="986"/>
      <c r="CL8" s="987"/>
      <c r="CM8" s="985">
        <v>107</v>
      </c>
      <c r="CN8" s="986"/>
      <c r="CO8" s="986"/>
      <c r="CP8" s="986"/>
      <c r="CQ8" s="987"/>
      <c r="CR8" s="985">
        <v>14</v>
      </c>
      <c r="CS8" s="986"/>
      <c r="CT8" s="986"/>
      <c r="CU8" s="986"/>
      <c r="CV8" s="987"/>
      <c r="CW8" s="985" t="s">
        <v>475</v>
      </c>
      <c r="CX8" s="986"/>
      <c r="CY8" s="986"/>
      <c r="CZ8" s="986"/>
      <c r="DA8" s="987"/>
      <c r="DB8" s="985" t="s">
        <v>475</v>
      </c>
      <c r="DC8" s="986"/>
      <c r="DD8" s="986"/>
      <c r="DE8" s="986"/>
      <c r="DF8" s="987"/>
      <c r="DG8" s="985" t="s">
        <v>475</v>
      </c>
      <c r="DH8" s="986"/>
      <c r="DI8" s="986"/>
      <c r="DJ8" s="986"/>
      <c r="DK8" s="987"/>
      <c r="DL8" s="985" t="s">
        <v>475</v>
      </c>
      <c r="DM8" s="986"/>
      <c r="DN8" s="986"/>
      <c r="DO8" s="986"/>
      <c r="DP8" s="987"/>
      <c r="DQ8" s="985" t="s">
        <v>475</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554</v>
      </c>
      <c r="BT9" s="1011"/>
      <c r="BU9" s="1011"/>
      <c r="BV9" s="1011"/>
      <c r="BW9" s="1011"/>
      <c r="BX9" s="1011"/>
      <c r="BY9" s="1011"/>
      <c r="BZ9" s="1011"/>
      <c r="CA9" s="1011"/>
      <c r="CB9" s="1011"/>
      <c r="CC9" s="1011"/>
      <c r="CD9" s="1011"/>
      <c r="CE9" s="1011"/>
      <c r="CF9" s="1011"/>
      <c r="CG9" s="1012"/>
      <c r="CH9" s="985">
        <v>8</v>
      </c>
      <c r="CI9" s="986"/>
      <c r="CJ9" s="986"/>
      <c r="CK9" s="986"/>
      <c r="CL9" s="987"/>
      <c r="CM9" s="985">
        <v>369</v>
      </c>
      <c r="CN9" s="986"/>
      <c r="CO9" s="986"/>
      <c r="CP9" s="986"/>
      <c r="CQ9" s="987"/>
      <c r="CR9" s="985">
        <v>421</v>
      </c>
      <c r="CS9" s="986"/>
      <c r="CT9" s="986"/>
      <c r="CU9" s="986"/>
      <c r="CV9" s="987"/>
      <c r="CW9" s="985" t="s">
        <v>475</v>
      </c>
      <c r="CX9" s="986"/>
      <c r="CY9" s="986"/>
      <c r="CZ9" s="986"/>
      <c r="DA9" s="987"/>
      <c r="DB9" s="985" t="s">
        <v>475</v>
      </c>
      <c r="DC9" s="986"/>
      <c r="DD9" s="986"/>
      <c r="DE9" s="986"/>
      <c r="DF9" s="987"/>
      <c r="DG9" s="985" t="s">
        <v>475</v>
      </c>
      <c r="DH9" s="986"/>
      <c r="DI9" s="986"/>
      <c r="DJ9" s="986"/>
      <c r="DK9" s="987"/>
      <c r="DL9" s="985" t="s">
        <v>475</v>
      </c>
      <c r="DM9" s="986"/>
      <c r="DN9" s="986"/>
      <c r="DO9" s="986"/>
      <c r="DP9" s="987"/>
      <c r="DQ9" s="985" t="s">
        <v>475</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555</v>
      </c>
      <c r="BT10" s="1011"/>
      <c r="BU10" s="1011"/>
      <c r="BV10" s="1011"/>
      <c r="BW10" s="1011"/>
      <c r="BX10" s="1011"/>
      <c r="BY10" s="1011"/>
      <c r="BZ10" s="1011"/>
      <c r="CA10" s="1011"/>
      <c r="CB10" s="1011"/>
      <c r="CC10" s="1011"/>
      <c r="CD10" s="1011"/>
      <c r="CE10" s="1011"/>
      <c r="CF10" s="1011"/>
      <c r="CG10" s="1012"/>
      <c r="CH10" s="985">
        <v>19</v>
      </c>
      <c r="CI10" s="986"/>
      <c r="CJ10" s="986"/>
      <c r="CK10" s="986"/>
      <c r="CL10" s="987"/>
      <c r="CM10" s="985">
        <v>475</v>
      </c>
      <c r="CN10" s="986"/>
      <c r="CO10" s="986"/>
      <c r="CP10" s="986"/>
      <c r="CQ10" s="987"/>
      <c r="CR10" s="985">
        <v>403</v>
      </c>
      <c r="CS10" s="986"/>
      <c r="CT10" s="986"/>
      <c r="CU10" s="986"/>
      <c r="CV10" s="987"/>
      <c r="CW10" s="985" t="s">
        <v>475</v>
      </c>
      <c r="CX10" s="986"/>
      <c r="CY10" s="986"/>
      <c r="CZ10" s="986"/>
      <c r="DA10" s="987"/>
      <c r="DB10" s="985" t="s">
        <v>475</v>
      </c>
      <c r="DC10" s="986"/>
      <c r="DD10" s="986"/>
      <c r="DE10" s="986"/>
      <c r="DF10" s="987"/>
      <c r="DG10" s="985" t="s">
        <v>475</v>
      </c>
      <c r="DH10" s="986"/>
      <c r="DI10" s="986"/>
      <c r="DJ10" s="986"/>
      <c r="DK10" s="987"/>
      <c r="DL10" s="985" t="s">
        <v>475</v>
      </c>
      <c r="DM10" s="986"/>
      <c r="DN10" s="986"/>
      <c r="DO10" s="986"/>
      <c r="DP10" s="987"/>
      <c r="DQ10" s="985" t="s">
        <v>475</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556</v>
      </c>
      <c r="BT11" s="1011"/>
      <c r="BU11" s="1011"/>
      <c r="BV11" s="1011"/>
      <c r="BW11" s="1011"/>
      <c r="BX11" s="1011"/>
      <c r="BY11" s="1011"/>
      <c r="BZ11" s="1011"/>
      <c r="CA11" s="1011"/>
      <c r="CB11" s="1011"/>
      <c r="CC11" s="1011"/>
      <c r="CD11" s="1011"/>
      <c r="CE11" s="1011"/>
      <c r="CF11" s="1011"/>
      <c r="CG11" s="1012"/>
      <c r="CH11" s="985">
        <v>24</v>
      </c>
      <c r="CI11" s="986"/>
      <c r="CJ11" s="986"/>
      <c r="CK11" s="986"/>
      <c r="CL11" s="987"/>
      <c r="CM11" s="985">
        <v>55</v>
      </c>
      <c r="CN11" s="986"/>
      <c r="CO11" s="986"/>
      <c r="CP11" s="986"/>
      <c r="CQ11" s="987"/>
      <c r="CR11" s="985">
        <v>5</v>
      </c>
      <c r="CS11" s="986"/>
      <c r="CT11" s="986"/>
      <c r="CU11" s="986"/>
      <c r="CV11" s="987"/>
      <c r="CW11" s="985" t="s">
        <v>475</v>
      </c>
      <c r="CX11" s="986"/>
      <c r="CY11" s="986"/>
      <c r="CZ11" s="986"/>
      <c r="DA11" s="987"/>
      <c r="DB11" s="985" t="s">
        <v>475</v>
      </c>
      <c r="DC11" s="986"/>
      <c r="DD11" s="986"/>
      <c r="DE11" s="986"/>
      <c r="DF11" s="987"/>
      <c r="DG11" s="985" t="s">
        <v>475</v>
      </c>
      <c r="DH11" s="986"/>
      <c r="DI11" s="986"/>
      <c r="DJ11" s="986"/>
      <c r="DK11" s="987"/>
      <c r="DL11" s="985" t="s">
        <v>475</v>
      </c>
      <c r="DM11" s="986"/>
      <c r="DN11" s="986"/>
      <c r="DO11" s="986"/>
      <c r="DP11" s="987"/>
      <c r="DQ11" s="985" t="s">
        <v>475</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557</v>
      </c>
      <c r="BT12" s="1011"/>
      <c r="BU12" s="1011"/>
      <c r="BV12" s="1011"/>
      <c r="BW12" s="1011"/>
      <c r="BX12" s="1011"/>
      <c r="BY12" s="1011"/>
      <c r="BZ12" s="1011"/>
      <c r="CA12" s="1011"/>
      <c r="CB12" s="1011"/>
      <c r="CC12" s="1011"/>
      <c r="CD12" s="1011"/>
      <c r="CE12" s="1011"/>
      <c r="CF12" s="1011"/>
      <c r="CG12" s="1012"/>
      <c r="CH12" s="985">
        <v>41</v>
      </c>
      <c r="CI12" s="986"/>
      <c r="CJ12" s="986"/>
      <c r="CK12" s="986"/>
      <c r="CL12" s="987"/>
      <c r="CM12" s="985">
        <v>1975</v>
      </c>
      <c r="CN12" s="986"/>
      <c r="CO12" s="986"/>
      <c r="CP12" s="986"/>
      <c r="CQ12" s="987"/>
      <c r="CR12" s="985" t="s">
        <v>475</v>
      </c>
      <c r="CS12" s="986"/>
      <c r="CT12" s="986"/>
      <c r="CU12" s="986"/>
      <c r="CV12" s="987"/>
      <c r="CW12" s="985">
        <v>22</v>
      </c>
      <c r="CX12" s="986"/>
      <c r="CY12" s="986"/>
      <c r="CZ12" s="986"/>
      <c r="DA12" s="987"/>
      <c r="DB12" s="985" t="s">
        <v>475</v>
      </c>
      <c r="DC12" s="986"/>
      <c r="DD12" s="986"/>
      <c r="DE12" s="986"/>
      <c r="DF12" s="987"/>
      <c r="DG12" s="985" t="s">
        <v>475</v>
      </c>
      <c r="DH12" s="986"/>
      <c r="DI12" s="986"/>
      <c r="DJ12" s="986"/>
      <c r="DK12" s="987"/>
      <c r="DL12" s="985">
        <v>43</v>
      </c>
      <c r="DM12" s="986"/>
      <c r="DN12" s="986"/>
      <c r="DO12" s="986"/>
      <c r="DP12" s="987"/>
      <c r="DQ12" s="985">
        <v>43</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25886</v>
      </c>
      <c r="R23" s="1065"/>
      <c r="S23" s="1065"/>
      <c r="T23" s="1065"/>
      <c r="U23" s="1065"/>
      <c r="V23" s="1065">
        <v>25159</v>
      </c>
      <c r="W23" s="1065"/>
      <c r="X23" s="1065"/>
      <c r="Y23" s="1065"/>
      <c r="Z23" s="1065"/>
      <c r="AA23" s="1065">
        <v>727</v>
      </c>
      <c r="AB23" s="1065"/>
      <c r="AC23" s="1065"/>
      <c r="AD23" s="1065"/>
      <c r="AE23" s="1066"/>
      <c r="AF23" s="1067">
        <v>431</v>
      </c>
      <c r="AG23" s="1065"/>
      <c r="AH23" s="1065"/>
      <c r="AI23" s="1065"/>
      <c r="AJ23" s="1068"/>
      <c r="AK23" s="1069"/>
      <c r="AL23" s="1070"/>
      <c r="AM23" s="1070"/>
      <c r="AN23" s="1070"/>
      <c r="AO23" s="1070"/>
      <c r="AP23" s="1065">
        <v>35877</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7318</v>
      </c>
      <c r="R28" s="1050"/>
      <c r="S28" s="1050"/>
      <c r="T28" s="1050"/>
      <c r="U28" s="1050"/>
      <c r="V28" s="1050">
        <v>7487</v>
      </c>
      <c r="W28" s="1050"/>
      <c r="X28" s="1050"/>
      <c r="Y28" s="1050"/>
      <c r="Z28" s="1050"/>
      <c r="AA28" s="1050">
        <v>-169</v>
      </c>
      <c r="AB28" s="1050"/>
      <c r="AC28" s="1050"/>
      <c r="AD28" s="1050"/>
      <c r="AE28" s="1051"/>
      <c r="AF28" s="1052">
        <v>-169</v>
      </c>
      <c r="AG28" s="1050"/>
      <c r="AH28" s="1050"/>
      <c r="AI28" s="1050"/>
      <c r="AJ28" s="1053"/>
      <c r="AK28" s="1054">
        <v>620</v>
      </c>
      <c r="AL28" s="1042"/>
      <c r="AM28" s="1042"/>
      <c r="AN28" s="1042"/>
      <c r="AO28" s="1042"/>
      <c r="AP28" s="1042">
        <v>186</v>
      </c>
      <c r="AQ28" s="1042"/>
      <c r="AR28" s="1042"/>
      <c r="AS28" s="1042"/>
      <c r="AT28" s="1042"/>
      <c r="AU28" s="1042">
        <v>20</v>
      </c>
      <c r="AV28" s="1042"/>
      <c r="AW28" s="1042"/>
      <c r="AX28" s="1042"/>
      <c r="AY28" s="1042"/>
      <c r="AZ28" s="1043" t="s">
        <v>475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377</v>
      </c>
      <c r="C29" s="1034"/>
      <c r="D29" s="1034"/>
      <c r="E29" s="1034"/>
      <c r="F29" s="1034"/>
      <c r="G29" s="1034"/>
      <c r="H29" s="1034"/>
      <c r="I29" s="1034"/>
      <c r="J29" s="1034"/>
      <c r="K29" s="1034"/>
      <c r="L29" s="1034"/>
      <c r="M29" s="1034"/>
      <c r="N29" s="1034"/>
      <c r="O29" s="1034"/>
      <c r="P29" s="1035"/>
      <c r="Q29" s="1039">
        <v>4999</v>
      </c>
      <c r="R29" s="1040"/>
      <c r="S29" s="1040"/>
      <c r="T29" s="1040"/>
      <c r="U29" s="1040"/>
      <c r="V29" s="1040">
        <v>5037</v>
      </c>
      <c r="W29" s="1040"/>
      <c r="X29" s="1040"/>
      <c r="Y29" s="1040"/>
      <c r="Z29" s="1040"/>
      <c r="AA29" s="1040">
        <v>-38</v>
      </c>
      <c r="AB29" s="1040"/>
      <c r="AC29" s="1040"/>
      <c r="AD29" s="1040"/>
      <c r="AE29" s="1041"/>
      <c r="AF29" s="1015">
        <v>-38</v>
      </c>
      <c r="AG29" s="1016"/>
      <c r="AH29" s="1016"/>
      <c r="AI29" s="1016"/>
      <c r="AJ29" s="1017"/>
      <c r="AK29" s="976">
        <v>771</v>
      </c>
      <c r="AL29" s="967"/>
      <c r="AM29" s="967"/>
      <c r="AN29" s="967"/>
      <c r="AO29" s="967"/>
      <c r="AP29" s="967">
        <v>117</v>
      </c>
      <c r="AQ29" s="967"/>
      <c r="AR29" s="967"/>
      <c r="AS29" s="967"/>
      <c r="AT29" s="967"/>
      <c r="AU29" s="967">
        <v>23</v>
      </c>
      <c r="AV29" s="967"/>
      <c r="AW29" s="967"/>
      <c r="AX29" s="967"/>
      <c r="AY29" s="967"/>
      <c r="AZ29" s="1038" t="s">
        <v>475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378</v>
      </c>
      <c r="C30" s="1034"/>
      <c r="D30" s="1034"/>
      <c r="E30" s="1034"/>
      <c r="F30" s="1034"/>
      <c r="G30" s="1034"/>
      <c r="H30" s="1034"/>
      <c r="I30" s="1034"/>
      <c r="J30" s="1034"/>
      <c r="K30" s="1034"/>
      <c r="L30" s="1034"/>
      <c r="M30" s="1034"/>
      <c r="N30" s="1034"/>
      <c r="O30" s="1034"/>
      <c r="P30" s="1035"/>
      <c r="Q30" s="1039">
        <v>647</v>
      </c>
      <c r="R30" s="1040"/>
      <c r="S30" s="1040"/>
      <c r="T30" s="1040"/>
      <c r="U30" s="1040"/>
      <c r="V30" s="1040">
        <v>634</v>
      </c>
      <c r="W30" s="1040"/>
      <c r="X30" s="1040"/>
      <c r="Y30" s="1040"/>
      <c r="Z30" s="1040"/>
      <c r="AA30" s="1040">
        <v>13</v>
      </c>
      <c r="AB30" s="1040"/>
      <c r="AC30" s="1040"/>
      <c r="AD30" s="1040"/>
      <c r="AE30" s="1041"/>
      <c r="AF30" s="1015">
        <v>13</v>
      </c>
      <c r="AG30" s="1016"/>
      <c r="AH30" s="1016"/>
      <c r="AI30" s="1016"/>
      <c r="AJ30" s="1017"/>
      <c r="AK30" s="976">
        <v>210</v>
      </c>
      <c r="AL30" s="967"/>
      <c r="AM30" s="967"/>
      <c r="AN30" s="967"/>
      <c r="AO30" s="967"/>
      <c r="AP30" s="967" t="s">
        <v>475</v>
      </c>
      <c r="AQ30" s="967"/>
      <c r="AR30" s="967"/>
      <c r="AS30" s="967"/>
      <c r="AT30" s="967"/>
      <c r="AU30" s="967" t="s">
        <v>475</v>
      </c>
      <c r="AV30" s="967"/>
      <c r="AW30" s="967"/>
      <c r="AX30" s="967"/>
      <c r="AY30" s="967"/>
      <c r="AZ30" s="1038" t="s">
        <v>475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379</v>
      </c>
      <c r="C31" s="1034"/>
      <c r="D31" s="1034"/>
      <c r="E31" s="1034"/>
      <c r="F31" s="1034"/>
      <c r="G31" s="1034"/>
      <c r="H31" s="1034"/>
      <c r="I31" s="1034"/>
      <c r="J31" s="1034"/>
      <c r="K31" s="1034"/>
      <c r="L31" s="1034"/>
      <c r="M31" s="1034"/>
      <c r="N31" s="1034"/>
      <c r="O31" s="1034"/>
      <c r="P31" s="1035"/>
      <c r="Q31" s="1039">
        <v>2106</v>
      </c>
      <c r="R31" s="1040"/>
      <c r="S31" s="1040"/>
      <c r="T31" s="1040"/>
      <c r="U31" s="1040"/>
      <c r="V31" s="1040">
        <v>2106</v>
      </c>
      <c r="W31" s="1040"/>
      <c r="X31" s="1040"/>
      <c r="Y31" s="1040"/>
      <c r="Z31" s="1040"/>
      <c r="AA31" s="1040" t="s">
        <v>475</v>
      </c>
      <c r="AB31" s="1040"/>
      <c r="AC31" s="1040"/>
      <c r="AD31" s="1040"/>
      <c r="AE31" s="1041"/>
      <c r="AF31" s="1015" t="s">
        <v>475</v>
      </c>
      <c r="AG31" s="1016"/>
      <c r="AH31" s="1016"/>
      <c r="AI31" s="1016"/>
      <c r="AJ31" s="1017"/>
      <c r="AK31" s="976">
        <v>702</v>
      </c>
      <c r="AL31" s="967"/>
      <c r="AM31" s="967"/>
      <c r="AN31" s="967"/>
      <c r="AO31" s="967"/>
      <c r="AP31" s="967">
        <v>12621</v>
      </c>
      <c r="AQ31" s="967"/>
      <c r="AR31" s="967"/>
      <c r="AS31" s="967"/>
      <c r="AT31" s="967"/>
      <c r="AU31" s="967">
        <v>12368</v>
      </c>
      <c r="AV31" s="967"/>
      <c r="AW31" s="967"/>
      <c r="AX31" s="967"/>
      <c r="AY31" s="967"/>
      <c r="AZ31" s="1038" t="s">
        <v>475</v>
      </c>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381</v>
      </c>
      <c r="C32" s="1034"/>
      <c r="D32" s="1034"/>
      <c r="E32" s="1034"/>
      <c r="F32" s="1034"/>
      <c r="G32" s="1034"/>
      <c r="H32" s="1034"/>
      <c r="I32" s="1034"/>
      <c r="J32" s="1034"/>
      <c r="K32" s="1034"/>
      <c r="L32" s="1034"/>
      <c r="M32" s="1034"/>
      <c r="N32" s="1034"/>
      <c r="O32" s="1034"/>
      <c r="P32" s="1035"/>
      <c r="Q32" s="1039">
        <v>373</v>
      </c>
      <c r="R32" s="1040"/>
      <c r="S32" s="1040"/>
      <c r="T32" s="1040"/>
      <c r="U32" s="1040"/>
      <c r="V32" s="1040">
        <v>373</v>
      </c>
      <c r="W32" s="1040"/>
      <c r="X32" s="1040"/>
      <c r="Y32" s="1040"/>
      <c r="Z32" s="1040"/>
      <c r="AA32" s="1040" t="s">
        <v>475</v>
      </c>
      <c r="AB32" s="1040"/>
      <c r="AC32" s="1040"/>
      <c r="AD32" s="1040"/>
      <c r="AE32" s="1041"/>
      <c r="AF32" s="1015">
        <v>250</v>
      </c>
      <c r="AG32" s="1016"/>
      <c r="AH32" s="1016"/>
      <c r="AI32" s="1016"/>
      <c r="AJ32" s="1017"/>
      <c r="AK32" s="976" t="s">
        <v>475</v>
      </c>
      <c r="AL32" s="967"/>
      <c r="AM32" s="967"/>
      <c r="AN32" s="967"/>
      <c r="AO32" s="967"/>
      <c r="AP32" s="967">
        <v>31</v>
      </c>
      <c r="AQ32" s="967"/>
      <c r="AR32" s="967"/>
      <c r="AS32" s="967"/>
      <c r="AT32" s="967"/>
      <c r="AU32" s="967" t="s">
        <v>475</v>
      </c>
      <c r="AV32" s="967"/>
      <c r="AW32" s="967"/>
      <c r="AX32" s="967"/>
      <c r="AY32" s="967"/>
      <c r="AZ32" s="1038" t="s">
        <v>475</v>
      </c>
      <c r="BA32" s="1038"/>
      <c r="BB32" s="1038"/>
      <c r="BC32" s="1038"/>
      <c r="BD32" s="1038"/>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55</v>
      </c>
      <c r="AG63" s="955"/>
      <c r="AH63" s="955"/>
      <c r="AI63" s="955"/>
      <c r="AJ63" s="1026"/>
      <c r="AK63" s="1027"/>
      <c r="AL63" s="959"/>
      <c r="AM63" s="959"/>
      <c r="AN63" s="959"/>
      <c r="AO63" s="959"/>
      <c r="AP63" s="955">
        <v>12955</v>
      </c>
      <c r="AQ63" s="955"/>
      <c r="AR63" s="955"/>
      <c r="AS63" s="955"/>
      <c r="AT63" s="955"/>
      <c r="AU63" s="955">
        <v>12411</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385</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386</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539</v>
      </c>
      <c r="C68" s="982"/>
      <c r="D68" s="982"/>
      <c r="E68" s="982"/>
      <c r="F68" s="982"/>
      <c r="G68" s="982"/>
      <c r="H68" s="982"/>
      <c r="I68" s="982"/>
      <c r="J68" s="982"/>
      <c r="K68" s="982"/>
      <c r="L68" s="982"/>
      <c r="M68" s="982"/>
      <c r="N68" s="982"/>
      <c r="O68" s="982"/>
      <c r="P68" s="983"/>
      <c r="Q68" s="984">
        <v>200</v>
      </c>
      <c r="R68" s="978"/>
      <c r="S68" s="978"/>
      <c r="T68" s="978"/>
      <c r="U68" s="978"/>
      <c r="V68" s="978">
        <v>181</v>
      </c>
      <c r="W68" s="978"/>
      <c r="X68" s="978"/>
      <c r="Y68" s="978"/>
      <c r="Z68" s="978"/>
      <c r="AA68" s="978">
        <v>19</v>
      </c>
      <c r="AB68" s="978"/>
      <c r="AC68" s="978"/>
      <c r="AD68" s="978"/>
      <c r="AE68" s="978"/>
      <c r="AF68" s="978">
        <v>19</v>
      </c>
      <c r="AG68" s="978"/>
      <c r="AH68" s="978"/>
      <c r="AI68" s="978"/>
      <c r="AJ68" s="978"/>
      <c r="AK68" s="978">
        <v>28</v>
      </c>
      <c r="AL68" s="978"/>
      <c r="AM68" s="978"/>
      <c r="AN68" s="978"/>
      <c r="AO68" s="978"/>
      <c r="AP68" s="978">
        <v>8</v>
      </c>
      <c r="AQ68" s="978"/>
      <c r="AR68" s="978"/>
      <c r="AS68" s="978"/>
      <c r="AT68" s="978"/>
      <c r="AU68" s="978">
        <v>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540</v>
      </c>
      <c r="C69" s="971"/>
      <c r="D69" s="971"/>
      <c r="E69" s="971"/>
      <c r="F69" s="971"/>
      <c r="G69" s="971"/>
      <c r="H69" s="971"/>
      <c r="I69" s="971"/>
      <c r="J69" s="971"/>
      <c r="K69" s="971"/>
      <c r="L69" s="971"/>
      <c r="M69" s="971"/>
      <c r="N69" s="971"/>
      <c r="O69" s="971"/>
      <c r="P69" s="972"/>
      <c r="Q69" s="973">
        <v>129</v>
      </c>
      <c r="R69" s="967"/>
      <c r="S69" s="967"/>
      <c r="T69" s="967"/>
      <c r="U69" s="967"/>
      <c r="V69" s="967">
        <v>125</v>
      </c>
      <c r="W69" s="967"/>
      <c r="X69" s="967"/>
      <c r="Y69" s="967"/>
      <c r="Z69" s="967"/>
      <c r="AA69" s="967">
        <v>4</v>
      </c>
      <c r="AB69" s="967"/>
      <c r="AC69" s="967"/>
      <c r="AD69" s="967"/>
      <c r="AE69" s="967"/>
      <c r="AF69" s="967">
        <v>4</v>
      </c>
      <c r="AG69" s="967"/>
      <c r="AH69" s="967"/>
      <c r="AI69" s="967"/>
      <c r="AJ69" s="967"/>
      <c r="AK69" s="967">
        <v>118</v>
      </c>
      <c r="AL69" s="967"/>
      <c r="AM69" s="967"/>
      <c r="AN69" s="967"/>
      <c r="AO69" s="967"/>
      <c r="AP69" s="967" t="s">
        <v>558</v>
      </c>
      <c r="AQ69" s="967"/>
      <c r="AR69" s="967"/>
      <c r="AS69" s="967"/>
      <c r="AT69" s="967"/>
      <c r="AU69" s="967" t="s">
        <v>559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541</v>
      </c>
      <c r="C70" s="971"/>
      <c r="D70" s="971"/>
      <c r="E70" s="971"/>
      <c r="F70" s="971"/>
      <c r="G70" s="971"/>
      <c r="H70" s="971"/>
      <c r="I70" s="971"/>
      <c r="J70" s="971"/>
      <c r="K70" s="971"/>
      <c r="L70" s="971"/>
      <c r="M70" s="971"/>
      <c r="N70" s="971"/>
      <c r="O70" s="971"/>
      <c r="P70" s="972"/>
      <c r="Q70" s="973">
        <v>247</v>
      </c>
      <c r="R70" s="967"/>
      <c r="S70" s="967"/>
      <c r="T70" s="967"/>
      <c r="U70" s="967"/>
      <c r="V70" s="967">
        <v>241</v>
      </c>
      <c r="W70" s="967"/>
      <c r="X70" s="967"/>
      <c r="Y70" s="967"/>
      <c r="Z70" s="967"/>
      <c r="AA70" s="967">
        <v>6</v>
      </c>
      <c r="AB70" s="967"/>
      <c r="AC70" s="967"/>
      <c r="AD70" s="967"/>
      <c r="AE70" s="967"/>
      <c r="AF70" s="967">
        <v>6</v>
      </c>
      <c r="AG70" s="967"/>
      <c r="AH70" s="967"/>
      <c r="AI70" s="967"/>
      <c r="AJ70" s="967"/>
      <c r="AK70" s="967">
        <v>101</v>
      </c>
      <c r="AL70" s="967"/>
      <c r="AM70" s="967"/>
      <c r="AN70" s="967"/>
      <c r="AO70" s="967"/>
      <c r="AP70" s="967">
        <v>136</v>
      </c>
      <c r="AQ70" s="967"/>
      <c r="AR70" s="967"/>
      <c r="AS70" s="967"/>
      <c r="AT70" s="967"/>
      <c r="AU70" s="967">
        <v>48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542</v>
      </c>
      <c r="C71" s="971"/>
      <c r="D71" s="971"/>
      <c r="E71" s="971"/>
      <c r="F71" s="971"/>
      <c r="G71" s="971"/>
      <c r="H71" s="971"/>
      <c r="I71" s="971"/>
      <c r="J71" s="971"/>
      <c r="K71" s="971"/>
      <c r="L71" s="971"/>
      <c r="M71" s="971"/>
      <c r="N71" s="971"/>
      <c r="O71" s="971"/>
      <c r="P71" s="972"/>
      <c r="Q71" s="973">
        <v>1</v>
      </c>
      <c r="R71" s="967"/>
      <c r="S71" s="967"/>
      <c r="T71" s="967"/>
      <c r="U71" s="967"/>
      <c r="V71" s="967">
        <v>1</v>
      </c>
      <c r="W71" s="967"/>
      <c r="X71" s="967"/>
      <c r="Y71" s="967"/>
      <c r="Z71" s="967"/>
      <c r="AA71" s="967" t="s">
        <v>475</v>
      </c>
      <c r="AB71" s="967"/>
      <c r="AC71" s="967"/>
      <c r="AD71" s="967"/>
      <c r="AE71" s="967"/>
      <c r="AF71" s="967" t="s">
        <v>475</v>
      </c>
      <c r="AG71" s="967"/>
      <c r="AH71" s="967"/>
      <c r="AI71" s="967"/>
      <c r="AJ71" s="967"/>
      <c r="AK71" s="967" t="s">
        <v>558</v>
      </c>
      <c r="AL71" s="967"/>
      <c r="AM71" s="967"/>
      <c r="AN71" s="967"/>
      <c r="AO71" s="967"/>
      <c r="AP71" s="967" t="s">
        <v>558</v>
      </c>
      <c r="AQ71" s="967"/>
      <c r="AR71" s="967"/>
      <c r="AS71" s="967"/>
      <c r="AT71" s="967"/>
      <c r="AU71" s="967" t="s">
        <v>558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543</v>
      </c>
      <c r="C72" s="971"/>
      <c r="D72" s="971"/>
      <c r="E72" s="971"/>
      <c r="F72" s="971"/>
      <c r="G72" s="971"/>
      <c r="H72" s="971"/>
      <c r="I72" s="971"/>
      <c r="J72" s="971"/>
      <c r="K72" s="971"/>
      <c r="L72" s="971"/>
      <c r="M72" s="971"/>
      <c r="N72" s="971"/>
      <c r="O72" s="971"/>
      <c r="P72" s="972"/>
      <c r="Q72" s="973">
        <v>583</v>
      </c>
      <c r="R72" s="967"/>
      <c r="S72" s="967"/>
      <c r="T72" s="967"/>
      <c r="U72" s="967"/>
      <c r="V72" s="967">
        <v>582</v>
      </c>
      <c r="W72" s="967"/>
      <c r="X72" s="967"/>
      <c r="Y72" s="967"/>
      <c r="Z72" s="967"/>
      <c r="AA72" s="967">
        <v>1</v>
      </c>
      <c r="AB72" s="967"/>
      <c r="AC72" s="967"/>
      <c r="AD72" s="967"/>
      <c r="AE72" s="967"/>
      <c r="AF72" s="967">
        <v>1</v>
      </c>
      <c r="AG72" s="967"/>
      <c r="AH72" s="967"/>
      <c r="AI72" s="967"/>
      <c r="AJ72" s="967"/>
      <c r="AK72" s="967" t="s">
        <v>558</v>
      </c>
      <c r="AL72" s="967"/>
      <c r="AM72" s="967"/>
      <c r="AN72" s="967"/>
      <c r="AO72" s="967"/>
      <c r="AP72" s="967" t="s">
        <v>558</v>
      </c>
      <c r="AQ72" s="967"/>
      <c r="AR72" s="967"/>
      <c r="AS72" s="967"/>
      <c r="AT72" s="967"/>
      <c r="AU72" s="967" t="s">
        <v>558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544</v>
      </c>
      <c r="C73" s="971"/>
      <c r="D73" s="971"/>
      <c r="E73" s="971"/>
      <c r="F73" s="971"/>
      <c r="G73" s="971"/>
      <c r="H73" s="971"/>
      <c r="I73" s="971"/>
      <c r="J73" s="971"/>
      <c r="K73" s="971"/>
      <c r="L73" s="971"/>
      <c r="M73" s="971"/>
      <c r="N73" s="971"/>
      <c r="O73" s="971"/>
      <c r="P73" s="972"/>
      <c r="Q73" s="973">
        <v>2063</v>
      </c>
      <c r="R73" s="967"/>
      <c r="S73" s="967"/>
      <c r="T73" s="967"/>
      <c r="U73" s="967"/>
      <c r="V73" s="967">
        <v>2009</v>
      </c>
      <c r="W73" s="967"/>
      <c r="X73" s="967"/>
      <c r="Y73" s="967"/>
      <c r="Z73" s="967"/>
      <c r="AA73" s="967">
        <v>54</v>
      </c>
      <c r="AB73" s="967"/>
      <c r="AC73" s="967"/>
      <c r="AD73" s="967"/>
      <c r="AE73" s="967"/>
      <c r="AF73" s="967">
        <v>54</v>
      </c>
      <c r="AG73" s="967"/>
      <c r="AH73" s="967"/>
      <c r="AI73" s="967"/>
      <c r="AJ73" s="967"/>
      <c r="AK73" s="967" t="s">
        <v>558</v>
      </c>
      <c r="AL73" s="967"/>
      <c r="AM73" s="967"/>
      <c r="AN73" s="967"/>
      <c r="AO73" s="967"/>
      <c r="AP73" s="967">
        <v>1834</v>
      </c>
      <c r="AQ73" s="967"/>
      <c r="AR73" s="967"/>
      <c r="AS73" s="967"/>
      <c r="AT73" s="967"/>
      <c r="AU73" s="967">
        <v>606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545</v>
      </c>
      <c r="C74" s="971"/>
      <c r="D74" s="971"/>
      <c r="E74" s="971"/>
      <c r="F74" s="971"/>
      <c r="G74" s="971"/>
      <c r="H74" s="971"/>
      <c r="I74" s="971"/>
      <c r="J74" s="971"/>
      <c r="K74" s="971"/>
      <c r="L74" s="971"/>
      <c r="M74" s="971"/>
      <c r="N74" s="971"/>
      <c r="O74" s="971"/>
      <c r="P74" s="972"/>
      <c r="Q74" s="973">
        <v>379</v>
      </c>
      <c r="R74" s="967"/>
      <c r="S74" s="967"/>
      <c r="T74" s="967"/>
      <c r="U74" s="967"/>
      <c r="V74" s="967">
        <v>368</v>
      </c>
      <c r="W74" s="967"/>
      <c r="X74" s="967"/>
      <c r="Y74" s="967"/>
      <c r="Z74" s="967"/>
      <c r="AA74" s="967">
        <v>11</v>
      </c>
      <c r="AB74" s="967"/>
      <c r="AC74" s="967"/>
      <c r="AD74" s="967"/>
      <c r="AE74" s="967"/>
      <c r="AF74" s="967">
        <v>11</v>
      </c>
      <c r="AG74" s="967"/>
      <c r="AH74" s="967"/>
      <c r="AI74" s="967"/>
      <c r="AJ74" s="967"/>
      <c r="AK74" s="967" t="s">
        <v>558</v>
      </c>
      <c r="AL74" s="967"/>
      <c r="AM74" s="967"/>
      <c r="AN74" s="967"/>
      <c r="AO74" s="967"/>
      <c r="AP74" s="967">
        <v>4</v>
      </c>
      <c r="AQ74" s="967"/>
      <c r="AR74" s="967"/>
      <c r="AS74" s="967"/>
      <c r="AT74" s="967"/>
      <c r="AU74" s="967">
        <v>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546</v>
      </c>
      <c r="C75" s="971"/>
      <c r="D75" s="971"/>
      <c r="E75" s="971"/>
      <c r="F75" s="971"/>
      <c r="G75" s="971"/>
      <c r="H75" s="971"/>
      <c r="I75" s="971"/>
      <c r="J75" s="971"/>
      <c r="K75" s="971"/>
      <c r="L75" s="971"/>
      <c r="M75" s="971"/>
      <c r="N75" s="971"/>
      <c r="O75" s="971"/>
      <c r="P75" s="972"/>
      <c r="Q75" s="974">
        <v>186</v>
      </c>
      <c r="R75" s="975"/>
      <c r="S75" s="975"/>
      <c r="T75" s="975"/>
      <c r="U75" s="976"/>
      <c r="V75" s="977">
        <v>180</v>
      </c>
      <c r="W75" s="975"/>
      <c r="X75" s="975"/>
      <c r="Y75" s="975"/>
      <c r="Z75" s="976"/>
      <c r="AA75" s="977">
        <v>6</v>
      </c>
      <c r="AB75" s="975"/>
      <c r="AC75" s="975"/>
      <c r="AD75" s="975"/>
      <c r="AE75" s="976"/>
      <c r="AF75" s="977">
        <v>6</v>
      </c>
      <c r="AG75" s="975"/>
      <c r="AH75" s="975"/>
      <c r="AI75" s="975"/>
      <c r="AJ75" s="976"/>
      <c r="AK75" s="967" t="s">
        <v>558</v>
      </c>
      <c r="AL75" s="967"/>
      <c r="AM75" s="967"/>
      <c r="AN75" s="967"/>
      <c r="AO75" s="967"/>
      <c r="AP75" s="977">
        <v>54</v>
      </c>
      <c r="AQ75" s="975"/>
      <c r="AR75" s="975"/>
      <c r="AS75" s="975"/>
      <c r="AT75" s="976"/>
      <c r="AU75" s="977">
        <v>10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547</v>
      </c>
      <c r="C76" s="971"/>
      <c r="D76" s="971"/>
      <c r="E76" s="971"/>
      <c r="F76" s="971"/>
      <c r="G76" s="971"/>
      <c r="H76" s="971"/>
      <c r="I76" s="971"/>
      <c r="J76" s="971"/>
      <c r="K76" s="971"/>
      <c r="L76" s="971"/>
      <c r="M76" s="971"/>
      <c r="N76" s="971"/>
      <c r="O76" s="971"/>
      <c r="P76" s="972"/>
      <c r="Q76" s="974">
        <v>7475</v>
      </c>
      <c r="R76" s="975"/>
      <c r="S76" s="975"/>
      <c r="T76" s="975"/>
      <c r="U76" s="976"/>
      <c r="V76" s="977">
        <v>6783</v>
      </c>
      <c r="W76" s="975"/>
      <c r="X76" s="975"/>
      <c r="Y76" s="975"/>
      <c r="Z76" s="976"/>
      <c r="AA76" s="977">
        <v>692</v>
      </c>
      <c r="AB76" s="975"/>
      <c r="AC76" s="975"/>
      <c r="AD76" s="975"/>
      <c r="AE76" s="976"/>
      <c r="AF76" s="977">
        <v>692</v>
      </c>
      <c r="AG76" s="975"/>
      <c r="AH76" s="975"/>
      <c r="AI76" s="975"/>
      <c r="AJ76" s="976"/>
      <c r="AK76" s="967" t="s">
        <v>558</v>
      </c>
      <c r="AL76" s="967"/>
      <c r="AM76" s="967"/>
      <c r="AN76" s="967"/>
      <c r="AO76" s="967"/>
      <c r="AP76" s="977">
        <v>36724</v>
      </c>
      <c r="AQ76" s="975"/>
      <c r="AR76" s="975"/>
      <c r="AS76" s="975"/>
      <c r="AT76" s="976"/>
      <c r="AU76" s="977">
        <v>1653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548</v>
      </c>
      <c r="C77" s="971"/>
      <c r="D77" s="971"/>
      <c r="E77" s="971"/>
      <c r="F77" s="971"/>
      <c r="G77" s="971"/>
      <c r="H77" s="971"/>
      <c r="I77" s="971"/>
      <c r="J77" s="971"/>
      <c r="K77" s="971"/>
      <c r="L77" s="971"/>
      <c r="M77" s="971"/>
      <c r="N77" s="971"/>
      <c r="O77" s="971"/>
      <c r="P77" s="972"/>
      <c r="Q77" s="974">
        <v>2</v>
      </c>
      <c r="R77" s="975"/>
      <c r="S77" s="975"/>
      <c r="T77" s="975"/>
      <c r="U77" s="976"/>
      <c r="V77" s="977">
        <v>1</v>
      </c>
      <c r="W77" s="975"/>
      <c r="X77" s="975"/>
      <c r="Y77" s="975"/>
      <c r="Z77" s="976"/>
      <c r="AA77" s="977">
        <v>1</v>
      </c>
      <c r="AB77" s="975"/>
      <c r="AC77" s="975"/>
      <c r="AD77" s="975"/>
      <c r="AE77" s="976"/>
      <c r="AF77" s="977">
        <v>1</v>
      </c>
      <c r="AG77" s="975"/>
      <c r="AH77" s="975"/>
      <c r="AI77" s="975"/>
      <c r="AJ77" s="976"/>
      <c r="AK77" s="977" t="s">
        <v>475</v>
      </c>
      <c r="AL77" s="975"/>
      <c r="AM77" s="975"/>
      <c r="AN77" s="975"/>
      <c r="AO77" s="976"/>
      <c r="AP77" s="977" t="s">
        <v>475</v>
      </c>
      <c r="AQ77" s="975"/>
      <c r="AR77" s="975"/>
      <c r="AS77" s="975"/>
      <c r="AT77" s="976"/>
      <c r="AU77" s="977" t="s">
        <v>475</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549</v>
      </c>
      <c r="C78" s="971"/>
      <c r="D78" s="971"/>
      <c r="E78" s="971"/>
      <c r="F78" s="971"/>
      <c r="G78" s="971"/>
      <c r="H78" s="971"/>
      <c r="I78" s="971"/>
      <c r="J78" s="971"/>
      <c r="K78" s="971"/>
      <c r="L78" s="971"/>
      <c r="M78" s="971"/>
      <c r="N78" s="971"/>
      <c r="O78" s="971"/>
      <c r="P78" s="972"/>
      <c r="Q78" s="973">
        <v>3919</v>
      </c>
      <c r="R78" s="967"/>
      <c r="S78" s="967"/>
      <c r="T78" s="967"/>
      <c r="U78" s="967"/>
      <c r="V78" s="967">
        <v>3829</v>
      </c>
      <c r="W78" s="967"/>
      <c r="X78" s="967"/>
      <c r="Y78" s="967"/>
      <c r="Z78" s="967"/>
      <c r="AA78" s="967">
        <v>90</v>
      </c>
      <c r="AB78" s="967"/>
      <c r="AC78" s="967"/>
      <c r="AD78" s="967"/>
      <c r="AE78" s="967"/>
      <c r="AF78" s="967">
        <v>90</v>
      </c>
      <c r="AG78" s="967"/>
      <c r="AH78" s="967"/>
      <c r="AI78" s="967"/>
      <c r="AJ78" s="967"/>
      <c r="AK78" s="967">
        <v>168</v>
      </c>
      <c r="AL78" s="967"/>
      <c r="AM78" s="967"/>
      <c r="AN78" s="967"/>
      <c r="AO78" s="967"/>
      <c r="AP78" s="967" t="s">
        <v>475</v>
      </c>
      <c r="AQ78" s="967"/>
      <c r="AR78" s="967"/>
      <c r="AS78" s="967"/>
      <c r="AT78" s="967"/>
      <c r="AU78" s="967" t="s">
        <v>475</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550</v>
      </c>
      <c r="C79" s="971"/>
      <c r="D79" s="971"/>
      <c r="E79" s="971"/>
      <c r="F79" s="971"/>
      <c r="G79" s="971"/>
      <c r="H79" s="971"/>
      <c r="I79" s="971"/>
      <c r="J79" s="971"/>
      <c r="K79" s="971"/>
      <c r="L79" s="971"/>
      <c r="M79" s="971"/>
      <c r="N79" s="971"/>
      <c r="O79" s="971"/>
      <c r="P79" s="972"/>
      <c r="Q79" s="973">
        <v>690103</v>
      </c>
      <c r="R79" s="967"/>
      <c r="S79" s="967"/>
      <c r="T79" s="967"/>
      <c r="U79" s="967"/>
      <c r="V79" s="967">
        <v>676249</v>
      </c>
      <c r="W79" s="967"/>
      <c r="X79" s="967"/>
      <c r="Y79" s="967"/>
      <c r="Z79" s="967"/>
      <c r="AA79" s="967">
        <v>13854</v>
      </c>
      <c r="AB79" s="967"/>
      <c r="AC79" s="967"/>
      <c r="AD79" s="967"/>
      <c r="AE79" s="967"/>
      <c r="AF79" s="967">
        <v>13854</v>
      </c>
      <c r="AG79" s="967"/>
      <c r="AH79" s="967"/>
      <c r="AI79" s="967"/>
      <c r="AJ79" s="967"/>
      <c r="AK79" s="967">
        <v>7102</v>
      </c>
      <c r="AL79" s="967"/>
      <c r="AM79" s="967"/>
      <c r="AN79" s="967"/>
      <c r="AO79" s="967"/>
      <c r="AP79" s="967" t="s">
        <v>475</v>
      </c>
      <c r="AQ79" s="967"/>
      <c r="AR79" s="967"/>
      <c r="AS79" s="967"/>
      <c r="AT79" s="967"/>
      <c r="AU79" s="967" t="s">
        <v>475</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551</v>
      </c>
      <c r="C80" s="971"/>
      <c r="D80" s="971"/>
      <c r="E80" s="971"/>
      <c r="F80" s="971"/>
      <c r="G80" s="971"/>
      <c r="H80" s="971"/>
      <c r="I80" s="971"/>
      <c r="J80" s="971"/>
      <c r="K80" s="971"/>
      <c r="L80" s="971"/>
      <c r="M80" s="971"/>
      <c r="N80" s="971"/>
      <c r="O80" s="971"/>
      <c r="P80" s="972"/>
      <c r="Q80" s="973">
        <v>15974</v>
      </c>
      <c r="R80" s="967"/>
      <c r="S80" s="967"/>
      <c r="T80" s="967"/>
      <c r="U80" s="967"/>
      <c r="V80" s="967">
        <v>13504</v>
      </c>
      <c r="W80" s="967"/>
      <c r="X80" s="967"/>
      <c r="Y80" s="967"/>
      <c r="Z80" s="967"/>
      <c r="AA80" s="967">
        <v>2470</v>
      </c>
      <c r="AB80" s="967"/>
      <c r="AC80" s="967"/>
      <c r="AD80" s="967"/>
      <c r="AE80" s="967"/>
      <c r="AF80" s="967">
        <v>2470</v>
      </c>
      <c r="AG80" s="967"/>
      <c r="AH80" s="967"/>
      <c r="AI80" s="967"/>
      <c r="AJ80" s="967"/>
      <c r="AK80" s="967" t="s">
        <v>475</v>
      </c>
      <c r="AL80" s="967"/>
      <c r="AM80" s="967"/>
      <c r="AN80" s="967"/>
      <c r="AO80" s="967"/>
      <c r="AP80" s="967" t="s">
        <v>475</v>
      </c>
      <c r="AQ80" s="967"/>
      <c r="AR80" s="967"/>
      <c r="AS80" s="967"/>
      <c r="AT80" s="967"/>
      <c r="AU80" s="967" t="s">
        <v>475</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387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17208</v>
      </c>
      <c r="AG88" s="955"/>
      <c r="AH88" s="955"/>
      <c r="AI88" s="955"/>
      <c r="AJ88" s="955"/>
      <c r="AK88" s="959"/>
      <c r="AL88" s="959"/>
      <c r="AM88" s="959"/>
      <c r="AN88" s="959"/>
      <c r="AO88" s="959"/>
      <c r="AP88" s="955">
        <v>38760</v>
      </c>
      <c r="AQ88" s="955"/>
      <c r="AR88" s="955"/>
      <c r="AS88" s="955"/>
      <c r="AT88" s="955"/>
      <c r="AU88" s="955">
        <v>2323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898</v>
      </c>
      <c r="CS102" s="947"/>
      <c r="CT102" s="947"/>
      <c r="CU102" s="947"/>
      <c r="CV102" s="948"/>
      <c r="CW102" s="946">
        <v>22</v>
      </c>
      <c r="CX102" s="947"/>
      <c r="CY102" s="947"/>
      <c r="CZ102" s="947"/>
      <c r="DA102" s="948"/>
      <c r="DB102" s="946"/>
      <c r="DC102" s="947"/>
      <c r="DD102" s="947"/>
      <c r="DE102" s="947"/>
      <c r="DF102" s="948"/>
      <c r="DG102" s="946"/>
      <c r="DH102" s="947"/>
      <c r="DI102" s="947"/>
      <c r="DJ102" s="947"/>
      <c r="DK102" s="948"/>
      <c r="DL102" s="946">
        <v>43</v>
      </c>
      <c r="DM102" s="947"/>
      <c r="DN102" s="947"/>
      <c r="DO102" s="947"/>
      <c r="DP102" s="948"/>
      <c r="DQ102" s="946">
        <v>43</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396</v>
      </c>
      <c r="AB109" s="888"/>
      <c r="AC109" s="888"/>
      <c r="AD109" s="888"/>
      <c r="AE109" s="889"/>
      <c r="AF109" s="890" t="s">
        <v>284</v>
      </c>
      <c r="AG109" s="888"/>
      <c r="AH109" s="888"/>
      <c r="AI109" s="888"/>
      <c r="AJ109" s="889"/>
      <c r="AK109" s="890" t="s">
        <v>283</v>
      </c>
      <c r="AL109" s="888"/>
      <c r="AM109" s="888"/>
      <c r="AN109" s="888"/>
      <c r="AO109" s="889"/>
      <c r="AP109" s="890" t="s">
        <v>397</v>
      </c>
      <c r="AQ109" s="888"/>
      <c r="AR109" s="888"/>
      <c r="AS109" s="888"/>
      <c r="AT109" s="919"/>
      <c r="AU109" s="887" t="s">
        <v>395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396</v>
      </c>
      <c r="BR109" s="888"/>
      <c r="BS109" s="888"/>
      <c r="BT109" s="888"/>
      <c r="BU109" s="889"/>
      <c r="BV109" s="890" t="s">
        <v>284</v>
      </c>
      <c r="BW109" s="888"/>
      <c r="BX109" s="888"/>
      <c r="BY109" s="888"/>
      <c r="BZ109" s="889"/>
      <c r="CA109" s="890" t="s">
        <v>283</v>
      </c>
      <c r="CB109" s="888"/>
      <c r="CC109" s="888"/>
      <c r="CD109" s="888"/>
      <c r="CE109" s="889"/>
      <c r="CF109" s="928" t="s">
        <v>397</v>
      </c>
      <c r="CG109" s="928"/>
      <c r="CH109" s="928"/>
      <c r="CI109" s="928"/>
      <c r="CJ109" s="928"/>
      <c r="CK109" s="890" t="s">
        <v>398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396</v>
      </c>
      <c r="DH109" s="888"/>
      <c r="DI109" s="888"/>
      <c r="DJ109" s="888"/>
      <c r="DK109" s="889"/>
      <c r="DL109" s="890" t="s">
        <v>284</v>
      </c>
      <c r="DM109" s="888"/>
      <c r="DN109" s="888"/>
      <c r="DO109" s="888"/>
      <c r="DP109" s="889"/>
      <c r="DQ109" s="890" t="s">
        <v>283</v>
      </c>
      <c r="DR109" s="888"/>
      <c r="DS109" s="888"/>
      <c r="DT109" s="888"/>
      <c r="DU109" s="889"/>
      <c r="DV109" s="890" t="s">
        <v>397</v>
      </c>
      <c r="DW109" s="888"/>
      <c r="DX109" s="888"/>
      <c r="DY109" s="888"/>
      <c r="DZ109" s="919"/>
    </row>
    <row r="110" spans="1:131" s="197" customFormat="1" ht="26.25" customHeight="1" x14ac:dyDescent="0.15">
      <c r="A110" s="757" t="s">
        <v>399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4149215</v>
      </c>
      <c r="AB110" s="873"/>
      <c r="AC110" s="873"/>
      <c r="AD110" s="873"/>
      <c r="AE110" s="874"/>
      <c r="AF110" s="875">
        <v>4205192</v>
      </c>
      <c r="AG110" s="873"/>
      <c r="AH110" s="873"/>
      <c r="AI110" s="873"/>
      <c r="AJ110" s="874"/>
      <c r="AK110" s="875">
        <v>4068942</v>
      </c>
      <c r="AL110" s="873"/>
      <c r="AM110" s="873"/>
      <c r="AN110" s="873"/>
      <c r="AO110" s="874"/>
      <c r="AP110" s="876">
        <v>38.200000000000003</v>
      </c>
      <c r="AQ110" s="877"/>
      <c r="AR110" s="877"/>
      <c r="AS110" s="877"/>
      <c r="AT110" s="878"/>
      <c r="AU110" s="920" t="s">
        <v>60</v>
      </c>
      <c r="AV110" s="921"/>
      <c r="AW110" s="921"/>
      <c r="AX110" s="921"/>
      <c r="AY110" s="922"/>
      <c r="AZ110" s="816" t="s">
        <v>400</v>
      </c>
      <c r="BA110" s="758"/>
      <c r="BB110" s="758"/>
      <c r="BC110" s="758"/>
      <c r="BD110" s="758"/>
      <c r="BE110" s="758"/>
      <c r="BF110" s="758"/>
      <c r="BG110" s="758"/>
      <c r="BH110" s="758"/>
      <c r="BI110" s="758"/>
      <c r="BJ110" s="758"/>
      <c r="BK110" s="758"/>
      <c r="BL110" s="758"/>
      <c r="BM110" s="758"/>
      <c r="BN110" s="758"/>
      <c r="BO110" s="758"/>
      <c r="BP110" s="759"/>
      <c r="BQ110" s="799">
        <v>38246868</v>
      </c>
      <c r="BR110" s="800"/>
      <c r="BS110" s="800"/>
      <c r="BT110" s="800"/>
      <c r="BU110" s="800"/>
      <c r="BV110" s="800">
        <v>36701021</v>
      </c>
      <c r="BW110" s="800"/>
      <c r="BX110" s="800"/>
      <c r="BY110" s="800"/>
      <c r="BZ110" s="800"/>
      <c r="CA110" s="800">
        <v>35876953</v>
      </c>
      <c r="CB110" s="800"/>
      <c r="CC110" s="800"/>
      <c r="CD110" s="800"/>
      <c r="CE110" s="800"/>
      <c r="CF110" s="861">
        <v>337.1</v>
      </c>
      <c r="CG110" s="862"/>
      <c r="CH110" s="862"/>
      <c r="CI110" s="862"/>
      <c r="CJ110" s="862"/>
      <c r="CK110" s="916" t="s">
        <v>401</v>
      </c>
      <c r="CL110" s="864"/>
      <c r="CM110" s="869" t="s">
        <v>402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403</v>
      </c>
      <c r="DH110" s="800"/>
      <c r="DI110" s="800"/>
      <c r="DJ110" s="800"/>
      <c r="DK110" s="800"/>
      <c r="DL110" s="800" t="s">
        <v>403</v>
      </c>
      <c r="DM110" s="800"/>
      <c r="DN110" s="800"/>
      <c r="DO110" s="800"/>
      <c r="DP110" s="800"/>
      <c r="DQ110" s="800" t="s">
        <v>403</v>
      </c>
      <c r="DR110" s="800"/>
      <c r="DS110" s="800"/>
      <c r="DT110" s="800"/>
      <c r="DU110" s="800"/>
      <c r="DV110" s="801" t="s">
        <v>403</v>
      </c>
      <c r="DW110" s="801"/>
      <c r="DX110" s="801"/>
      <c r="DY110" s="801"/>
      <c r="DZ110" s="802"/>
    </row>
    <row r="111" spans="1:131" s="197" customFormat="1" ht="26.25" customHeight="1" x14ac:dyDescent="0.15">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405</v>
      </c>
      <c r="BA111" s="768"/>
      <c r="BB111" s="768"/>
      <c r="BC111" s="768"/>
      <c r="BD111" s="768"/>
      <c r="BE111" s="768"/>
      <c r="BF111" s="768"/>
      <c r="BG111" s="768"/>
      <c r="BH111" s="768"/>
      <c r="BI111" s="768"/>
      <c r="BJ111" s="768"/>
      <c r="BK111" s="768"/>
      <c r="BL111" s="768"/>
      <c r="BM111" s="768"/>
      <c r="BN111" s="768"/>
      <c r="BO111" s="768"/>
      <c r="BP111" s="769"/>
      <c r="BQ111" s="770">
        <v>123671</v>
      </c>
      <c r="BR111" s="771"/>
      <c r="BS111" s="771"/>
      <c r="BT111" s="771"/>
      <c r="BU111" s="771"/>
      <c r="BV111" s="771">
        <v>110626</v>
      </c>
      <c r="BW111" s="771"/>
      <c r="BX111" s="771"/>
      <c r="BY111" s="771"/>
      <c r="BZ111" s="771"/>
      <c r="CA111" s="771">
        <v>98180</v>
      </c>
      <c r="CB111" s="771"/>
      <c r="CC111" s="771"/>
      <c r="CD111" s="771"/>
      <c r="CE111" s="771"/>
      <c r="CF111" s="848">
        <v>0.9</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x14ac:dyDescent="0.15">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12591175</v>
      </c>
      <c r="BR112" s="771"/>
      <c r="BS112" s="771"/>
      <c r="BT112" s="771"/>
      <c r="BU112" s="771"/>
      <c r="BV112" s="771">
        <v>12474059</v>
      </c>
      <c r="BW112" s="771"/>
      <c r="BX112" s="771"/>
      <c r="BY112" s="771"/>
      <c r="BZ112" s="771"/>
      <c r="CA112" s="771">
        <v>12411802</v>
      </c>
      <c r="CB112" s="771"/>
      <c r="CC112" s="771"/>
      <c r="CD112" s="771"/>
      <c r="CE112" s="771"/>
      <c r="CF112" s="848">
        <v>116.6</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x14ac:dyDescent="0.15">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643016</v>
      </c>
      <c r="AB113" s="909"/>
      <c r="AC113" s="909"/>
      <c r="AD113" s="909"/>
      <c r="AE113" s="910"/>
      <c r="AF113" s="911">
        <v>624079</v>
      </c>
      <c r="AG113" s="909"/>
      <c r="AH113" s="909"/>
      <c r="AI113" s="909"/>
      <c r="AJ113" s="910"/>
      <c r="AK113" s="911">
        <v>614838</v>
      </c>
      <c r="AL113" s="909"/>
      <c r="AM113" s="909"/>
      <c r="AN113" s="909"/>
      <c r="AO113" s="910"/>
      <c r="AP113" s="912">
        <v>5.8</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v>1060565</v>
      </c>
      <c r="BR113" s="771"/>
      <c r="BS113" s="771"/>
      <c r="BT113" s="771"/>
      <c r="BU113" s="771"/>
      <c r="BV113" s="771">
        <v>1601835</v>
      </c>
      <c r="BW113" s="771"/>
      <c r="BX113" s="771"/>
      <c r="BY113" s="771"/>
      <c r="BZ113" s="771"/>
      <c r="CA113" s="771">
        <v>2321476</v>
      </c>
      <c r="CB113" s="771"/>
      <c r="CC113" s="771"/>
      <c r="CD113" s="771"/>
      <c r="CE113" s="771"/>
      <c r="CF113" s="848">
        <v>21.8</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x14ac:dyDescent="0.15">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72482</v>
      </c>
      <c r="AB114" s="784"/>
      <c r="AC114" s="784"/>
      <c r="AD114" s="784"/>
      <c r="AE114" s="785"/>
      <c r="AF114" s="786">
        <v>120142</v>
      </c>
      <c r="AG114" s="784"/>
      <c r="AH114" s="784"/>
      <c r="AI114" s="784"/>
      <c r="AJ114" s="785"/>
      <c r="AK114" s="786">
        <v>255445</v>
      </c>
      <c r="AL114" s="784"/>
      <c r="AM114" s="784"/>
      <c r="AN114" s="784"/>
      <c r="AO114" s="785"/>
      <c r="AP114" s="754">
        <v>2.4</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3401107</v>
      </c>
      <c r="BR114" s="771"/>
      <c r="BS114" s="771"/>
      <c r="BT114" s="771"/>
      <c r="BU114" s="771"/>
      <c r="BV114" s="771">
        <v>3204949</v>
      </c>
      <c r="BW114" s="771"/>
      <c r="BX114" s="771"/>
      <c r="BY114" s="771"/>
      <c r="BZ114" s="771"/>
      <c r="CA114" s="771">
        <v>2877759</v>
      </c>
      <c r="CB114" s="771"/>
      <c r="CC114" s="771"/>
      <c r="CD114" s="771"/>
      <c r="CE114" s="771"/>
      <c r="CF114" s="848">
        <v>27</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x14ac:dyDescent="0.15">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37529</v>
      </c>
      <c r="AB115" s="909"/>
      <c r="AC115" s="909"/>
      <c r="AD115" s="909"/>
      <c r="AE115" s="910"/>
      <c r="AF115" s="911">
        <v>34227</v>
      </c>
      <c r="AG115" s="909"/>
      <c r="AH115" s="909"/>
      <c r="AI115" s="909"/>
      <c r="AJ115" s="910"/>
      <c r="AK115" s="911">
        <v>33872</v>
      </c>
      <c r="AL115" s="909"/>
      <c r="AM115" s="909"/>
      <c r="AN115" s="909"/>
      <c r="AO115" s="910"/>
      <c r="AP115" s="912">
        <v>0.3</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v>86421</v>
      </c>
      <c r="BR115" s="771"/>
      <c r="BS115" s="771"/>
      <c r="BT115" s="771"/>
      <c r="BU115" s="771"/>
      <c r="BV115" s="771">
        <v>64453</v>
      </c>
      <c r="BW115" s="771"/>
      <c r="BX115" s="771"/>
      <c r="BY115" s="771"/>
      <c r="BZ115" s="771"/>
      <c r="CA115" s="771">
        <v>42726</v>
      </c>
      <c r="CB115" s="771"/>
      <c r="CC115" s="771"/>
      <c r="CD115" s="771"/>
      <c r="CE115" s="771"/>
      <c r="CF115" s="848">
        <v>0.4</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x14ac:dyDescent="0.15">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480</v>
      </c>
      <c r="AB116" s="784"/>
      <c r="AC116" s="784"/>
      <c r="AD116" s="784"/>
      <c r="AE116" s="785"/>
      <c r="AF116" s="786">
        <v>552</v>
      </c>
      <c r="AG116" s="784"/>
      <c r="AH116" s="784"/>
      <c r="AI116" s="784"/>
      <c r="AJ116" s="785"/>
      <c r="AK116" s="786">
        <v>523</v>
      </c>
      <c r="AL116" s="784"/>
      <c r="AM116" s="784"/>
      <c r="AN116" s="784"/>
      <c r="AO116" s="785"/>
      <c r="AP116" s="754">
        <v>0</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4902722</v>
      </c>
      <c r="AB117" s="895"/>
      <c r="AC117" s="895"/>
      <c r="AD117" s="895"/>
      <c r="AE117" s="896"/>
      <c r="AF117" s="898">
        <v>4984192</v>
      </c>
      <c r="AG117" s="895"/>
      <c r="AH117" s="895"/>
      <c r="AI117" s="895"/>
      <c r="AJ117" s="896"/>
      <c r="AK117" s="898">
        <v>4973620</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398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396</v>
      </c>
      <c r="AB118" s="888"/>
      <c r="AC118" s="888"/>
      <c r="AD118" s="888"/>
      <c r="AE118" s="889"/>
      <c r="AF118" s="890" t="s">
        <v>284</v>
      </c>
      <c r="AG118" s="888"/>
      <c r="AH118" s="888"/>
      <c r="AI118" s="888"/>
      <c r="AJ118" s="889"/>
      <c r="AK118" s="890" t="s">
        <v>283</v>
      </c>
      <c r="AL118" s="888"/>
      <c r="AM118" s="888"/>
      <c r="AN118" s="888"/>
      <c r="AO118" s="889"/>
      <c r="AP118" s="891" t="s">
        <v>397</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426</v>
      </c>
      <c r="BP118" s="838"/>
      <c r="BQ118" s="857">
        <v>55509807</v>
      </c>
      <c r="BR118" s="858"/>
      <c r="BS118" s="858"/>
      <c r="BT118" s="858"/>
      <c r="BU118" s="858"/>
      <c r="BV118" s="858">
        <v>54156943</v>
      </c>
      <c r="BW118" s="858"/>
      <c r="BX118" s="858"/>
      <c r="BY118" s="858"/>
      <c r="BZ118" s="858"/>
      <c r="CA118" s="858">
        <v>53628896</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401</v>
      </c>
      <c r="B119" s="864"/>
      <c r="C119" s="869" t="s">
        <v>402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4192842</v>
      </c>
      <c r="BR119" s="800"/>
      <c r="BS119" s="800"/>
      <c r="BT119" s="800"/>
      <c r="BU119" s="800"/>
      <c r="BV119" s="800">
        <v>4682670</v>
      </c>
      <c r="BW119" s="800"/>
      <c r="BX119" s="800"/>
      <c r="BY119" s="800"/>
      <c r="BZ119" s="800"/>
      <c r="CA119" s="800">
        <v>4883691</v>
      </c>
      <c r="CB119" s="800"/>
      <c r="CC119" s="800"/>
      <c r="CD119" s="800"/>
      <c r="CE119" s="800"/>
      <c r="CF119" s="861">
        <v>45.9</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123671</v>
      </c>
      <c r="DH119" s="717"/>
      <c r="DI119" s="717"/>
      <c r="DJ119" s="717"/>
      <c r="DK119" s="718"/>
      <c r="DL119" s="719">
        <v>110626</v>
      </c>
      <c r="DM119" s="717"/>
      <c r="DN119" s="717"/>
      <c r="DO119" s="717"/>
      <c r="DP119" s="718"/>
      <c r="DQ119" s="719">
        <v>98180</v>
      </c>
      <c r="DR119" s="717"/>
      <c r="DS119" s="717"/>
      <c r="DT119" s="717"/>
      <c r="DU119" s="718"/>
      <c r="DV119" s="807">
        <v>0.9</v>
      </c>
      <c r="DW119" s="808"/>
      <c r="DX119" s="808"/>
      <c r="DY119" s="808"/>
      <c r="DZ119" s="809"/>
    </row>
    <row r="120" spans="1:130" s="197" customFormat="1" ht="26.25" customHeight="1" x14ac:dyDescent="0.15">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v>8844175</v>
      </c>
      <c r="BR120" s="771"/>
      <c r="BS120" s="771"/>
      <c r="BT120" s="771"/>
      <c r="BU120" s="771"/>
      <c r="BV120" s="771">
        <v>7740234</v>
      </c>
      <c r="BW120" s="771"/>
      <c r="BX120" s="771"/>
      <c r="BY120" s="771"/>
      <c r="BZ120" s="771"/>
      <c r="CA120" s="771">
        <v>7181386</v>
      </c>
      <c r="CB120" s="771"/>
      <c r="CC120" s="771"/>
      <c r="CD120" s="771"/>
      <c r="CE120" s="771"/>
      <c r="CF120" s="848">
        <v>67.5</v>
      </c>
      <c r="CG120" s="849"/>
      <c r="CH120" s="849"/>
      <c r="CI120" s="849"/>
      <c r="CJ120" s="849"/>
      <c r="CK120" s="850" t="s">
        <v>432</v>
      </c>
      <c r="CL120" s="810"/>
      <c r="CM120" s="810"/>
      <c r="CN120" s="810"/>
      <c r="CO120" s="811"/>
      <c r="CP120" s="854" t="s">
        <v>433</v>
      </c>
      <c r="CQ120" s="855"/>
      <c r="CR120" s="855"/>
      <c r="CS120" s="855"/>
      <c r="CT120" s="855"/>
      <c r="CU120" s="855"/>
      <c r="CV120" s="855"/>
      <c r="CW120" s="855"/>
      <c r="CX120" s="855"/>
      <c r="CY120" s="855"/>
      <c r="CZ120" s="855"/>
      <c r="DA120" s="855"/>
      <c r="DB120" s="855"/>
      <c r="DC120" s="855"/>
      <c r="DD120" s="855"/>
      <c r="DE120" s="855"/>
      <c r="DF120" s="856"/>
      <c r="DG120" s="799">
        <v>12541485</v>
      </c>
      <c r="DH120" s="800"/>
      <c r="DI120" s="800"/>
      <c r="DJ120" s="800"/>
      <c r="DK120" s="800"/>
      <c r="DL120" s="800">
        <v>12426862</v>
      </c>
      <c r="DM120" s="800"/>
      <c r="DN120" s="800"/>
      <c r="DO120" s="800"/>
      <c r="DP120" s="800"/>
      <c r="DQ120" s="800">
        <v>12368138</v>
      </c>
      <c r="DR120" s="800"/>
      <c r="DS120" s="800"/>
      <c r="DT120" s="800"/>
      <c r="DU120" s="800"/>
      <c r="DV120" s="801">
        <v>116.2</v>
      </c>
      <c r="DW120" s="801"/>
      <c r="DX120" s="801"/>
      <c r="DY120" s="801"/>
      <c r="DZ120" s="802"/>
    </row>
    <row r="121" spans="1:130" s="197" customFormat="1" ht="26.25" customHeight="1" x14ac:dyDescent="0.15">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30373011</v>
      </c>
      <c r="BR121" s="858"/>
      <c r="BS121" s="858"/>
      <c r="BT121" s="858"/>
      <c r="BU121" s="858"/>
      <c r="BV121" s="858">
        <v>29127816</v>
      </c>
      <c r="BW121" s="858"/>
      <c r="BX121" s="858"/>
      <c r="BY121" s="858"/>
      <c r="BZ121" s="858"/>
      <c r="CA121" s="858">
        <v>28808347</v>
      </c>
      <c r="CB121" s="858"/>
      <c r="CC121" s="858"/>
      <c r="CD121" s="858"/>
      <c r="CE121" s="858"/>
      <c r="CF121" s="859">
        <v>270.7</v>
      </c>
      <c r="CG121" s="860"/>
      <c r="CH121" s="860"/>
      <c r="CI121" s="860"/>
      <c r="CJ121" s="860"/>
      <c r="CK121" s="851"/>
      <c r="CL121" s="812"/>
      <c r="CM121" s="812"/>
      <c r="CN121" s="812"/>
      <c r="CO121" s="813"/>
      <c r="CP121" s="828" t="s">
        <v>436</v>
      </c>
      <c r="CQ121" s="829"/>
      <c r="CR121" s="829"/>
      <c r="CS121" s="829"/>
      <c r="CT121" s="829"/>
      <c r="CU121" s="829"/>
      <c r="CV121" s="829"/>
      <c r="CW121" s="829"/>
      <c r="CX121" s="829"/>
      <c r="CY121" s="829"/>
      <c r="CZ121" s="829"/>
      <c r="DA121" s="829"/>
      <c r="DB121" s="829"/>
      <c r="DC121" s="829"/>
      <c r="DD121" s="829"/>
      <c r="DE121" s="829"/>
      <c r="DF121" s="830"/>
      <c r="DG121" s="770">
        <v>25081</v>
      </c>
      <c r="DH121" s="771"/>
      <c r="DI121" s="771"/>
      <c r="DJ121" s="771"/>
      <c r="DK121" s="771"/>
      <c r="DL121" s="771">
        <v>22683</v>
      </c>
      <c r="DM121" s="771"/>
      <c r="DN121" s="771"/>
      <c r="DO121" s="771"/>
      <c r="DP121" s="771"/>
      <c r="DQ121" s="771">
        <v>23393</v>
      </c>
      <c r="DR121" s="771"/>
      <c r="DS121" s="771"/>
      <c r="DT121" s="771"/>
      <c r="DU121" s="771"/>
      <c r="DV121" s="823">
        <v>0.2</v>
      </c>
      <c r="DW121" s="823"/>
      <c r="DX121" s="823"/>
      <c r="DY121" s="823"/>
      <c r="DZ121" s="824"/>
    </row>
    <row r="122" spans="1:130" s="197" customFormat="1" ht="26.25" customHeight="1" x14ac:dyDescent="0.15">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437</v>
      </c>
      <c r="BP122" s="838"/>
      <c r="BQ122" s="839">
        <v>43410028</v>
      </c>
      <c r="BR122" s="840"/>
      <c r="BS122" s="840"/>
      <c r="BT122" s="840"/>
      <c r="BU122" s="840"/>
      <c r="BV122" s="840">
        <v>41550720</v>
      </c>
      <c r="BW122" s="840"/>
      <c r="BX122" s="840"/>
      <c r="BY122" s="840"/>
      <c r="BZ122" s="840"/>
      <c r="CA122" s="840">
        <v>40873424</v>
      </c>
      <c r="CB122" s="840"/>
      <c r="CC122" s="840"/>
      <c r="CD122" s="840"/>
      <c r="CE122" s="840"/>
      <c r="CF122" s="743"/>
      <c r="CG122" s="744"/>
      <c r="CH122" s="744"/>
      <c r="CI122" s="744"/>
      <c r="CJ122" s="841"/>
      <c r="CK122" s="851"/>
      <c r="CL122" s="812"/>
      <c r="CM122" s="812"/>
      <c r="CN122" s="812"/>
      <c r="CO122" s="813"/>
      <c r="CP122" s="828" t="s">
        <v>376</v>
      </c>
      <c r="CQ122" s="829"/>
      <c r="CR122" s="829"/>
      <c r="CS122" s="829"/>
      <c r="CT122" s="829"/>
      <c r="CU122" s="829"/>
      <c r="CV122" s="829"/>
      <c r="CW122" s="829"/>
      <c r="CX122" s="829"/>
      <c r="CY122" s="829"/>
      <c r="CZ122" s="829"/>
      <c r="DA122" s="829"/>
      <c r="DB122" s="829"/>
      <c r="DC122" s="829"/>
      <c r="DD122" s="829"/>
      <c r="DE122" s="829"/>
      <c r="DF122" s="830"/>
      <c r="DG122" s="770">
        <v>24609</v>
      </c>
      <c r="DH122" s="771"/>
      <c r="DI122" s="771"/>
      <c r="DJ122" s="771"/>
      <c r="DK122" s="771"/>
      <c r="DL122" s="771">
        <v>24514</v>
      </c>
      <c r="DM122" s="771"/>
      <c r="DN122" s="771"/>
      <c r="DO122" s="771"/>
      <c r="DP122" s="771"/>
      <c r="DQ122" s="771">
        <v>20271</v>
      </c>
      <c r="DR122" s="771"/>
      <c r="DS122" s="771"/>
      <c r="DT122" s="771"/>
      <c r="DU122" s="771"/>
      <c r="DV122" s="823">
        <v>0.2</v>
      </c>
      <c r="DW122" s="823"/>
      <c r="DX122" s="823"/>
      <c r="DY122" s="823"/>
      <c r="DZ122" s="824"/>
    </row>
    <row r="123" spans="1:130" s="197" customFormat="1" ht="26.25" customHeight="1" thickBot="1" x14ac:dyDescent="0.2">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114</v>
      </c>
      <c r="BR123" s="832"/>
      <c r="BS123" s="832"/>
      <c r="BT123" s="832"/>
      <c r="BU123" s="832"/>
      <c r="BV123" s="832">
        <v>121.1</v>
      </c>
      <c r="BW123" s="832"/>
      <c r="BX123" s="832"/>
      <c r="BY123" s="832"/>
      <c r="BZ123" s="832"/>
      <c r="CA123" s="832">
        <v>119.8</v>
      </c>
      <c r="CB123" s="832"/>
      <c r="CC123" s="832"/>
      <c r="CD123" s="832"/>
      <c r="CE123" s="832"/>
      <c r="CF123" s="730"/>
      <c r="CG123" s="731"/>
      <c r="CH123" s="731"/>
      <c r="CI123" s="731"/>
      <c r="CJ123" s="833"/>
      <c r="CK123" s="851"/>
      <c r="CL123" s="812"/>
      <c r="CM123" s="812"/>
      <c r="CN123" s="812"/>
      <c r="CO123" s="813"/>
      <c r="CP123" s="828" t="s">
        <v>439</v>
      </c>
      <c r="CQ123" s="829"/>
      <c r="CR123" s="829"/>
      <c r="CS123" s="829"/>
      <c r="CT123" s="829"/>
      <c r="CU123" s="829"/>
      <c r="CV123" s="829"/>
      <c r="CW123" s="829"/>
      <c r="CX123" s="829"/>
      <c r="CY123" s="829"/>
      <c r="CZ123" s="829"/>
      <c r="DA123" s="829"/>
      <c r="DB123" s="829"/>
      <c r="DC123" s="829"/>
      <c r="DD123" s="829"/>
      <c r="DE123" s="829"/>
      <c r="DF123" s="830"/>
      <c r="DG123" s="783" t="s">
        <v>440</v>
      </c>
      <c r="DH123" s="784"/>
      <c r="DI123" s="784"/>
      <c r="DJ123" s="784"/>
      <c r="DK123" s="785"/>
      <c r="DL123" s="786" t="s">
        <v>440</v>
      </c>
      <c r="DM123" s="784"/>
      <c r="DN123" s="784"/>
      <c r="DO123" s="784"/>
      <c r="DP123" s="785"/>
      <c r="DQ123" s="786" t="s">
        <v>440</v>
      </c>
      <c r="DR123" s="784"/>
      <c r="DS123" s="784"/>
      <c r="DT123" s="784"/>
      <c r="DU123" s="785"/>
      <c r="DV123" s="754" t="s">
        <v>440</v>
      </c>
      <c r="DW123" s="755"/>
      <c r="DX123" s="755"/>
      <c r="DY123" s="755"/>
      <c r="DZ123" s="756"/>
    </row>
    <row r="124" spans="1:130" s="197" customFormat="1" ht="26.25" customHeight="1" x14ac:dyDescent="0.15">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440</v>
      </c>
      <c r="AB124" s="784"/>
      <c r="AC124" s="784"/>
      <c r="AD124" s="784"/>
      <c r="AE124" s="785"/>
      <c r="AF124" s="786" t="s">
        <v>440</v>
      </c>
      <c r="AG124" s="784"/>
      <c r="AH124" s="784"/>
      <c r="AI124" s="784"/>
      <c r="AJ124" s="785"/>
      <c r="AK124" s="786" t="s">
        <v>440</v>
      </c>
      <c r="AL124" s="784"/>
      <c r="AM124" s="784"/>
      <c r="AN124" s="784"/>
      <c r="AO124" s="785"/>
      <c r="AP124" s="754" t="s">
        <v>440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440</v>
      </c>
      <c r="DH124" s="717"/>
      <c r="DI124" s="717"/>
      <c r="DJ124" s="717"/>
      <c r="DK124" s="718"/>
      <c r="DL124" s="719" t="s">
        <v>440</v>
      </c>
      <c r="DM124" s="717"/>
      <c r="DN124" s="717"/>
      <c r="DO124" s="717"/>
      <c r="DP124" s="718"/>
      <c r="DQ124" s="719" t="s">
        <v>440</v>
      </c>
      <c r="DR124" s="717"/>
      <c r="DS124" s="717"/>
      <c r="DT124" s="717"/>
      <c r="DU124" s="718"/>
      <c r="DV124" s="807" t="s">
        <v>440</v>
      </c>
      <c r="DW124" s="808"/>
      <c r="DX124" s="808"/>
      <c r="DY124" s="808"/>
      <c r="DZ124" s="809"/>
    </row>
    <row r="125" spans="1:130" s="197" customFormat="1" ht="26.25" customHeight="1" thickBot="1" x14ac:dyDescent="0.2">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440</v>
      </c>
      <c r="AB125" s="784"/>
      <c r="AC125" s="784"/>
      <c r="AD125" s="784"/>
      <c r="AE125" s="785"/>
      <c r="AF125" s="786" t="s">
        <v>440</v>
      </c>
      <c r="AG125" s="784"/>
      <c r="AH125" s="784"/>
      <c r="AI125" s="784"/>
      <c r="AJ125" s="785"/>
      <c r="AK125" s="786" t="s">
        <v>440</v>
      </c>
      <c r="AL125" s="784"/>
      <c r="AM125" s="784"/>
      <c r="AN125" s="784"/>
      <c r="AO125" s="785"/>
      <c r="AP125" s="754" t="s">
        <v>440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440</v>
      </c>
      <c r="DH125" s="800"/>
      <c r="DI125" s="800"/>
      <c r="DJ125" s="800"/>
      <c r="DK125" s="800"/>
      <c r="DL125" s="800" t="s">
        <v>440</v>
      </c>
      <c r="DM125" s="800"/>
      <c r="DN125" s="800"/>
      <c r="DO125" s="800"/>
      <c r="DP125" s="800"/>
      <c r="DQ125" s="800" t="s">
        <v>440</v>
      </c>
      <c r="DR125" s="800"/>
      <c r="DS125" s="800"/>
      <c r="DT125" s="800"/>
      <c r="DU125" s="800"/>
      <c r="DV125" s="801" t="s">
        <v>440</v>
      </c>
      <c r="DW125" s="801"/>
      <c r="DX125" s="801"/>
      <c r="DY125" s="801"/>
      <c r="DZ125" s="802"/>
    </row>
    <row r="126" spans="1:130" s="197" customFormat="1" ht="26.25" customHeight="1" x14ac:dyDescent="0.15">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37168</v>
      </c>
      <c r="AB126" s="784"/>
      <c r="AC126" s="784"/>
      <c r="AD126" s="784"/>
      <c r="AE126" s="785"/>
      <c r="AF126" s="786">
        <v>33959</v>
      </c>
      <c r="AG126" s="784"/>
      <c r="AH126" s="784"/>
      <c r="AI126" s="784"/>
      <c r="AJ126" s="785"/>
      <c r="AK126" s="786">
        <v>33643</v>
      </c>
      <c r="AL126" s="784"/>
      <c r="AM126" s="784"/>
      <c r="AN126" s="784"/>
      <c r="AO126" s="785"/>
      <c r="AP126" s="754">
        <v>0.3</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440</v>
      </c>
      <c r="DH126" s="771"/>
      <c r="DI126" s="771"/>
      <c r="DJ126" s="771"/>
      <c r="DK126" s="771"/>
      <c r="DL126" s="771" t="s">
        <v>440</v>
      </c>
      <c r="DM126" s="771"/>
      <c r="DN126" s="771"/>
      <c r="DO126" s="771"/>
      <c r="DP126" s="771"/>
      <c r="DQ126" s="771" t="s">
        <v>440</v>
      </c>
      <c r="DR126" s="771"/>
      <c r="DS126" s="771"/>
      <c r="DT126" s="771"/>
      <c r="DU126" s="771"/>
      <c r="DV126" s="823" t="s">
        <v>440</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361</v>
      </c>
      <c r="AB127" s="784"/>
      <c r="AC127" s="784"/>
      <c r="AD127" s="784"/>
      <c r="AE127" s="785"/>
      <c r="AF127" s="786">
        <v>268</v>
      </c>
      <c r="AG127" s="784"/>
      <c r="AH127" s="784"/>
      <c r="AI127" s="784"/>
      <c r="AJ127" s="785"/>
      <c r="AK127" s="786">
        <v>229</v>
      </c>
      <c r="AL127" s="784"/>
      <c r="AM127" s="784"/>
      <c r="AN127" s="784"/>
      <c r="AO127" s="785"/>
      <c r="AP127" s="754">
        <v>0</v>
      </c>
      <c r="AQ127" s="755"/>
      <c r="AR127" s="755"/>
      <c r="AS127" s="755"/>
      <c r="AT127" s="756"/>
      <c r="AU127" s="233"/>
      <c r="AV127" s="233"/>
      <c r="AW127" s="233"/>
      <c r="AX127" s="757" t="s">
        <v>450</v>
      </c>
      <c r="AY127" s="758"/>
      <c r="AZ127" s="758"/>
      <c r="BA127" s="758"/>
      <c r="BB127" s="758"/>
      <c r="BC127" s="758"/>
      <c r="BD127" s="758"/>
      <c r="BE127" s="759"/>
      <c r="BF127" s="760" t="s">
        <v>440</v>
      </c>
      <c r="BG127" s="761"/>
      <c r="BH127" s="761"/>
      <c r="BI127" s="761"/>
      <c r="BJ127" s="761"/>
      <c r="BK127" s="761"/>
      <c r="BL127" s="762"/>
      <c r="BM127" s="760">
        <v>12.89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v>86421</v>
      </c>
      <c r="DH127" s="820"/>
      <c r="DI127" s="820"/>
      <c r="DJ127" s="820"/>
      <c r="DK127" s="820"/>
      <c r="DL127" s="820">
        <v>64453</v>
      </c>
      <c r="DM127" s="820"/>
      <c r="DN127" s="820"/>
      <c r="DO127" s="820"/>
      <c r="DP127" s="820"/>
      <c r="DQ127" s="820">
        <v>42726</v>
      </c>
      <c r="DR127" s="820"/>
      <c r="DS127" s="820"/>
      <c r="DT127" s="820"/>
      <c r="DU127" s="820"/>
      <c r="DV127" s="821">
        <v>0.4</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519706</v>
      </c>
      <c r="AB128" s="724"/>
      <c r="AC128" s="724"/>
      <c r="AD128" s="724"/>
      <c r="AE128" s="725"/>
      <c r="AF128" s="726">
        <v>530631</v>
      </c>
      <c r="AG128" s="724"/>
      <c r="AH128" s="724"/>
      <c r="AI128" s="724"/>
      <c r="AJ128" s="725"/>
      <c r="AK128" s="726">
        <v>529251</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440</v>
      </c>
      <c r="BG128" s="791"/>
      <c r="BH128" s="791"/>
      <c r="BI128" s="791"/>
      <c r="BJ128" s="791"/>
      <c r="BK128" s="791"/>
      <c r="BL128" s="792"/>
      <c r="BM128" s="790">
        <v>17.89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13624561</v>
      </c>
      <c r="AB129" s="784"/>
      <c r="AC129" s="784"/>
      <c r="AD129" s="784"/>
      <c r="AE129" s="785"/>
      <c r="AF129" s="786">
        <v>13519966</v>
      </c>
      <c r="AG129" s="784"/>
      <c r="AH129" s="784"/>
      <c r="AI129" s="784"/>
      <c r="AJ129" s="785"/>
      <c r="AK129" s="786">
        <v>13636516</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13.1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3015551</v>
      </c>
      <c r="AB130" s="784"/>
      <c r="AC130" s="784"/>
      <c r="AD130" s="784"/>
      <c r="AE130" s="785"/>
      <c r="AF130" s="786">
        <v>3115389</v>
      </c>
      <c r="AG130" s="784"/>
      <c r="AH130" s="784"/>
      <c r="AI130" s="784"/>
      <c r="AJ130" s="785"/>
      <c r="AK130" s="786">
        <v>2994576</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119.8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10609010</v>
      </c>
      <c r="AB131" s="717"/>
      <c r="AC131" s="717"/>
      <c r="AD131" s="717"/>
      <c r="AE131" s="718"/>
      <c r="AF131" s="719">
        <v>10404577</v>
      </c>
      <c r="AG131" s="717"/>
      <c r="AH131" s="717"/>
      <c r="AI131" s="717"/>
      <c r="AJ131" s="718"/>
      <c r="AK131" s="719">
        <v>10641940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12.889657</v>
      </c>
      <c r="AB132" s="740"/>
      <c r="AC132" s="740"/>
      <c r="AD132" s="740"/>
      <c r="AE132" s="741"/>
      <c r="AF132" s="742">
        <v>12.861378220000001</v>
      </c>
      <c r="AG132" s="740"/>
      <c r="AH132" s="740"/>
      <c r="AI132" s="740"/>
      <c r="AJ132" s="741"/>
      <c r="AK132" s="742">
        <v>13.6233901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13.3</v>
      </c>
      <c r="AB133" s="749"/>
      <c r="AC133" s="749"/>
      <c r="AD133" s="749"/>
      <c r="AE133" s="750"/>
      <c r="AF133" s="748">
        <v>12.6</v>
      </c>
      <c r="AG133" s="749"/>
      <c r="AH133" s="749"/>
      <c r="AI133" s="749"/>
      <c r="AJ133" s="750"/>
      <c r="AK133" s="748">
        <v>13.1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3852277</v>
      </c>
      <c r="L9" s="264">
        <v>83909</v>
      </c>
      <c r="M9" s="265">
        <v>88578</v>
      </c>
      <c r="N9" s="266">
        <v>-5.3</v>
      </c>
    </row>
    <row r="10" spans="1:16" x14ac:dyDescent="0.15">
      <c r="A10" s="248"/>
      <c r="B10" s="244"/>
      <c r="C10" s="244"/>
      <c r="D10" s="244"/>
      <c r="E10" s="244"/>
      <c r="F10" s="244"/>
      <c r="G10" s="1133" t="s">
        <v>472</v>
      </c>
      <c r="H10" s="1134"/>
      <c r="I10" s="1134"/>
      <c r="J10" s="1135"/>
      <c r="K10" s="267">
        <v>150256</v>
      </c>
      <c r="L10" s="268">
        <v>3273</v>
      </c>
      <c r="M10" s="269">
        <v>7040</v>
      </c>
      <c r="N10" s="270">
        <v>-53.5</v>
      </c>
    </row>
    <row r="11" spans="1:16" ht="13.5" customHeight="1" x14ac:dyDescent="0.15">
      <c r="A11" s="248"/>
      <c r="B11" s="244"/>
      <c r="C11" s="244"/>
      <c r="D11" s="244"/>
      <c r="E11" s="244"/>
      <c r="F11" s="244"/>
      <c r="G11" s="1133" t="s">
        <v>473</v>
      </c>
      <c r="H11" s="1134"/>
      <c r="I11" s="1134"/>
      <c r="J11" s="1135"/>
      <c r="K11" s="267">
        <v>512852</v>
      </c>
      <c r="L11" s="268">
        <v>11171</v>
      </c>
      <c r="M11" s="269">
        <v>8852</v>
      </c>
      <c r="N11" s="270">
        <v>26.2</v>
      </c>
    </row>
    <row r="12" spans="1:16" ht="13.5" customHeight="1" x14ac:dyDescent="0.15">
      <c r="A12" s="248"/>
      <c r="B12" s="244"/>
      <c r="C12" s="244"/>
      <c r="D12" s="244"/>
      <c r="E12" s="244"/>
      <c r="F12" s="244"/>
      <c r="G12" s="1133" t="s">
        <v>474</v>
      </c>
      <c r="H12" s="1134"/>
      <c r="I12" s="1134"/>
      <c r="J12" s="1135"/>
      <c r="K12" s="267" t="s">
        <v>475</v>
      </c>
      <c r="L12" s="268" t="s">
        <v>475</v>
      </c>
      <c r="M12" s="269">
        <v>853</v>
      </c>
      <c r="N12" s="270" t="s">
        <v>475</v>
      </c>
    </row>
    <row r="13" spans="1:16" ht="13.5" customHeight="1" x14ac:dyDescent="0.15">
      <c r="A13" s="248"/>
      <c r="B13" s="244"/>
      <c r="C13" s="244"/>
      <c r="D13" s="244"/>
      <c r="E13" s="244"/>
      <c r="F13" s="244"/>
      <c r="G13" s="1133" t="s">
        <v>476</v>
      </c>
      <c r="H13" s="1134"/>
      <c r="I13" s="1134"/>
      <c r="J13" s="1135"/>
      <c r="K13" s="267" t="s">
        <v>475</v>
      </c>
      <c r="L13" s="268" t="s">
        <v>475</v>
      </c>
      <c r="M13" s="269">
        <v>12</v>
      </c>
      <c r="N13" s="270" t="s">
        <v>475</v>
      </c>
    </row>
    <row r="14" spans="1:16" ht="13.5" customHeight="1" x14ac:dyDescent="0.15">
      <c r="A14" s="248"/>
      <c r="B14" s="244"/>
      <c r="C14" s="244"/>
      <c r="D14" s="244"/>
      <c r="E14" s="244"/>
      <c r="F14" s="244"/>
      <c r="G14" s="1133" t="s">
        <v>477</v>
      </c>
      <c r="H14" s="1134"/>
      <c r="I14" s="1134"/>
      <c r="J14" s="1135"/>
      <c r="K14" s="267">
        <v>309435</v>
      </c>
      <c r="L14" s="268">
        <v>6740</v>
      </c>
      <c r="M14" s="269">
        <v>4061</v>
      </c>
      <c r="N14" s="270">
        <v>66</v>
      </c>
    </row>
    <row r="15" spans="1:16" ht="13.5" customHeight="1" x14ac:dyDescent="0.15">
      <c r="A15" s="248"/>
      <c r="B15" s="244"/>
      <c r="C15" s="244"/>
      <c r="D15" s="244"/>
      <c r="E15" s="244"/>
      <c r="F15" s="244"/>
      <c r="G15" s="1133" t="s">
        <v>478</v>
      </c>
      <c r="H15" s="1134"/>
      <c r="I15" s="1134"/>
      <c r="J15" s="1135"/>
      <c r="K15" s="267">
        <v>54740</v>
      </c>
      <c r="L15" s="268">
        <v>1192</v>
      </c>
      <c r="M15" s="269">
        <v>2096</v>
      </c>
      <c r="N15" s="270">
        <v>-43.1</v>
      </c>
    </row>
    <row r="16" spans="1:16" x14ac:dyDescent="0.15">
      <c r="A16" s="248"/>
      <c r="B16" s="244"/>
      <c r="C16" s="244"/>
      <c r="D16" s="244"/>
      <c r="E16" s="244"/>
      <c r="F16" s="244"/>
      <c r="G16" s="1136" t="s">
        <v>479</v>
      </c>
      <c r="H16" s="1137"/>
      <c r="I16" s="1137"/>
      <c r="J16" s="1138"/>
      <c r="K16" s="268">
        <v>-368633</v>
      </c>
      <c r="L16" s="268">
        <v>-8029</v>
      </c>
      <c r="M16" s="269">
        <v>-9609</v>
      </c>
      <c r="N16" s="270">
        <v>-16.399999999999999</v>
      </c>
    </row>
    <row r="17" spans="1:16" x14ac:dyDescent="0.15">
      <c r="A17" s="248"/>
      <c r="B17" s="244"/>
      <c r="C17" s="244"/>
      <c r="D17" s="244"/>
      <c r="E17" s="244"/>
      <c r="F17" s="244"/>
      <c r="G17" s="1136" t="s">
        <v>167</v>
      </c>
      <c r="H17" s="1137"/>
      <c r="I17" s="1137"/>
      <c r="J17" s="1138"/>
      <c r="K17" s="268">
        <v>4510927</v>
      </c>
      <c r="L17" s="268">
        <v>98256</v>
      </c>
      <c r="M17" s="269">
        <v>101883</v>
      </c>
      <c r="N17" s="270">
        <v>-3.6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8.2100000000000009</v>
      </c>
      <c r="L21" s="281">
        <v>9.81</v>
      </c>
      <c r="M21" s="282">
        <v>-1.6</v>
      </c>
      <c r="N21" s="249"/>
      <c r="O21" s="283"/>
      <c r="P21" s="279"/>
    </row>
    <row r="22" spans="1:16" s="284" customFormat="1" x14ac:dyDescent="0.15">
      <c r="A22" s="279"/>
      <c r="B22" s="249"/>
      <c r="C22" s="249"/>
      <c r="D22" s="249"/>
      <c r="E22" s="249"/>
      <c r="F22" s="249"/>
      <c r="G22" s="1130" t="s">
        <v>485</v>
      </c>
      <c r="H22" s="1131"/>
      <c r="I22" s="1131"/>
      <c r="J22" s="1132"/>
      <c r="K22" s="285">
        <v>101.8</v>
      </c>
      <c r="L22" s="286">
        <v>97.8</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489</v>
      </c>
      <c r="H32" s="1122"/>
      <c r="I32" s="1122"/>
      <c r="J32" s="1123"/>
      <c r="K32" s="294">
        <v>4068942</v>
      </c>
      <c r="L32" s="294">
        <v>88629</v>
      </c>
      <c r="M32" s="295">
        <v>68295</v>
      </c>
      <c r="N32" s="296">
        <v>29.8</v>
      </c>
    </row>
    <row r="33" spans="1:16" ht="13.5" customHeight="1" x14ac:dyDescent="0.15">
      <c r="A33" s="248"/>
      <c r="B33" s="244"/>
      <c r="C33" s="244"/>
      <c r="D33" s="244"/>
      <c r="E33" s="244"/>
      <c r="F33" s="244"/>
      <c r="G33" s="1121" t="s">
        <v>490</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491</v>
      </c>
      <c r="H34" s="1122"/>
      <c r="I34" s="1122"/>
      <c r="J34" s="1123"/>
      <c r="K34" s="294" t="s">
        <v>475</v>
      </c>
      <c r="L34" s="294" t="s">
        <v>475</v>
      </c>
      <c r="M34" s="295">
        <v>20</v>
      </c>
      <c r="N34" s="296" t="s">
        <v>475</v>
      </c>
    </row>
    <row r="35" spans="1:16" ht="27" customHeight="1" x14ac:dyDescent="0.15">
      <c r="A35" s="248"/>
      <c r="B35" s="244"/>
      <c r="C35" s="244"/>
      <c r="D35" s="244"/>
      <c r="E35" s="244"/>
      <c r="F35" s="244"/>
      <c r="G35" s="1121" t="s">
        <v>492</v>
      </c>
      <c r="H35" s="1122"/>
      <c r="I35" s="1122"/>
      <c r="J35" s="1123"/>
      <c r="K35" s="294">
        <v>614838</v>
      </c>
      <c r="L35" s="294">
        <v>13392</v>
      </c>
      <c r="M35" s="295">
        <v>17270</v>
      </c>
      <c r="N35" s="296">
        <v>-22.5</v>
      </c>
    </row>
    <row r="36" spans="1:16" ht="27" customHeight="1" x14ac:dyDescent="0.15">
      <c r="A36" s="248"/>
      <c r="B36" s="244"/>
      <c r="C36" s="244"/>
      <c r="D36" s="244"/>
      <c r="E36" s="244"/>
      <c r="F36" s="244"/>
      <c r="G36" s="1121" t="s">
        <v>493</v>
      </c>
      <c r="H36" s="1122"/>
      <c r="I36" s="1122"/>
      <c r="J36" s="1123"/>
      <c r="K36" s="294">
        <v>255445</v>
      </c>
      <c r="L36" s="294">
        <v>5564</v>
      </c>
      <c r="M36" s="295">
        <v>2908</v>
      </c>
      <c r="N36" s="296">
        <v>91.3</v>
      </c>
    </row>
    <row r="37" spans="1:16" ht="13.5" customHeight="1" x14ac:dyDescent="0.15">
      <c r="A37" s="248"/>
      <c r="B37" s="244"/>
      <c r="C37" s="244"/>
      <c r="D37" s="244"/>
      <c r="E37" s="244"/>
      <c r="F37" s="244"/>
      <c r="G37" s="1121" t="s">
        <v>494</v>
      </c>
      <c r="H37" s="1122"/>
      <c r="I37" s="1122"/>
      <c r="J37" s="1123"/>
      <c r="K37" s="294">
        <v>33872</v>
      </c>
      <c r="L37" s="294">
        <v>738</v>
      </c>
      <c r="M37" s="295">
        <v>1444</v>
      </c>
      <c r="N37" s="296">
        <v>-48.9</v>
      </c>
    </row>
    <row r="38" spans="1:16" ht="27" customHeight="1" x14ac:dyDescent="0.15">
      <c r="A38" s="248"/>
      <c r="B38" s="244"/>
      <c r="C38" s="244"/>
      <c r="D38" s="244"/>
      <c r="E38" s="244"/>
      <c r="F38" s="244"/>
      <c r="G38" s="1124" t="s">
        <v>495</v>
      </c>
      <c r="H38" s="1125"/>
      <c r="I38" s="1125"/>
      <c r="J38" s="1126"/>
      <c r="K38" s="297">
        <v>523</v>
      </c>
      <c r="L38" s="297">
        <v>11</v>
      </c>
      <c r="M38" s="298">
        <v>7</v>
      </c>
      <c r="N38" s="299">
        <v>57.1</v>
      </c>
      <c r="O38" s="293"/>
    </row>
    <row r="39" spans="1:16" x14ac:dyDescent="0.15">
      <c r="A39" s="248"/>
      <c r="B39" s="244"/>
      <c r="C39" s="244"/>
      <c r="D39" s="244"/>
      <c r="E39" s="244"/>
      <c r="F39" s="244"/>
      <c r="G39" s="1124" t="s">
        <v>496</v>
      </c>
      <c r="H39" s="1125"/>
      <c r="I39" s="1125"/>
      <c r="J39" s="1126"/>
      <c r="K39" s="300">
        <v>-529251</v>
      </c>
      <c r="L39" s="300">
        <v>-11528</v>
      </c>
      <c r="M39" s="301">
        <v>-4412</v>
      </c>
      <c r="N39" s="302">
        <v>161.30000000000001</v>
      </c>
      <c r="O39" s="293"/>
    </row>
    <row r="40" spans="1:16" ht="27" customHeight="1" x14ac:dyDescent="0.15">
      <c r="A40" s="248"/>
      <c r="B40" s="244"/>
      <c r="C40" s="244"/>
      <c r="D40" s="244"/>
      <c r="E40" s="244"/>
      <c r="F40" s="244"/>
      <c r="G40" s="1121" t="s">
        <v>497</v>
      </c>
      <c r="H40" s="1122"/>
      <c r="I40" s="1122"/>
      <c r="J40" s="1123"/>
      <c r="K40" s="300">
        <v>-2994576</v>
      </c>
      <c r="L40" s="300">
        <v>-65227</v>
      </c>
      <c r="M40" s="301">
        <v>-58381</v>
      </c>
      <c r="N40" s="302">
        <v>11.7</v>
      </c>
      <c r="O40" s="293"/>
    </row>
    <row r="41" spans="1:16" x14ac:dyDescent="0.15">
      <c r="A41" s="248"/>
      <c r="B41" s="244"/>
      <c r="C41" s="244"/>
      <c r="D41" s="244"/>
      <c r="E41" s="244"/>
      <c r="F41" s="244"/>
      <c r="G41" s="1127" t="s">
        <v>278</v>
      </c>
      <c r="H41" s="1128"/>
      <c r="I41" s="1128"/>
      <c r="J41" s="1129"/>
      <c r="K41" s="294">
        <v>1449793</v>
      </c>
      <c r="L41" s="300">
        <v>31579</v>
      </c>
      <c r="M41" s="301">
        <v>27153</v>
      </c>
      <c r="N41" s="302">
        <v>16.3</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2334080</v>
      </c>
      <c r="J51" s="320">
        <v>48796</v>
      </c>
      <c r="K51" s="321">
        <v>-61.6</v>
      </c>
      <c r="L51" s="322">
        <v>67201</v>
      </c>
      <c r="M51" s="323">
        <v>8.6</v>
      </c>
      <c r="N51" s="324">
        <v>-70.2</v>
      </c>
    </row>
    <row r="52" spans="1:14" x14ac:dyDescent="0.15">
      <c r="A52" s="248"/>
      <c r="B52" s="244"/>
      <c r="C52" s="244"/>
      <c r="D52" s="244"/>
      <c r="E52" s="244"/>
      <c r="F52" s="244"/>
      <c r="G52" s="325"/>
      <c r="H52" s="326" t="s">
        <v>508</v>
      </c>
      <c r="I52" s="327">
        <v>1672904</v>
      </c>
      <c r="J52" s="328">
        <v>34974</v>
      </c>
      <c r="K52" s="329">
        <v>-58</v>
      </c>
      <c r="L52" s="330">
        <v>35210</v>
      </c>
      <c r="M52" s="331">
        <v>9.4</v>
      </c>
      <c r="N52" s="332">
        <v>-67.400000000000006</v>
      </c>
    </row>
    <row r="53" spans="1:14" x14ac:dyDescent="0.15">
      <c r="A53" s="248"/>
      <c r="B53" s="244"/>
      <c r="C53" s="244"/>
      <c r="D53" s="244"/>
      <c r="E53" s="244"/>
      <c r="F53" s="244"/>
      <c r="G53" s="310" t="s">
        <v>509</v>
      </c>
      <c r="H53" s="311"/>
      <c r="I53" s="319">
        <v>1957376</v>
      </c>
      <c r="J53" s="320">
        <v>41219</v>
      </c>
      <c r="K53" s="321">
        <v>-15.5</v>
      </c>
      <c r="L53" s="322">
        <v>75709</v>
      </c>
      <c r="M53" s="323">
        <v>12.7</v>
      </c>
      <c r="N53" s="324">
        <v>-28.2</v>
      </c>
    </row>
    <row r="54" spans="1:14" x14ac:dyDescent="0.15">
      <c r="A54" s="248"/>
      <c r="B54" s="244"/>
      <c r="C54" s="244"/>
      <c r="D54" s="244"/>
      <c r="E54" s="244"/>
      <c r="F54" s="244"/>
      <c r="G54" s="325"/>
      <c r="H54" s="326" t="s">
        <v>508</v>
      </c>
      <c r="I54" s="327">
        <v>1386840</v>
      </c>
      <c r="J54" s="328">
        <v>29205</v>
      </c>
      <c r="K54" s="329">
        <v>-16.5</v>
      </c>
      <c r="L54" s="330">
        <v>35212</v>
      </c>
      <c r="M54" s="331">
        <v>0</v>
      </c>
      <c r="N54" s="332">
        <v>-16.5</v>
      </c>
    </row>
    <row r="55" spans="1:14" x14ac:dyDescent="0.15">
      <c r="A55" s="248"/>
      <c r="B55" s="244"/>
      <c r="C55" s="244"/>
      <c r="D55" s="244"/>
      <c r="E55" s="244"/>
      <c r="F55" s="244"/>
      <c r="G55" s="310" t="s">
        <v>510</v>
      </c>
      <c r="H55" s="311"/>
      <c r="I55" s="319">
        <v>3693718</v>
      </c>
      <c r="J55" s="320">
        <v>78525</v>
      </c>
      <c r="K55" s="321">
        <v>90.5</v>
      </c>
      <c r="L55" s="322">
        <v>90961</v>
      </c>
      <c r="M55" s="323">
        <v>20.100000000000001</v>
      </c>
      <c r="N55" s="324">
        <v>70.400000000000006</v>
      </c>
    </row>
    <row r="56" spans="1:14" x14ac:dyDescent="0.15">
      <c r="A56" s="248"/>
      <c r="B56" s="244"/>
      <c r="C56" s="244"/>
      <c r="D56" s="244"/>
      <c r="E56" s="244"/>
      <c r="F56" s="244"/>
      <c r="G56" s="325"/>
      <c r="H56" s="326" t="s">
        <v>508</v>
      </c>
      <c r="I56" s="327">
        <v>1871281</v>
      </c>
      <c r="J56" s="328">
        <v>39781</v>
      </c>
      <c r="K56" s="329">
        <v>36.200000000000003</v>
      </c>
      <c r="L56" s="330">
        <v>37720</v>
      </c>
      <c r="M56" s="331">
        <v>7.1</v>
      </c>
      <c r="N56" s="332">
        <v>29.1</v>
      </c>
    </row>
    <row r="57" spans="1:14" x14ac:dyDescent="0.15">
      <c r="A57" s="248"/>
      <c r="B57" s="244"/>
      <c r="C57" s="244"/>
      <c r="D57" s="244"/>
      <c r="E57" s="244"/>
      <c r="F57" s="244"/>
      <c r="G57" s="310" t="s">
        <v>511</v>
      </c>
      <c r="H57" s="311"/>
      <c r="I57" s="319">
        <v>2694101</v>
      </c>
      <c r="J57" s="320">
        <v>57908</v>
      </c>
      <c r="K57" s="321">
        <v>-26.3</v>
      </c>
      <c r="L57" s="322">
        <v>106614</v>
      </c>
      <c r="M57" s="323">
        <v>17.2</v>
      </c>
      <c r="N57" s="324">
        <v>-43.5</v>
      </c>
    </row>
    <row r="58" spans="1:14" x14ac:dyDescent="0.15">
      <c r="A58" s="248"/>
      <c r="B58" s="244"/>
      <c r="C58" s="244"/>
      <c r="D58" s="244"/>
      <c r="E58" s="244"/>
      <c r="F58" s="244"/>
      <c r="G58" s="325"/>
      <c r="H58" s="326" t="s">
        <v>508</v>
      </c>
      <c r="I58" s="327">
        <v>1334922</v>
      </c>
      <c r="J58" s="328">
        <v>28693</v>
      </c>
      <c r="K58" s="329">
        <v>-27.9</v>
      </c>
      <c r="L58" s="330">
        <v>45545</v>
      </c>
      <c r="M58" s="331">
        <v>20.7</v>
      </c>
      <c r="N58" s="332">
        <v>-48.6</v>
      </c>
    </row>
    <row r="59" spans="1:14" x14ac:dyDescent="0.15">
      <c r="A59" s="248"/>
      <c r="B59" s="244"/>
      <c r="C59" s="244"/>
      <c r="D59" s="244"/>
      <c r="E59" s="244"/>
      <c r="F59" s="244"/>
      <c r="G59" s="310" t="s">
        <v>512</v>
      </c>
      <c r="H59" s="311"/>
      <c r="I59" s="319">
        <v>3013610</v>
      </c>
      <c r="J59" s="320">
        <v>65642</v>
      </c>
      <c r="K59" s="321">
        <v>13.4</v>
      </c>
      <c r="L59" s="322">
        <v>85459</v>
      </c>
      <c r="M59" s="323">
        <v>-19.8</v>
      </c>
      <c r="N59" s="324">
        <v>33.200000000000003</v>
      </c>
    </row>
    <row r="60" spans="1:14" x14ac:dyDescent="0.15">
      <c r="A60" s="248"/>
      <c r="B60" s="244"/>
      <c r="C60" s="244"/>
      <c r="D60" s="244"/>
      <c r="E60" s="244"/>
      <c r="F60" s="244"/>
      <c r="G60" s="325"/>
      <c r="H60" s="326" t="s">
        <v>508</v>
      </c>
      <c r="I60" s="333">
        <v>2103855</v>
      </c>
      <c r="J60" s="328">
        <v>45826</v>
      </c>
      <c r="K60" s="329">
        <v>59.7</v>
      </c>
      <c r="L60" s="330">
        <v>44378</v>
      </c>
      <c r="M60" s="331">
        <v>-2.6</v>
      </c>
      <c r="N60" s="332">
        <v>62.3</v>
      </c>
    </row>
    <row r="61" spans="1:14" x14ac:dyDescent="0.15">
      <c r="A61" s="248"/>
      <c r="B61" s="244"/>
      <c r="C61" s="244"/>
      <c r="D61" s="244"/>
      <c r="E61" s="244"/>
      <c r="F61" s="244"/>
      <c r="G61" s="310" t="s">
        <v>513</v>
      </c>
      <c r="H61" s="334"/>
      <c r="I61" s="335">
        <v>2738577</v>
      </c>
      <c r="J61" s="336">
        <v>58418</v>
      </c>
      <c r="K61" s="337">
        <v>0.1</v>
      </c>
      <c r="L61" s="338">
        <v>85189</v>
      </c>
      <c r="M61" s="339">
        <v>7.8</v>
      </c>
      <c r="N61" s="324">
        <v>-7.7</v>
      </c>
    </row>
    <row r="62" spans="1:14" x14ac:dyDescent="0.15">
      <c r="A62" s="248"/>
      <c r="B62" s="244"/>
      <c r="C62" s="244"/>
      <c r="D62" s="244"/>
      <c r="E62" s="244"/>
      <c r="F62" s="244"/>
      <c r="G62" s="325"/>
      <c r="H62" s="326" t="s">
        <v>508</v>
      </c>
      <c r="I62" s="327">
        <v>1673960</v>
      </c>
      <c r="J62" s="328">
        <v>35696</v>
      </c>
      <c r="K62" s="329">
        <v>-1.3</v>
      </c>
      <c r="L62" s="330">
        <v>39613</v>
      </c>
      <c r="M62" s="331">
        <v>6.9</v>
      </c>
      <c r="N62" s="332">
        <v>-8.1999999999999993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17.489999999999998</v>
      </c>
      <c r="G47" s="12">
        <v>20.89</v>
      </c>
      <c r="H47" s="12">
        <v>24.1</v>
      </c>
      <c r="I47" s="12">
        <v>27.64</v>
      </c>
      <c r="J47" s="13">
        <v>27.58</v>
      </c>
    </row>
    <row r="48" spans="2:10" ht="57.75" customHeight="1" x14ac:dyDescent="0.15">
      <c r="B48" s="14"/>
      <c r="C48" s="1141" t="s">
        <v>4</v>
      </c>
      <c r="D48" s="1141"/>
      <c r="E48" s="1142"/>
      <c r="F48" s="15">
        <v>6.74</v>
      </c>
      <c r="G48" s="16">
        <v>5.86</v>
      </c>
      <c r="H48" s="16">
        <v>6.16</v>
      </c>
      <c r="I48" s="16">
        <v>4.55</v>
      </c>
      <c r="J48" s="17">
        <v>3.16</v>
      </c>
    </row>
    <row r="49" spans="2:10" ht="57.75" customHeight="1" thickBot="1" x14ac:dyDescent="0.2">
      <c r="B49" s="18"/>
      <c r="C49" s="1143" t="s">
        <v>5</v>
      </c>
      <c r="D49" s="1143"/>
      <c r="E49" s="1144"/>
      <c r="F49" s="19">
        <v>6.15</v>
      </c>
      <c r="G49" s="20">
        <v>2.58</v>
      </c>
      <c r="H49" s="20">
        <v>3.28</v>
      </c>
      <c r="I49" s="20">
        <v>1.87</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2017-03-29T08:57:48Z</cp:lastPrinted>
  <dcterms:created xsi:type="dcterms:W3CDTF">2017-02-15T20:39:49Z</dcterms:created>
  <dcterms:modified xsi:type="dcterms:W3CDTF">2017-03-29T08:58:15Z</dcterms:modified>
  <cp:category/>
</cp:coreProperties>
</file>