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4940" windowHeight="7815" tabRatio="88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BG34"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C36" i="9"/>
  <c r="BW35" i="9"/>
  <c r="BW36" i="9" s="1"/>
  <c r="BW37" i="9" s="1"/>
  <c r="BW38" i="9" s="1"/>
  <c r="BE35" i="9"/>
  <c r="CO34" i="9"/>
  <c r="CO35" i="9" s="1"/>
  <c r="BW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alcChain>
</file>

<file path=xl/sharedStrings.xml><?xml version="1.0" encoding="utf-8"?>
<sst xmlns="http://schemas.openxmlformats.org/spreadsheetml/2006/main" count="1052" uniqueCount="568">
  <si>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</si>
  <si>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</si>
  <si>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</si>
  <si>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</si>
  <si>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</si>
  <si>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</si>
  <si>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</si>
  <si>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</si>
  <si>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</si>
  <si>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</si>
  <si>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</si>
  <si>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</si>
  <si>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</si>
  <si>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</si>
  <si>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</si>
  <si>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</si>
  <si>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</si>
  <si>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</si>
  <si>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</si>
  <si>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</si>
  <si>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</si>
  <si>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</si>
  <si>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</si>
  <si>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</si>
  <si>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</si>
  <si>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</si>
  <si>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</si>
  <si>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</si>
  <si>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</si>
  <si>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</si>
  <si>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</si>
  <si>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</si>
  <si>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</si>
  <si>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</si>
  <si>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</si>
  <si>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</si>
  <si>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</si>
  <si>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</si>
  <si>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</si>
  <si>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</si>
  <si>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</si>
  <si>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</si>
  <si>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</si>
  <si>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</si>
  <si>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</si>
  <si>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</si>
  <si>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</si>
  <si>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</si>
  <si>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</si>
  <si>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</si>
  <si>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</si>
  <si>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</si>
  <si>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</si>
  <si>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</si>
  <si>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</si>
  <si>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</si>
  <si>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</si>
  <si>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</si>
  <si>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</si>
  <si>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</si>
  <si>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</si>
  <si>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</si>
  <si>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</si>
  <si>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</si>
  <si>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</si>
  <si>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</si>
  <si>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</si>
  <si>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</si>
  <si>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</si>
  <si>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</si>
  <si>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</si>
  <si>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</si>
  <si>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</si>
  <si>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</si>
  <si>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</si>
  <si>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</si>
  <si>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</si>
  <si>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</si>
  <si>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</si>
  <si>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</si>
  <si>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</si>
  <si>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</si>
  <si>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高砂市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</si>
  <si>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</si>
  <si>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</si>
  <si>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</si>
  <si>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</si>
  <si>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</si>
  <si>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</si>
  <si>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</si>
  <si>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</si>
  <si>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</si>
  <si>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</si>
  <si>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</si>
  <si>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</si>
  <si>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</si>
  <si>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</si>
  <si>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</si>
  <si>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</si>
  <si>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</si>
  <si>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</si>
  <si>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</si>
  <si>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</si>
  <si>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</si>
  <si>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</si>
  <si>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</si>
  <si>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</si>
  <si>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</si>
  <si>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</si>
  <si>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</si>
  <si>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</si>
  <si>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</si>
  <si>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</si>
  <si>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</si>
  <si>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</si>
  <si>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</si>
  <si>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</si>
  <si>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</si>
  <si>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</si>
  <si>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</si>
  <si>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</si>
  <si>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</si>
  <si>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</si>
  <si>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</si>
  <si>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</si>
  <si>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</si>
  <si>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</si>
  <si>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</si>
  <si>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</si>
  <si>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</si>
  <si>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</si>
  <si>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</si>
  <si>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</si>
  <si>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</si>
  <si>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</si>
  <si>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</si>
  <si>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</si>
  <si>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</si>
  <si>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</si>
  <si>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</si>
  <si>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</si>
  <si>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</si>
  <si>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</si>
  <si>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</si>
  <si>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</si>
  <si>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</si>
  <si>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</si>
  <si>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</si>
  <si>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</si>
  <si>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</si>
  <si>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</si>
  <si>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</si>
  <si>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</si>
  <si>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</si>
  <si>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</si>
  <si>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</si>
  <si>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</si>
  <si>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</si>
  <si>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</si>
  <si>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</si>
  <si>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</si>
  <si>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</si>
  <si>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</si>
  <si>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</si>
  <si>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</si>
  <si>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</si>
  <si>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</si>
  <si>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</si>
  <si>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</si>
  <si>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</si>
  <si>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</si>
  <si>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</si>
  <si>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</si>
  <si>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</si>
  <si>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</si>
  <si>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</si>
  <si>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</si>
  <si>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</si>
  <si>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</si>
  <si>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</si>
  <si>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</si>
  <si>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</si>
  <si>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</si>
  <si>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</si>
  <si>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</si>
  <si>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</si>
  <si>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</si>
  <si>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</si>
  <si>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</si>
  <si>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</si>
  <si>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</si>
  <si>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</si>
  <si>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</si>
  <si>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</si>
  <si>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兵庫県高砂市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</si>
  <si>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</si>
  <si>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</si>
  <si>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</si>
  <si>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</si>
  <si>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</si>
  <si>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</si>
  <si>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</si>
  <si>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</si>
  <si>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</si>
  <si>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</si>
  <si>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</si>
  <si>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</si>
  <si>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</si>
  <si>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</si>
  <si>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</si>
  <si>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</si>
  <si>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</si>
  <si>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</si>
  <si>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</si>
  <si>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</si>
  <si>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</si>
  <si>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</si>
  <si>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</si>
  <si>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</si>
  <si>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</si>
  <si>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</si>
  <si>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</si>
  <si>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</si>
  <si>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</si>
  <si>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</si>
  <si>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</si>
  <si>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</si>
  <si>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</si>
  <si>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</si>
  <si>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</si>
  <si>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</si>
  <si>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</si>
  <si>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</si>
  <si>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</si>
  <si>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</si>
  <si>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</si>
  <si>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</si>
  <si>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</si>
  <si>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</si>
  <si>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</si>
  <si>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</si>
  <si>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</si>
  <si>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</si>
  <si>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</si>
  <si>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</si>
  <si>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</si>
  <si>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</si>
  <si>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</si>
  <si>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</si>
  <si>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</si>
  <si>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</si>
  <si>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</si>
  <si>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</si>
  <si>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</si>
  <si>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</si>
  <si>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</si>
  <si>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</si>
  <si>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</si>
  <si>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</si>
  <si>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</si>
  <si>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</si>
  <si>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</si>
  <si>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</si>
  <si>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</si>
  <si>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</si>
  <si>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</si>
  <si>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</si>
  <si>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</si>
  <si>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</si>
  <si>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</si>
  <si>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</si>
  <si>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</si>
  <si>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</si>
  <si>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</si>
  <si>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</si>
  <si>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</si>
  <si>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</si>
  <si>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</si>
  <si>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</si>
  <si>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</si>
  <si>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</si>
  <si>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</si>
  <si>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</si>
  <si>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</si>
  <si>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</si>
  <si>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</si>
  <si>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</si>
  <si>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</si>
  <si>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</si>
  <si>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</si>
  <si>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</si>
  <si>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</si>
  <si>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</si>
  <si>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</si>
  <si>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</si>
  <si>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</si>
  <si>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</si>
  <si>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</si>
  <si>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</si>
  <si>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</si>
  <si>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</si>
  <si>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</si>
  <si>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</si>
  <si>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</si>
  <si>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</si>
  <si>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</si>
  <si>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</si>
  <si>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</si>
  <si>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</si>
  <si>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</si>
  <si>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</si>
  <si>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</si>
  <si>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</si>
  <si>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</si>
  <si>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</si>
  <si>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</si>
  <si>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</si>
  <si>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</si>
  <si>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</si>
  <si>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</si>
  <si>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</si>
  <si>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</si>
  <si>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</si>
  <si>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</si>
  <si>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</si>
  <si>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</si>
  <si>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</si>
  <si>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</si>
  <si>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</si>
  <si>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</si>
  <si>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</si>
  <si>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</si>
  <si>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</si>
  <si>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</si>
  <si>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</si>
  <si>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</si>
  <si>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</si>
  <si>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</si>
  <si>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</si>
  <si>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</si>
  <si>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</si>
  <si>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</si>
  <si>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兵庫県高砂市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</si>
  <si>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</si>
  <si>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</si>
  <si>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</si>
  <si>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</si>
  <si>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</si>
  <si>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</si>
  <si>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</si>
  <si>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</si>
  <si>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</si>
  <si>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</si>
  <si>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</si>
  <si>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</si>
  <si>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</si>
  <si>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</si>
  <si>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</si>
  <si>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</si>
  <si>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</si>
  <si>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</si>
  <si>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</si>
  <si>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</si>
  <si>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広域ごみ処理事業特別会計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</si>
  <si>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</si>
  <si>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</si>
  <si>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</si>
  <si>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</si>
  <si>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</si>
  <si>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</si>
  <si>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</si>
  <si>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</si>
  <si>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</si>
  <si>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</si>
  <si>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</si>
  <si>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</si>
  <si>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</si>
  <si>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</si>
  <si>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</si>
  <si>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</si>
  <si>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</si>
  <si>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</si>
  <si>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</si>
  <si>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工業用水道事業会計</t>
    <phoneticPr fontId="5"/>
  </si>
  <si>
    <t>病院事業会計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</si>
  <si>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</si>
  <si>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</si>
  <si>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</si>
  <si>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</si>
  <si>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</si>
  <si>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</si>
  <si>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</si>
  <si>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</si>
  <si>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</si>
  <si>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</si>
  <si>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</si>
  <si>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</si>
  <si>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</si>
  <si>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</si>
  <si>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</si>
  <si>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</si>
  <si>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</si>
  <si>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</si>
  <si>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</si>
  <si>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</si>
  <si>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</si>
  <si>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</si>
  <si>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</si>
  <si>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</si>
  <si>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</si>
  <si>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</si>
  <si>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</si>
  <si>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</si>
  <si>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</si>
  <si>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</si>
  <si>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</si>
  <si>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</si>
  <si>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</si>
  <si>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</si>
  <si>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</si>
  <si>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</si>
  <si>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</si>
  <si>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</si>
  <si>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</si>
  <si>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</si>
  <si>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</si>
  <si>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</si>
  <si>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</si>
  <si>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</si>
  <si>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</si>
  <si>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</si>
  <si>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</si>
  <si>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</si>
  <si>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</si>
  <si>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</si>
  <si>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</si>
  <si>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</si>
  <si>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</si>
  <si>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</si>
  <si>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</si>
  <si>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</si>
  <si>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</si>
  <si>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</si>
  <si>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</si>
  <si>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</si>
  <si>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</si>
  <si>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</si>
  <si>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</si>
  <si>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</si>
  <si>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</si>
  <si>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</si>
  <si>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</si>
  <si>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</si>
  <si>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</si>
  <si>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</si>
  <si>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</si>
  <si>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</si>
  <si>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</si>
  <si>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</si>
  <si>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</si>
  <si>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</si>
  <si>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</si>
  <si>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</si>
  <si>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</si>
  <si>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</si>
  <si>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</si>
  <si>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</si>
  <si>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</si>
  <si>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</si>
  <si>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</si>
  <si>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</si>
  <si>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</si>
  <si>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</si>
  <si>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</si>
  <si>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</si>
  <si>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</si>
  <si>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</si>
  <si>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</si>
  <si>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</si>
  <si>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</si>
  <si>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</si>
  <si>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</si>
  <si>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</si>
  <si>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</si>
  <si>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</si>
  <si>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</si>
  <si>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</si>
  <si>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</si>
  <si>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</si>
  <si>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</si>
  <si>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</si>
  <si>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</si>
  <si>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</si>
  <si>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</si>
  <si>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</si>
  <si>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</si>
  <si>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</si>
  <si>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</si>
  <si>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</si>
  <si>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</si>
  <si>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</si>
  <si>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</si>
  <si>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</si>
  <si>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</si>
  <si>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</si>
  <si>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</si>
  <si>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</si>
  <si>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</si>
  <si>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</si>
  <si>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</si>
  <si>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</si>
  <si>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</si>
  <si>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</si>
  <si>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</si>
  <si>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</si>
  <si>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</si>
  <si>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</si>
  <si>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</si>
  <si>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</si>
  <si>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</si>
  <si>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</si>
  <si>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</si>
  <si>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</si>
  <si>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</si>
  <si>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</si>
  <si>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</si>
  <si>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</si>
  <si>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</si>
  <si>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</si>
  <si>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</si>
  <si>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</si>
  <si>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</si>
  <si>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1.49</t>
  </si>
  <si>
    <t>▲ 2.16</t>
  </si>
  <si>
    <t>▲ 1.18</t>
  </si>
  <si>
    <t>水道事業会計</t>
  </si>
  <si>
    <t>病院事業会計</t>
  </si>
  <si>
    <t>一般会計</t>
  </si>
  <si>
    <t>介護保険事業特別会計</t>
  </si>
  <si>
    <t>国民健康保険事業特別会計</t>
  </si>
  <si>
    <t>▲ 0.26</t>
  </si>
  <si>
    <t>下水道事業特別会計</t>
  </si>
  <si>
    <t>後期高齢者医療事業特別会計</t>
  </si>
  <si>
    <t>工業用水道事業会計</t>
  </si>
  <si>
    <t>その他会計（赤字）</t>
  </si>
  <si>
    <t>その他会計（黒字）</t>
  </si>
  <si>
    <t>-</t>
    <phoneticPr fontId="2"/>
  </si>
  <si>
    <t>-</t>
    <phoneticPr fontId="2"/>
  </si>
  <si>
    <t>-</t>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</si>
  <si>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</si>
  <si>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加古川市外２市共有公会堂事務組合</t>
    <rPh sb="0" eb="5">
      <t>カコガワシガイ</t>
    </rPh>
    <rPh sb="6" eb="7">
      <t>シ</t>
    </rPh>
    <rPh sb="7" eb="9">
      <t>キョウユウ</t>
    </rPh>
    <rPh sb="9" eb="12">
      <t>コウカイドウ</t>
    </rPh>
    <rPh sb="12" eb="14">
      <t>ジム</t>
    </rPh>
    <rPh sb="14" eb="16">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</si>
  <si>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</si>
  <si>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</si>
  <si>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東播磨農業共済事務組合</t>
    <rPh sb="0" eb="1">
      <t>ヒガシ</t>
    </rPh>
    <rPh sb="1" eb="3">
      <t>ハリマ</t>
    </rPh>
    <rPh sb="3" eb="5">
      <t>ノウギョウ</t>
    </rPh>
    <rPh sb="5" eb="7">
      <t>キョウサイ</t>
    </rPh>
    <rPh sb="7" eb="9">
      <t>ジム</t>
    </rPh>
    <rPh sb="9" eb="11">
      <t>クミアイ</t>
    </rPh>
    <phoneticPr fontId="2"/>
  </si>
  <si>
    <t>高砂市施設利用振興財団</t>
    <rPh sb="0" eb="3">
      <t>タカサゴシ</t>
    </rPh>
    <rPh sb="3" eb="5">
      <t>シセツ</t>
    </rPh>
    <rPh sb="5" eb="7">
      <t>リヨウ</t>
    </rPh>
    <rPh sb="7" eb="9">
      <t>シンコウ</t>
    </rPh>
    <rPh sb="9" eb="11">
      <t>ザイダン</t>
    </rPh>
    <phoneticPr fontId="2"/>
  </si>
  <si>
    <t>高砂市勤労福祉財団</t>
    <rPh sb="0" eb="3">
      <t>タカサゴシ</t>
    </rPh>
    <rPh sb="3" eb="5">
      <t>キンロウ</t>
    </rPh>
    <rPh sb="5" eb="7">
      <t>フクシ</t>
    </rPh>
    <rPh sb="7" eb="9">
      <t>ザイダン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</si>
  <si>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</si>
  <si>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</si>
  <si>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</si>
  <si>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</si>
  <si>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</si>
  <si>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</si>
  <si>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</si>
  <si>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</si>
  <si>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</si>
  <si>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</si>
  <si>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</si>
  <si>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ともに類似団体と比較して高い水準にある。高水準にある主な要因として、平成２５年度に土地開発公社の解散に伴い第三セクター等改革推進債を発行したことが考えられる。また、下水道の整備をハイペースで進めてきたことも影響している。将来負担比率については、近年、行政改革により投資的事業を極力抑えてきたことから低下傾向にあるが、今後、新庁舎建設事業や浸水対策事業等の大型事業が控えており、これまで以上に投資的事業の整理を行い起債の発行を抑制する必要がある。</t>
    <rPh sb="0" eb="2">
      <t>ショウライ</t>
    </rPh>
    <rPh sb="2" eb="4">
      <t>フタン</t>
    </rPh>
    <rPh sb="4" eb="6">
      <t>ヒリツ</t>
    </rPh>
    <rPh sb="7" eb="9">
      <t>ジッシツ</t>
    </rPh>
    <rPh sb="9" eb="11">
      <t>コウサイ</t>
    </rPh>
    <rPh sb="11" eb="12">
      <t>ヒ</t>
    </rPh>
    <rPh sb="12" eb="14">
      <t>ヒリツ</t>
    </rPh>
    <rPh sb="17" eb="19">
      <t>ルイジ</t>
    </rPh>
    <rPh sb="19" eb="21">
      <t>ダンタイ</t>
    </rPh>
    <rPh sb="22" eb="24">
      <t>ヒカク</t>
    </rPh>
    <rPh sb="26" eb="27">
      <t>タカ</t>
    </rPh>
    <rPh sb="28" eb="30">
      <t>スイジュン</t>
    </rPh>
    <rPh sb="34" eb="37">
      <t>コウスイジュン</t>
    </rPh>
    <rPh sb="40" eb="41">
      <t>オモ</t>
    </rPh>
    <rPh sb="42" eb="44">
      <t>ヨウイン</t>
    </rPh>
    <rPh sb="48" eb="50">
      <t>ヘイセイ</t>
    </rPh>
    <rPh sb="52" eb="54">
      <t>ネンド</t>
    </rPh>
    <rPh sb="55" eb="57">
      <t>トチ</t>
    </rPh>
    <rPh sb="57" eb="59">
      <t>カイハツ</t>
    </rPh>
    <rPh sb="59" eb="61">
      <t>コウシャ</t>
    </rPh>
    <rPh sb="62" eb="64">
      <t>カイサン</t>
    </rPh>
    <rPh sb="65" eb="66">
      <t>トモナ</t>
    </rPh>
    <rPh sb="67" eb="68">
      <t>ダイ</t>
    </rPh>
    <rPh sb="68" eb="69">
      <t>サン</t>
    </rPh>
    <rPh sb="73" eb="74">
      <t>トウ</t>
    </rPh>
    <rPh sb="74" eb="76">
      <t>カイカク</t>
    </rPh>
    <rPh sb="76" eb="78">
      <t>スイシン</t>
    </rPh>
    <rPh sb="78" eb="79">
      <t>サイ</t>
    </rPh>
    <rPh sb="80" eb="82">
      <t>ハッコウ</t>
    </rPh>
    <rPh sb="87" eb="88">
      <t>カンガ</t>
    </rPh>
    <rPh sb="96" eb="99">
      <t>ゲスイドウ</t>
    </rPh>
    <rPh sb="100" eb="102">
      <t>セイビ</t>
    </rPh>
    <rPh sb="109" eb="110">
      <t>スス</t>
    </rPh>
    <rPh sb="117" eb="119">
      <t>エイキョウ</t>
    </rPh>
    <rPh sb="124" eb="126">
      <t>ショウライ</t>
    </rPh>
    <rPh sb="126" eb="128">
      <t>フタン</t>
    </rPh>
    <rPh sb="128" eb="130">
      <t>ヒリツ</t>
    </rPh>
    <rPh sb="136" eb="138">
      <t>キンネン</t>
    </rPh>
    <rPh sb="139" eb="141">
      <t>ギョウセイ</t>
    </rPh>
    <rPh sb="141" eb="143">
      <t>カイカク</t>
    </rPh>
    <rPh sb="146" eb="149">
      <t>トウシテキ</t>
    </rPh>
    <rPh sb="149" eb="151">
      <t>ジギョウ</t>
    </rPh>
    <rPh sb="152" eb="154">
      <t>キョクリョク</t>
    </rPh>
    <rPh sb="154" eb="155">
      <t>オサ</t>
    </rPh>
    <rPh sb="163" eb="165">
      <t>テイカ</t>
    </rPh>
    <rPh sb="165" eb="167">
      <t>ケイコウ</t>
    </rPh>
    <rPh sb="172" eb="174">
      <t>コンゴ</t>
    </rPh>
    <rPh sb="175" eb="176">
      <t>シン</t>
    </rPh>
    <rPh sb="176" eb="178">
      <t>チョウシャ</t>
    </rPh>
    <rPh sb="178" eb="180">
      <t>ケンセツ</t>
    </rPh>
    <rPh sb="180" eb="182">
      <t>ジギョウ</t>
    </rPh>
    <rPh sb="183" eb="185">
      <t>シンスイ</t>
    </rPh>
    <rPh sb="185" eb="187">
      <t>タイサク</t>
    </rPh>
    <rPh sb="187" eb="189">
      <t>ジギョウ</t>
    </rPh>
    <rPh sb="189" eb="190">
      <t>トウ</t>
    </rPh>
    <rPh sb="191" eb="193">
      <t>オオガタ</t>
    </rPh>
    <rPh sb="193" eb="195">
      <t>ジギョウ</t>
    </rPh>
    <rPh sb="196" eb="197">
      <t>ヒカ</t>
    </rPh>
    <rPh sb="206" eb="208">
      <t>イジョウ</t>
    </rPh>
    <rPh sb="209" eb="212">
      <t>トウシテキ</t>
    </rPh>
    <rPh sb="212" eb="214">
      <t>ジギョウ</t>
    </rPh>
    <rPh sb="215" eb="217">
      <t>セイリ</t>
    </rPh>
    <rPh sb="218" eb="219">
      <t>オコナ</t>
    </rPh>
    <rPh sb="220" eb="222">
      <t>キサイ</t>
    </rPh>
    <rPh sb="223" eb="225">
      <t>ハッコウ</t>
    </rPh>
    <rPh sb="226" eb="228">
      <t>ヨクセイ</t>
    </rPh>
    <rPh sb="230" eb="232">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</si>
</sst>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48103</c:v>
                </c:pt>
                <c:pt idx="1">
                  <c:v>45761</c:v>
                </c:pt>
                <c:pt idx="2">
                  <c:v>56255</c:v>
                </c:pt>
                <c:pt idx="3">
                  <c:v>57944</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10611</c:v>
                </c:pt>
                <c:pt idx="1">
                  <c:v>22776</c:v>
                </c:pt>
                <c:pt idx="2">
                  <c:v>50203</c:v>
                </c:pt>
                <c:pt idx="3">
                  <c:v>28566</c:v>
                </c:pt>
                <c:pt idx="4">
                  <c:v>27895</c:v>
                </c:pt>
              </c:numCache>
            </c:numRef>
          </c:val>
          <c:smooth val="0"/>
        </c:ser>
        <c:dLbls>
          <c:showLegendKey val="0"/>
          <c:showVal val="0"/>
          <c:showCatName val="0"/>
          <c:showSerName val="0"/>
          <c:showPercent val="0"/>
          <c:showBubbleSize val="0"/>
        </c:dLbls>
        <c:marker val="1"/>
        <c:smooth val="0"/>
        <c:axId val="100304384"/>
        <c:axId val="100306304"/>
      </c:lineChart>
      <c:catAx>
        <c:axId val="1003043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306304"/>
        <c:crosses val="autoZero"/>
        <c:auto val="1"/>
        <c:lblAlgn val="ctr"/>
        <c:lblOffset val="100"/>
        <c:tickLblSkip val="1"/>
        <c:tickMarkSkip val="1"/>
        <c:noMultiLvlLbl val="0"/>
      </c:catAx>
      <c:valAx>
        <c:axId val="10030630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304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5.03</c:v>
                </c:pt>
                <c:pt idx="1">
                  <c:v>2.5</c:v>
                </c:pt>
                <c:pt idx="2">
                  <c:v>2.2400000000000002</c:v>
                </c:pt>
                <c:pt idx="3">
                  <c:v>5.83</c:v>
                </c:pt>
                <c:pt idx="4">
                  <c:v>1.68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13.18</c:v>
                </c:pt>
                <c:pt idx="1">
                  <c:v>13.79</c:v>
                </c:pt>
                <c:pt idx="2">
                  <c:v>11.77</c:v>
                </c:pt>
                <c:pt idx="3">
                  <c:v>13.37</c:v>
                </c:pt>
                <c:pt idx="4">
                  <c:v>15.89</c:v>
                </c:pt>
              </c:numCache>
            </c:numRef>
          </c:val>
        </c:ser>
        <c:dLbls>
          <c:showLegendKey val="0"/>
          <c:showVal val="0"/>
          <c:showCatName val="0"/>
          <c:showSerName val="0"/>
          <c:showPercent val="0"/>
          <c:showBubbleSize val="0"/>
        </c:dLbls>
        <c:gapWidth val="250"/>
        <c:overlap val="100"/>
        <c:axId val="116606848"/>
        <c:axId val="116609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3.49</c:v>
                </c:pt>
                <c:pt idx="1">
                  <c:v>-1.49</c:v>
                </c:pt>
                <c:pt idx="2">
                  <c:v>-2.16</c:v>
                </c:pt>
                <c:pt idx="3">
                  <c:v>5.05</c:v>
                </c:pt>
                <c:pt idx="4">
                  <c:v>-1.18</c:v>
                </c:pt>
              </c:numCache>
            </c:numRef>
          </c:val>
          <c:smooth val="0"/>
        </c:ser>
        <c:dLbls>
          <c:showLegendKey val="0"/>
          <c:showVal val="0"/>
          <c:showCatName val="0"/>
          <c:showSerName val="0"/>
          <c:showPercent val="0"/>
          <c:showBubbleSize val="0"/>
        </c:dLbls>
        <c:marker val="1"/>
        <c:smooth val="0"/>
        <c:axId val="116606848"/>
        <c:axId val="116609024"/>
      </c:lineChart>
      <c:catAx>
        <c:axId val="116606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609024"/>
        <c:crosses val="autoZero"/>
        <c:auto val="1"/>
        <c:lblAlgn val="ctr"/>
        <c:lblOffset val="100"/>
        <c:tickLblSkip val="1"/>
        <c:tickMarkSkip val="1"/>
        <c:noMultiLvlLbl val="0"/>
      </c:catAx>
      <c:valAx>
        <c:axId val="116609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606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0.04</c:v>
                </c:pt>
                <c:pt idx="2">
                  <c:v>#N/A</c:v>
                </c:pt>
                <c:pt idx="3">
                  <c:v>0.04</c:v>
                </c:pt>
                <c:pt idx="4">
                  <c:v>#N/A</c:v>
                </c:pt>
                <c:pt idx="5">
                  <c:v>0.04</c:v>
                </c:pt>
                <c:pt idx="6">
                  <c:v>#N/A</c:v>
                </c:pt>
                <c:pt idx="7">
                  <c:v>7.0000000000000007E-2</c:v>
                </c:pt>
                <c:pt idx="8">
                  <c:v>#N/A</c:v>
                </c:pt>
                <c:pt idx="9">
                  <c:v>0.06</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0.08</c:v>
                </c:pt>
                <c:pt idx="2">
                  <c:v>#N/A</c:v>
                </c:pt>
                <c:pt idx="3">
                  <c:v>0.11</c:v>
                </c:pt>
                <c:pt idx="4">
                  <c:v>#N/A</c:v>
                </c:pt>
                <c:pt idx="5">
                  <c:v>0.09</c:v>
                </c:pt>
                <c:pt idx="6">
                  <c:v>#N/A</c:v>
                </c:pt>
                <c:pt idx="7">
                  <c:v>0.11</c:v>
                </c:pt>
                <c:pt idx="8">
                  <c:v>#N/A</c:v>
                </c:pt>
                <c:pt idx="9">
                  <c:v>0.11</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0.51</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0.26</c:v>
                </c:pt>
                <c:pt idx="1">
                  <c:v>#N/A</c:v>
                </c:pt>
                <c:pt idx="2">
                  <c:v>#N/A</c:v>
                </c:pt>
                <c:pt idx="3">
                  <c:v>1.27</c:v>
                </c:pt>
                <c:pt idx="4">
                  <c:v>#N/A</c:v>
                </c:pt>
                <c:pt idx="5">
                  <c:v>0.98</c:v>
                </c:pt>
                <c:pt idx="6">
                  <c:v>#N/A</c:v>
                </c:pt>
                <c:pt idx="7">
                  <c:v>0.4</c:v>
                </c:pt>
                <c:pt idx="8">
                  <c:v>#N/A</c:v>
                </c:pt>
                <c:pt idx="9">
                  <c:v>0.56000000000000005</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7.0000000000000007E-2</c:v>
                </c:pt>
                <c:pt idx="4">
                  <c:v>#N/A</c:v>
                </c:pt>
                <c:pt idx="5">
                  <c:v>0.18</c:v>
                </c:pt>
                <c:pt idx="6">
                  <c:v>#N/A</c:v>
                </c:pt>
                <c:pt idx="7">
                  <c:v>0.23</c:v>
                </c:pt>
                <c:pt idx="8">
                  <c:v>#N/A</c:v>
                </c:pt>
                <c:pt idx="9">
                  <c:v>0.98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5.03</c:v>
                </c:pt>
                <c:pt idx="2">
                  <c:v>#N/A</c:v>
                </c:pt>
                <c:pt idx="3">
                  <c:v>2.5</c:v>
                </c:pt>
                <c:pt idx="4">
                  <c:v>#N/A</c:v>
                </c:pt>
                <c:pt idx="5">
                  <c:v>2.23</c:v>
                </c:pt>
                <c:pt idx="6">
                  <c:v>#N/A</c:v>
                </c:pt>
                <c:pt idx="7">
                  <c:v>5.82</c:v>
                </c:pt>
                <c:pt idx="8">
                  <c:v>#N/A</c:v>
                </c:pt>
                <c:pt idx="9">
                  <c:v>1.67</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c:v>
                </c:pt>
                <c:pt idx="2">
                  <c:v>#N/A</c:v>
                </c:pt>
                <c:pt idx="3">
                  <c:v>0</c:v>
                </c:pt>
                <c:pt idx="4">
                  <c:v>#N/A</c:v>
                </c:pt>
                <c:pt idx="5">
                  <c:v>0.7</c:v>
                </c:pt>
                <c:pt idx="6">
                  <c:v>#N/A</c:v>
                </c:pt>
                <c:pt idx="7">
                  <c:v>2.37</c:v>
                </c:pt>
                <c:pt idx="8">
                  <c:v>#N/A</c:v>
                </c:pt>
                <c:pt idx="9">
                  <c:v>3.94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6.35</c:v>
                </c:pt>
                <c:pt idx="2">
                  <c:v>#N/A</c:v>
                </c:pt>
                <c:pt idx="3">
                  <c:v>6.59</c:v>
                </c:pt>
                <c:pt idx="4">
                  <c:v>#N/A</c:v>
                </c:pt>
                <c:pt idx="5">
                  <c:v>6.98</c:v>
                </c:pt>
                <c:pt idx="6">
                  <c:v>#N/A</c:v>
                </c:pt>
                <c:pt idx="7">
                  <c:v>6.41</c:v>
                </c:pt>
                <c:pt idx="8">
                  <c:v>#N/A</c:v>
                </c:pt>
                <c:pt idx="9">
                  <c:v>5.95</c:v>
                </c:pt>
              </c:numCache>
            </c:numRef>
          </c:val>
        </c:ser>
        <c:dLbls>
          <c:showLegendKey val="0"/>
          <c:showVal val="0"/>
          <c:showCatName val="0"/>
          <c:showSerName val="0"/>
          <c:showPercent val="0"/>
          <c:showBubbleSize val="0"/>
        </c:dLbls>
        <c:gapWidth val="150"/>
        <c:overlap val="100"/>
        <c:axId val="117317632"/>
        <c:axId val="117319168"/>
      </c:barChart>
      <c:catAx>
        <c:axId val="11731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319168"/>
        <c:crosses val="autoZero"/>
        <c:auto val="1"/>
        <c:lblAlgn val="ctr"/>
        <c:lblOffset val="100"/>
        <c:tickLblSkip val="1"/>
        <c:tickMarkSkip val="1"/>
        <c:noMultiLvlLbl val="0"/>
      </c:catAx>
      <c:valAx>
        <c:axId val="117319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317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4134</c:v>
                </c:pt>
                <c:pt idx="5">
                  <c:v>4133</c:v>
                </c:pt>
                <c:pt idx="8">
                  <c:v>4277</c:v>
                </c:pt>
                <c:pt idx="11">
                  <c:v>4369</c:v>
                </c:pt>
                <c:pt idx="14">
                  <c:v>4064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2474</c:v>
                </c:pt>
                <c:pt idx="3">
                  <c:v>2557</c:v>
                </c:pt>
                <c:pt idx="6">
                  <c:v>2449</c:v>
                </c:pt>
                <c:pt idx="9">
                  <c:v>2492</c:v>
                </c:pt>
                <c:pt idx="12">
                  <c:v>2563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3168</c:v>
                </c:pt>
                <c:pt idx="3">
                  <c:v>3225</c:v>
                </c:pt>
                <c:pt idx="6">
                  <c:v>3251</c:v>
                </c:pt>
                <c:pt idx="9">
                  <c:v>3679</c:v>
                </c:pt>
                <c:pt idx="12">
                  <c:v>3689</c:v>
                </c:pt>
              </c:numCache>
            </c:numRef>
          </c:val>
        </c:ser>
        <c:dLbls>
          <c:showLegendKey val="0"/>
          <c:showVal val="0"/>
          <c:showCatName val="0"/>
          <c:showSerName val="0"/>
          <c:showPercent val="0"/>
          <c:showBubbleSize val="0"/>
        </c:dLbls>
        <c:gapWidth val="100"/>
        <c:overlap val="100"/>
        <c:axId val="18038144"/>
        <c:axId val="18056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1509</c:v>
                </c:pt>
                <c:pt idx="2">
                  <c:v>#N/A</c:v>
                </c:pt>
                <c:pt idx="3">
                  <c:v>#N/A</c:v>
                </c:pt>
                <c:pt idx="4">
                  <c:v>1650</c:v>
                </c:pt>
                <c:pt idx="5">
                  <c:v>#N/A</c:v>
                </c:pt>
                <c:pt idx="6">
                  <c:v>#N/A</c:v>
                </c:pt>
                <c:pt idx="7">
                  <c:v>1423</c:v>
                </c:pt>
                <c:pt idx="8">
                  <c:v>#N/A</c:v>
                </c:pt>
                <c:pt idx="9">
                  <c:v>#N/A</c:v>
                </c:pt>
                <c:pt idx="10">
                  <c:v>1802</c:v>
                </c:pt>
                <c:pt idx="11">
                  <c:v>#N/A</c:v>
                </c:pt>
                <c:pt idx="12">
                  <c:v>#N/A</c:v>
                </c:pt>
                <c:pt idx="13">
                  <c:v>2188</c:v>
                </c:pt>
                <c:pt idx="14">
                  <c:v>#N/A</c:v>
                </c:pt>
              </c:numCache>
            </c:numRef>
          </c:val>
          <c:smooth val="0"/>
        </c:ser>
        <c:dLbls>
          <c:showLegendKey val="0"/>
          <c:showVal val="0"/>
          <c:showCatName val="0"/>
          <c:showSerName val="0"/>
          <c:showPercent val="0"/>
          <c:showBubbleSize val="0"/>
        </c:dLbls>
        <c:marker val="1"/>
        <c:smooth val="0"/>
        <c:axId val="18038144"/>
        <c:axId val="18056704"/>
      </c:lineChart>
      <c:catAx>
        <c:axId val="1803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56704"/>
        <c:crosses val="autoZero"/>
        <c:auto val="1"/>
        <c:lblAlgn val="ctr"/>
        <c:lblOffset val="100"/>
        <c:tickLblSkip val="1"/>
        <c:tickMarkSkip val="1"/>
        <c:noMultiLvlLbl val="0"/>
      </c:catAx>
      <c:valAx>
        <c:axId val="18056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38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36828</c:v>
                </c:pt>
                <c:pt idx="5">
                  <c:v>37412</c:v>
                </c:pt>
                <c:pt idx="8">
                  <c:v>37369</c:v>
                </c:pt>
                <c:pt idx="11">
                  <c:v>37689</c:v>
                </c:pt>
                <c:pt idx="14">
                  <c:v>37174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17076</c:v>
                </c:pt>
                <c:pt idx="5">
                  <c:v>16140</c:v>
                </c:pt>
                <c:pt idx="8">
                  <c:v>15658</c:v>
                </c:pt>
                <c:pt idx="11">
                  <c:v>15344</c:v>
                </c:pt>
                <c:pt idx="14">
                  <c:v>14971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3559</c:v>
                </c:pt>
                <c:pt idx="5">
                  <c:v>4151</c:v>
                </c:pt>
                <c:pt idx="8">
                  <c:v>3967</c:v>
                </c:pt>
                <c:pt idx="11">
                  <c:v>5194</c:v>
                </c:pt>
                <c:pt idx="14">
                  <c:v>5581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1915</c:v>
                </c:pt>
                <c:pt idx="3">
                  <c:v>2272</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8343</c:v>
                </c:pt>
                <c:pt idx="3">
                  <c:v>7908</c:v>
                </c:pt>
                <c:pt idx="6">
                  <c:v>7679</c:v>
                </c:pt>
                <c:pt idx="9">
                  <c:v>8375</c:v>
                </c:pt>
                <c:pt idx="12">
                  <c:v>7590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31540</c:v>
                </c:pt>
                <c:pt idx="3">
                  <c:v>30209</c:v>
                </c:pt>
                <c:pt idx="6">
                  <c:v>29323</c:v>
                </c:pt>
                <c:pt idx="9">
                  <c:v>28791</c:v>
                </c:pt>
                <c:pt idx="12">
                  <c:v>28096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2326</c:v>
                </c:pt>
                <c:pt idx="3">
                  <c:v>1418</c:v>
                </c:pt>
                <c:pt idx="6">
                  <c:v>590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26893</c:v>
                </c:pt>
                <c:pt idx="3">
                  <c:v>27018</c:v>
                </c:pt>
                <c:pt idx="6">
                  <c:v>33946</c:v>
                </c:pt>
                <c:pt idx="9">
                  <c:v>33736</c:v>
                </c:pt>
                <c:pt idx="12">
                  <c:v>32977</c:v>
                </c:pt>
              </c:numCache>
            </c:numRef>
          </c:val>
        </c:ser>
        <c:dLbls>
          <c:showLegendKey val="0"/>
          <c:showVal val="0"/>
          <c:showCatName val="0"/>
          <c:showSerName val="0"/>
          <c:showPercent val="0"/>
          <c:showBubbleSize val="0"/>
        </c:dLbls>
        <c:gapWidth val="100"/>
        <c:overlap val="100"/>
        <c:axId val="117284224"/>
        <c:axId val="117298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13554</c:v>
                </c:pt>
                <c:pt idx="2">
                  <c:v>#N/A</c:v>
                </c:pt>
                <c:pt idx="3">
                  <c:v>#N/A</c:v>
                </c:pt>
                <c:pt idx="4">
                  <c:v>11122</c:v>
                </c:pt>
                <c:pt idx="5">
                  <c:v>#N/A</c:v>
                </c:pt>
                <c:pt idx="6">
                  <c:v>#N/A</c:v>
                </c:pt>
                <c:pt idx="7">
                  <c:v>14544</c:v>
                </c:pt>
                <c:pt idx="8">
                  <c:v>#N/A</c:v>
                </c:pt>
                <c:pt idx="9">
                  <c:v>#N/A</c:v>
                </c:pt>
                <c:pt idx="10">
                  <c:v>12675</c:v>
                </c:pt>
                <c:pt idx="11">
                  <c:v>#N/A</c:v>
                </c:pt>
                <c:pt idx="12">
                  <c:v>#N/A</c:v>
                </c:pt>
                <c:pt idx="13">
                  <c:v>10938</c:v>
                </c:pt>
                <c:pt idx="14">
                  <c:v>#N/A</c:v>
                </c:pt>
              </c:numCache>
            </c:numRef>
          </c:val>
          <c:smooth val="0"/>
        </c:ser>
        <c:dLbls>
          <c:showLegendKey val="0"/>
          <c:showVal val="0"/>
          <c:showCatName val="0"/>
          <c:showSerName val="0"/>
          <c:showPercent val="0"/>
          <c:showBubbleSize val="0"/>
        </c:dLbls>
        <c:marker val="1"/>
        <c:smooth val="0"/>
        <c:axId val="117284224"/>
        <c:axId val="117298688"/>
      </c:lineChart>
      <c:catAx>
        <c:axId val="11728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298688"/>
        <c:crosses val="autoZero"/>
        <c:auto val="1"/>
        <c:lblAlgn val="ctr"/>
        <c:lblOffset val="100"/>
        <c:tickLblSkip val="1"/>
        <c:tickMarkSkip val="1"/>
        <c:noMultiLvlLbl val="0"/>
      </c:catAx>
      <c:valAx>
        <c:axId val="117298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28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66937984"/>
        <c:axId val="66939904"/>
      </c:scatterChart>
      <c:valAx>
        <c:axId val="669379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6939904"/>
        <c:crosses val="autoZero"/>
        <c:crossBetween val="midCat"/>
      </c:valAx>
      <c:valAx>
        <c:axId val="669399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69379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8.8000000000000007</c:v>
                </c:pt>
                <c:pt idx="1">
                  <c:v>9</c:v>
                </c:pt>
                <c:pt idx="2">
                  <c:v>9.1</c:v>
                </c:pt>
                <c:pt idx="3">
                  <c:v>9.6</c:v>
                </c:pt>
                <c:pt idx="4">
                  <c:v>10.6</c:v>
                </c:pt>
              </c:numCache>
            </c:numRef>
          </c:xVal>
          <c:yVal>
            <c:numRef>
              <c:f>公会計指標分析・財政指標組合せ分析表!$K$73:$O$73</c:f>
              <c:numCache>
                <c:formatCode>#,##0.0;"▲ "#,##0.0</c:formatCode>
                <c:ptCount val="5"/>
                <c:pt idx="0">
                  <c:v>81.8</c:v>
                </c:pt>
                <c:pt idx="1">
                  <c:v>66</c:v>
                </c:pt>
                <c:pt idx="2">
                  <c:v>86</c:v>
                </c:pt>
                <c:pt idx="3">
                  <c:v>76.3</c:v>
                </c:pt>
                <c:pt idx="4">
                  <c:v>63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12.2</c:v>
                </c:pt>
                <c:pt idx="1">
                  <c:v>11.3</c:v>
                </c:pt>
                <c:pt idx="2">
                  <c:v>10.4</c:v>
                </c:pt>
                <c:pt idx="3">
                  <c:v>9.4</c:v>
                </c:pt>
                <c:pt idx="4">
                  <c:v>7.8</c:v>
                </c:pt>
              </c:numCache>
            </c:numRef>
          </c:xVal>
          <c:yVal>
            <c:numRef>
              <c:f>公会計指標分析・財政指標組合せ分析表!$K$77:$O$77</c:f>
              <c:numCache>
                <c:formatCode>#,##0.0;"▲ "#,##0.0</c:formatCode>
                <c:ptCount val="5"/>
                <c:pt idx="0">
                  <c:v>69.599999999999994</c:v>
                </c:pt>
                <c:pt idx="1">
                  <c:v>57.6</c:v>
                </c:pt>
                <c:pt idx="2">
                  <c:v>48.3</c:v>
                </c:pt>
                <c:pt idx="3">
                  <c:v>44.4</c:v>
                </c:pt>
                <c:pt idx="4">
                  <c:v>37.299999999999997</c:v>
                </c:pt>
              </c:numCache>
            </c:numRef>
          </c:yVal>
          <c:smooth val="0"/>
        </c:ser>
        <c:dLbls>
          <c:showLegendKey val="0"/>
          <c:showVal val="0"/>
          <c:showCatName val="0"/>
          <c:showSerName val="0"/>
          <c:showPercent val="0"/>
          <c:showBubbleSize val="0"/>
        </c:dLbls>
        <c:axId val="66876160"/>
        <c:axId val="66877696"/>
      </c:scatterChart>
      <c:valAx>
        <c:axId val="66876160"/>
        <c:scaling>
          <c:orientation val="minMax"/>
          <c:max val="12.6"/>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6877696"/>
        <c:crosses val="autoZero"/>
        <c:crossBetween val="midCat"/>
      </c:valAx>
      <c:valAx>
        <c:axId val="66877696"/>
        <c:scaling>
          <c:orientation val="minMax"/>
          <c:max val="95"/>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68761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兵庫県高砂市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元利償還金については、過去からの地方債発行抑制により、近年同水準を推移してきたが、平成２６年度からは土地開発公社解散に伴う第三セクター等改革推進債にかかる償還金が増えている。また、下水道事業の積極的な推進により、起債残高が増大し、その償還に充てるための一般会計からの繰入金が増加しているため、公営企業債の元利償還金に対する繰入額が大きくなっている。</a:t>
          </a:r>
          <a:endParaRPr lang="ja-JP" altLang="ja-JP" sz="1400" baseline="0">
            <a:effectLst/>
            <a:latin typeface="ＭＳ ゴシック" panose="020B0609070205080204" pitchFamily="49" charset="-128"/>
            <a:ea typeface="ＭＳ ゴシック" panose="020B0609070205080204" pitchFamily="49" charset="-128"/>
          </a:endParaRPr>
        </a:p>
        <a:p>
          <a:r>
            <a:rPr kumimoji="1" lang="ja-JP" altLang="en-US" sz="1400" baseline="0">
              <a:latin typeface="ＭＳ ゴシック" pitchFamily="49" charset="-128"/>
              <a:ea typeface="ＭＳ ゴシック" pitchFamily="49" charset="-128"/>
            </a:rPr>
            <a:t>一方、算入公債費等については平成１１年度の臨時経済対策債にかかる算入が平成２６年度で終了したため減少し、実質公債費比率の分子は平成２６年度に比べ増加している。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兵庫県高砂市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一般会計等に係る地方債の現在高については、平成２５年度の土地開発公社解散に伴う第三セクター等改革推進債発行の影響で、平成２４年度以前と比較すると、増加した状態が続いている</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ものの、行政改革による投資的事業の抑制等により、平成２５年度からは減少傾向にある。また</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、企業債償還の進捗などにより、公営企業債等繰入見込額</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減少し、将来負担額全体としては、</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２，２３９</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百万円の減額となった。分子全体では、対前年度１，</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７３７</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百万円減の結果となっている。</a:t>
          </a:r>
          <a:endParaRPr lang="ja-JP" altLang="ja-JP" sz="1400" baseline="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兵庫県高砂市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93,356
92,303
34.38
34,668,514
34,208,100
340,226
20,260,914
32,977,083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63.0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兵庫県高砂市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93,356
92,303
34.38
34,668,514
34,208,100
340,226
20,260,914
32,977,083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63.0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兵庫県高砂市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93,356
92,303
34.38
34,668,514
34,208,100
340,226
20,260,914
32,977,083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63.0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兵庫県高砂市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93,356
92,303
34.38
34,668,514
34,208,100
340,226
20,260,914
32,977,083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63.0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Ｐゴシック" panose="020B0600070205080204" pitchFamily="50" charset="-128"/>
              <a:ea typeface="+mn-ea"/>
              <a:cs typeface="+mn-cs"/>
            </a:rPr>
            <a:t>当市には大規模企業が集中しているため、平均を上回る税収があり、類似団体の中でも上位を保っている。一方で景気の影響を受けやすく、景気が低迷している近年の財政力指数は低下傾向にあったが、平成２</a:t>
          </a:r>
          <a:r>
            <a:rPr kumimoji="1" lang="ja-JP" altLang="en-US" sz="1300" baseline="0">
              <a:solidFill>
                <a:schemeClr val="dk1"/>
              </a:solidFill>
              <a:effectLst/>
              <a:latin typeface="ＭＳ Ｐゴシック" panose="020B0600070205080204" pitchFamily="50" charset="-128"/>
              <a:ea typeface="+mn-ea"/>
              <a:cs typeface="+mn-cs"/>
            </a:rPr>
            <a:t>７</a:t>
          </a:r>
          <a:r>
            <a:rPr kumimoji="1" lang="ja-JP" altLang="ja-JP" sz="1300" baseline="0">
              <a:solidFill>
                <a:schemeClr val="dk1"/>
              </a:solidFill>
              <a:effectLst/>
              <a:latin typeface="ＭＳ Ｐゴシック" panose="020B0600070205080204" pitchFamily="50" charset="-128"/>
              <a:ea typeface="+mn-ea"/>
              <a:cs typeface="+mn-cs"/>
            </a:rPr>
            <a:t>年度は前年度と</a:t>
          </a:r>
          <a:r>
            <a:rPr kumimoji="1" lang="ja-JP" altLang="en-US" sz="1300" baseline="0">
              <a:solidFill>
                <a:schemeClr val="dk1"/>
              </a:solidFill>
              <a:effectLst/>
              <a:latin typeface="ＭＳ Ｐゴシック" panose="020B0600070205080204" pitchFamily="50" charset="-128"/>
              <a:ea typeface="+mn-ea"/>
              <a:cs typeface="+mn-cs"/>
            </a:rPr>
            <a:t>同率</a:t>
          </a:r>
          <a:r>
            <a:rPr kumimoji="1" lang="ja-JP" altLang="ja-JP" sz="1300" baseline="0">
              <a:solidFill>
                <a:schemeClr val="dk1"/>
              </a:solidFill>
              <a:effectLst/>
              <a:latin typeface="ＭＳ Ｐゴシック" panose="020B0600070205080204" pitchFamily="50" charset="-128"/>
              <a:ea typeface="+mn-ea"/>
              <a:cs typeface="+mn-cs"/>
            </a:rPr>
            <a:t>となっ</a:t>
          </a:r>
          <a:r>
            <a:rPr kumimoji="1" lang="ja-JP" altLang="en-US" sz="1300" baseline="0">
              <a:solidFill>
                <a:schemeClr val="dk1"/>
              </a:solidFill>
              <a:effectLst/>
              <a:latin typeface="ＭＳ Ｐゴシック" panose="020B0600070205080204" pitchFamily="50" charset="-128"/>
              <a:ea typeface="+mn-ea"/>
              <a:cs typeface="+mn-cs"/>
            </a:rPr>
            <a:t>ている</a:t>
          </a:r>
          <a:r>
            <a:rPr kumimoji="1" lang="ja-JP" altLang="ja-JP" sz="1300" baseline="0">
              <a:solidFill>
                <a:schemeClr val="dk1"/>
              </a:solidFill>
              <a:effectLst/>
              <a:latin typeface="ＭＳ Ｐゴシック" panose="020B0600070205080204" pitchFamily="50" charset="-128"/>
              <a:ea typeface="+mn-ea"/>
              <a:cs typeface="+mn-cs"/>
            </a:rPr>
            <a:t>。第４次行政改革大綱延長版（平成２７年度～平成２８年度が計画期間）では、「徴収率の向上」を引き続き推進すべき課題の一つとしており、徴収強化等自主財源の確保に取り組むとともに、第４次総合計画に沿った施策の重点化を図りながら、財政基盤強化に努めていく。</a:t>
          </a:r>
          <a:endParaRPr lang="ja-JP" altLang="ja-JP" sz="1300" baseline="0">
            <a:effectLst/>
            <a:latin typeface="ＭＳ Ｐゴシック" panose="020B0600070205080204" pitchFamily="50" charset="-128"/>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97367</xdr:rowOff>
    </xdr:from>
    <xdr:to>
      <xdr:col>7</xdr:col>
      <xdr:colOff>152400</xdr:colOff>
      <xdr:row>39</xdr:row>
      <xdr:rowOff>97367</xdr:rowOff>
    </xdr:to>
    <xdr:cxnSp macro="">
      <xdr:nvCxnSpPr>
        <xdr:cNvPr id="68" name="直線コネクタ 67"/>
        <xdr:cNvCxnSpPr/>
      </xdr:nvCxnSpPr>
      <xdr:spPr>
        <a:xfrm>
          <a:off x="4114800" y="67839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97367</xdr:rowOff>
    </xdr:from>
    <xdr:to>
      <xdr:col>6</xdr:col>
      <xdr:colOff>0</xdr:colOff>
      <xdr:row>39</xdr:row>
      <xdr:rowOff>117475</xdr:rowOff>
    </xdr:to>
    <xdr:cxnSp macro="">
      <xdr:nvCxnSpPr>
        <xdr:cNvPr id="71" name="直線コネクタ 70"/>
        <xdr:cNvCxnSpPr/>
      </xdr:nvCxnSpPr>
      <xdr:spPr>
        <a:xfrm flipV="1">
          <a:off x="3225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2" name="フローチャート : 判断 71"/>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151994</xdr:rowOff>
    </xdr:from>
    <xdr:ext cx="736600" cy="259045"/>
    <xdr:sp macro="" textlink="">
      <xdr:nvSpPr>
        <xdr:cNvPr id="73" name="テキスト ボックス 72"/>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97367</xdr:rowOff>
    </xdr:from>
    <xdr:to>
      <xdr:col>4</xdr:col>
      <xdr:colOff>482600</xdr:colOff>
      <xdr:row>39</xdr:row>
      <xdr:rowOff>117475</xdr:rowOff>
    </xdr:to>
    <xdr:cxnSp macro="">
      <xdr:nvCxnSpPr>
        <xdr:cNvPr id="74" name="直線コネクタ 73"/>
        <xdr:cNvCxnSpPr/>
      </xdr:nvCxnSpPr>
      <xdr:spPr>
        <a:xfrm>
          <a:off x="2336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85725</xdr:rowOff>
    </xdr:from>
    <xdr:to>
      <xdr:col>4</xdr:col>
      <xdr:colOff>533400</xdr:colOff>
      <xdr:row>42</xdr:row>
      <xdr:rowOff>15875</xdr:rowOff>
    </xdr:to>
    <xdr:sp macro="" textlink="">
      <xdr:nvSpPr>
        <xdr:cNvPr id="75" name="フローチャート : 判断 74"/>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652</xdr:rowOff>
    </xdr:from>
    <xdr:ext cx="762000" cy="259045"/>
    <xdr:sp macro="" textlink="">
      <xdr:nvSpPr>
        <xdr:cNvPr id="76" name="テキスト ボックス 75"/>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37042</xdr:rowOff>
    </xdr:from>
    <xdr:to>
      <xdr:col>3</xdr:col>
      <xdr:colOff>279400</xdr:colOff>
      <xdr:row>39</xdr:row>
      <xdr:rowOff>97367</xdr:rowOff>
    </xdr:to>
    <xdr:cxnSp macro="">
      <xdr:nvCxnSpPr>
        <xdr:cNvPr id="77" name="直線コネクタ 76"/>
        <xdr:cNvCxnSpPr/>
      </xdr:nvCxnSpPr>
      <xdr:spPr>
        <a:xfrm>
          <a:off x="1447800" y="67235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8" name="フローチャート : 判断 77"/>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20760</xdr:rowOff>
    </xdr:from>
    <xdr:ext cx="762000" cy="259045"/>
    <xdr:sp macro="" textlink="">
      <xdr:nvSpPr>
        <xdr:cNvPr id="79" name="テキスト ボックス 78"/>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80" name="フローチャート : 判断 79"/>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652</xdr:rowOff>
    </xdr:from>
    <xdr:ext cx="762000" cy="259045"/>
    <xdr:sp macro="" textlink="">
      <xdr:nvSpPr>
        <xdr:cNvPr id="81" name="テキスト ボックス 80"/>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46567</xdr:rowOff>
    </xdr:from>
    <xdr:to>
      <xdr:col>7</xdr:col>
      <xdr:colOff>203200</xdr:colOff>
      <xdr:row>39</xdr:row>
      <xdr:rowOff>148167</xdr:rowOff>
    </xdr:to>
    <xdr:sp macro="" textlink="">
      <xdr:nvSpPr>
        <xdr:cNvPr id="87" name="円/楕円 86"/>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63094</xdr:rowOff>
    </xdr:from>
    <xdr:ext cx="762000" cy="259045"/>
    <xdr:sp macro="" textlink="">
      <xdr:nvSpPr>
        <xdr:cNvPr id="88"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46567</xdr:rowOff>
    </xdr:from>
    <xdr:to>
      <xdr:col>6</xdr:col>
      <xdr:colOff>50800</xdr:colOff>
      <xdr:row>39</xdr:row>
      <xdr:rowOff>148167</xdr:rowOff>
    </xdr:to>
    <xdr:sp macro="" textlink="">
      <xdr:nvSpPr>
        <xdr:cNvPr id="89" name="円/楕円 88"/>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158344</xdr:rowOff>
    </xdr:from>
    <xdr:ext cx="736600" cy="259045"/>
    <xdr:sp macro="" textlink="">
      <xdr:nvSpPr>
        <xdr:cNvPr id="90" name="テキスト ボックス 89"/>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66675</xdr:rowOff>
    </xdr:from>
    <xdr:to>
      <xdr:col>4</xdr:col>
      <xdr:colOff>533400</xdr:colOff>
      <xdr:row>39</xdr:row>
      <xdr:rowOff>168275</xdr:rowOff>
    </xdr:to>
    <xdr:sp macro="" textlink="">
      <xdr:nvSpPr>
        <xdr:cNvPr id="91" name="円/楕円 90"/>
        <xdr:cNvSpPr/>
      </xdr:nvSpPr>
      <xdr:spPr>
        <a:xfrm>
          <a:off x="3175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7002</xdr:rowOff>
    </xdr:from>
    <xdr:ext cx="762000" cy="259045"/>
    <xdr:sp macro="" textlink="">
      <xdr:nvSpPr>
        <xdr:cNvPr id="92" name="テキスト ボックス 91"/>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46567</xdr:rowOff>
    </xdr:from>
    <xdr:to>
      <xdr:col>3</xdr:col>
      <xdr:colOff>330200</xdr:colOff>
      <xdr:row>39</xdr:row>
      <xdr:rowOff>148167</xdr:rowOff>
    </xdr:to>
    <xdr:sp macro="" textlink="">
      <xdr:nvSpPr>
        <xdr:cNvPr id="93" name="円/楕円 92"/>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158344</xdr:rowOff>
    </xdr:from>
    <xdr:ext cx="762000" cy="259045"/>
    <xdr:sp macro="" textlink="">
      <xdr:nvSpPr>
        <xdr:cNvPr id="94" name="テキスト ボックス 93"/>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157692</xdr:rowOff>
    </xdr:from>
    <xdr:to>
      <xdr:col>2</xdr:col>
      <xdr:colOff>127000</xdr:colOff>
      <xdr:row>39</xdr:row>
      <xdr:rowOff>87842</xdr:rowOff>
    </xdr:to>
    <xdr:sp macro="" textlink="">
      <xdr:nvSpPr>
        <xdr:cNvPr id="95" name="円/楕円 94"/>
        <xdr:cNvSpPr/>
      </xdr:nvSpPr>
      <xdr:spPr>
        <a:xfrm>
          <a:off x="1397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98019</xdr:rowOff>
    </xdr:from>
    <xdr:ext cx="762000" cy="259045"/>
    <xdr:sp macro="" textlink="">
      <xdr:nvSpPr>
        <xdr:cNvPr id="96" name="テキスト ボックス 95"/>
        <xdr:cNvSpPr txBox="1"/>
      </xdr:nvSpPr>
      <xdr:spPr>
        <a:xfrm>
          <a:off x="1066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mn-ea"/>
              <a:cs typeface="+mn-cs"/>
            </a:rPr>
            <a:t>第４次行政改革による事務事業の見直し等により、近年は改善傾向にあったが、平成２７度においては、歳入について臨時財政対策債の大幅な減少と企業実績の低迷により法人市民税収入が減少したこと、歳出について扶助費が増加したこと等により、類似団体平均を上回っている。</a:t>
          </a:r>
          <a:r>
            <a:rPr kumimoji="1" lang="ja-JP" altLang="ja-JP" sz="1300" baseline="0">
              <a:solidFill>
                <a:schemeClr val="dk1"/>
              </a:solidFill>
              <a:effectLst/>
              <a:latin typeface="ＭＳ Ｐゴシック" panose="020B0600070205080204" pitchFamily="50" charset="-128"/>
              <a:ea typeface="+mn-ea"/>
              <a:cs typeface="+mn-cs"/>
            </a:rPr>
            <a:t>今後も</a:t>
          </a:r>
          <a:r>
            <a:rPr kumimoji="1" lang="ja-JP" altLang="en-US" sz="1300" baseline="0">
              <a:solidFill>
                <a:schemeClr val="dk1"/>
              </a:solidFill>
              <a:effectLst/>
              <a:latin typeface="ＭＳ Ｐゴシック" panose="020B0600070205080204" pitchFamily="50" charset="-128"/>
              <a:ea typeface="+mn-ea"/>
              <a:cs typeface="+mn-cs"/>
            </a:rPr>
            <a:t>社会保障経費や</a:t>
          </a:r>
          <a:r>
            <a:rPr kumimoji="1" lang="ja-JP" altLang="ja-JP" sz="1300" baseline="0">
              <a:solidFill>
                <a:schemeClr val="dk1"/>
              </a:solidFill>
              <a:effectLst/>
              <a:latin typeface="ＭＳ Ｐゴシック" panose="020B0600070205080204" pitchFamily="50" charset="-128"/>
              <a:ea typeface="+mn-ea"/>
              <a:cs typeface="+mn-cs"/>
            </a:rPr>
            <a:t>インフラ・公共施設の改修・更新経費等の増大が懸念されるため、第４次行政改革大綱延長版の実施計画に基づき</a:t>
          </a:r>
          <a:r>
            <a:rPr kumimoji="1" lang="ja-JP" altLang="en-US" sz="1300" baseline="0">
              <a:solidFill>
                <a:schemeClr val="dk1"/>
              </a:solidFill>
              <a:effectLst/>
              <a:latin typeface="ＭＳ Ｐゴシック" panose="020B0600070205080204" pitchFamily="50" charset="-128"/>
              <a:ea typeface="+mn-ea"/>
              <a:cs typeface="+mn-cs"/>
            </a:rPr>
            <a:t>、自主財源の確保と</a:t>
          </a:r>
          <a:r>
            <a:rPr kumimoji="1" lang="ja-JP" altLang="ja-JP" sz="1300" baseline="0">
              <a:solidFill>
                <a:schemeClr val="dk1"/>
              </a:solidFill>
              <a:effectLst/>
              <a:latin typeface="ＭＳ Ｐゴシック" panose="020B0600070205080204" pitchFamily="50" charset="-128"/>
              <a:ea typeface="+mn-ea"/>
              <a:cs typeface="+mn-cs"/>
            </a:rPr>
            <a:t>経費の削減に努めていく。</a:t>
          </a:r>
          <a:endParaRPr lang="ja-JP" altLang="ja-JP" sz="1300" baseline="0">
            <a:effectLst/>
            <a:latin typeface="ＭＳ Ｐゴシック" panose="020B0600070205080204" pitchFamily="50" charset="-128"/>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61214</xdr:rowOff>
    </xdr:from>
    <xdr:to>
      <xdr:col>7</xdr:col>
      <xdr:colOff>152400</xdr:colOff>
      <xdr:row>64</xdr:row>
      <xdr:rowOff>77978</xdr:rowOff>
    </xdr:to>
    <xdr:cxnSp macro="">
      <xdr:nvCxnSpPr>
        <xdr:cNvPr id="129" name="直線コネクタ 128"/>
        <xdr:cNvCxnSpPr/>
      </xdr:nvCxnSpPr>
      <xdr:spPr>
        <a:xfrm>
          <a:off x="4114800" y="10862564"/>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137939</xdr:rowOff>
    </xdr:from>
    <xdr:ext cx="762000" cy="259045"/>
    <xdr:sp macro="" textlink="">
      <xdr:nvSpPr>
        <xdr:cNvPr id="130"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61214</xdr:rowOff>
    </xdr:from>
    <xdr:to>
      <xdr:col>6</xdr:col>
      <xdr:colOff>0</xdr:colOff>
      <xdr:row>63</xdr:row>
      <xdr:rowOff>128778</xdr:rowOff>
    </xdr:to>
    <xdr:cxnSp macro="">
      <xdr:nvCxnSpPr>
        <xdr:cNvPr id="132" name="直線コネクタ 131"/>
        <xdr:cNvCxnSpPr/>
      </xdr:nvCxnSpPr>
      <xdr:spPr>
        <a:xfrm flipV="1">
          <a:off x="3225800" y="1086256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7874</xdr:rowOff>
    </xdr:from>
    <xdr:to>
      <xdr:col>6</xdr:col>
      <xdr:colOff>50800</xdr:colOff>
      <xdr:row>64</xdr:row>
      <xdr:rowOff>109474</xdr:rowOff>
    </xdr:to>
    <xdr:sp macro="" textlink="">
      <xdr:nvSpPr>
        <xdr:cNvPr id="133" name="フローチャート : 判断 132"/>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94251</xdr:rowOff>
    </xdr:from>
    <xdr:ext cx="736600" cy="259045"/>
    <xdr:sp macro="" textlink="">
      <xdr:nvSpPr>
        <xdr:cNvPr id="134" name="テキスト ボックス 133"/>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128778</xdr:rowOff>
    </xdr:from>
    <xdr:to>
      <xdr:col>4</xdr:col>
      <xdr:colOff>482600</xdr:colOff>
      <xdr:row>64</xdr:row>
      <xdr:rowOff>24892</xdr:rowOff>
    </xdr:to>
    <xdr:cxnSp macro="">
      <xdr:nvCxnSpPr>
        <xdr:cNvPr id="135" name="直線コネクタ 134"/>
        <xdr:cNvCxnSpPr/>
      </xdr:nvCxnSpPr>
      <xdr:spPr>
        <a:xfrm flipV="1">
          <a:off x="2336800" y="1093012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150368</xdr:rowOff>
    </xdr:from>
    <xdr:to>
      <xdr:col>4</xdr:col>
      <xdr:colOff>533400</xdr:colOff>
      <xdr:row>64</xdr:row>
      <xdr:rowOff>80518</xdr:rowOff>
    </xdr:to>
    <xdr:sp macro="" textlink="">
      <xdr:nvSpPr>
        <xdr:cNvPr id="136" name="フローチャート : 判断 135"/>
        <xdr:cNvSpPr/>
      </xdr:nvSpPr>
      <xdr:spPr>
        <a:xfrm>
          <a:off x="31750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65295</xdr:rowOff>
    </xdr:from>
    <xdr:ext cx="762000" cy="259045"/>
    <xdr:sp macro="" textlink="">
      <xdr:nvSpPr>
        <xdr:cNvPr id="137" name="テキスト ボックス 136"/>
        <xdr:cNvSpPr txBox="1"/>
      </xdr:nvSpPr>
      <xdr:spPr>
        <a:xfrm>
          <a:off x="2844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75692</xdr:rowOff>
    </xdr:from>
    <xdr:to>
      <xdr:col>3</xdr:col>
      <xdr:colOff>279400</xdr:colOff>
      <xdr:row>64</xdr:row>
      <xdr:rowOff>24892</xdr:rowOff>
    </xdr:to>
    <xdr:cxnSp macro="">
      <xdr:nvCxnSpPr>
        <xdr:cNvPr id="138" name="直線コネクタ 137"/>
        <xdr:cNvCxnSpPr/>
      </xdr:nvCxnSpPr>
      <xdr:spPr>
        <a:xfrm>
          <a:off x="1447800" y="1087704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108729</xdr:rowOff>
    </xdr:from>
    <xdr:ext cx="762000" cy="259045"/>
    <xdr:sp macro="" textlink="">
      <xdr:nvSpPr>
        <xdr:cNvPr id="140" name="テキスト ボックス 139"/>
        <xdr:cNvSpPr txBox="1"/>
      </xdr:nvSpPr>
      <xdr:spPr>
        <a:xfrm>
          <a:off x="1955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1" name="フローチャート : 判断 140"/>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42" name="テキスト ボックス 141"/>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27178</xdr:rowOff>
    </xdr:from>
    <xdr:to>
      <xdr:col>7</xdr:col>
      <xdr:colOff>203200</xdr:colOff>
      <xdr:row>64</xdr:row>
      <xdr:rowOff>128778</xdr:rowOff>
    </xdr:to>
    <xdr:sp macro="" textlink="">
      <xdr:nvSpPr>
        <xdr:cNvPr id="148" name="円/楕円 147"/>
        <xdr:cNvSpPr/>
      </xdr:nvSpPr>
      <xdr:spPr>
        <a:xfrm>
          <a:off x="49022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170705</xdr:rowOff>
    </xdr:from>
    <xdr:ext cx="762000" cy="259045"/>
    <xdr:sp macro="" textlink="">
      <xdr:nvSpPr>
        <xdr:cNvPr id="149" name="財政構造の弾力性該当値テキスト"/>
        <xdr:cNvSpPr txBox="1"/>
      </xdr:nvSpPr>
      <xdr:spPr>
        <a:xfrm>
          <a:off x="5041900" y="1097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10414</xdr:rowOff>
    </xdr:from>
    <xdr:to>
      <xdr:col>6</xdr:col>
      <xdr:colOff>50800</xdr:colOff>
      <xdr:row>63</xdr:row>
      <xdr:rowOff>112014</xdr:rowOff>
    </xdr:to>
    <xdr:sp macro="" textlink="">
      <xdr:nvSpPr>
        <xdr:cNvPr id="150" name="円/楕円 149"/>
        <xdr:cNvSpPr/>
      </xdr:nvSpPr>
      <xdr:spPr>
        <a:xfrm>
          <a:off x="4064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122191</xdr:rowOff>
    </xdr:from>
    <xdr:ext cx="736600" cy="259045"/>
    <xdr:sp macro="" textlink="">
      <xdr:nvSpPr>
        <xdr:cNvPr id="151" name="テキスト ボックス 150"/>
        <xdr:cNvSpPr txBox="1"/>
      </xdr:nvSpPr>
      <xdr:spPr>
        <a:xfrm>
          <a:off x="3733800" y="1058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77978</xdr:rowOff>
    </xdr:from>
    <xdr:to>
      <xdr:col>4</xdr:col>
      <xdr:colOff>533400</xdr:colOff>
      <xdr:row>64</xdr:row>
      <xdr:rowOff>8128</xdr:rowOff>
    </xdr:to>
    <xdr:sp macro="" textlink="">
      <xdr:nvSpPr>
        <xdr:cNvPr id="152" name="円/楕円 151"/>
        <xdr:cNvSpPr/>
      </xdr:nvSpPr>
      <xdr:spPr>
        <a:xfrm>
          <a:off x="3175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18305</xdr:rowOff>
    </xdr:from>
    <xdr:ext cx="762000" cy="259045"/>
    <xdr:sp macro="" textlink="">
      <xdr:nvSpPr>
        <xdr:cNvPr id="153" name="テキスト ボックス 152"/>
        <xdr:cNvSpPr txBox="1"/>
      </xdr:nvSpPr>
      <xdr:spPr>
        <a:xfrm>
          <a:off x="2844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145542</xdr:rowOff>
    </xdr:from>
    <xdr:to>
      <xdr:col>3</xdr:col>
      <xdr:colOff>330200</xdr:colOff>
      <xdr:row>64</xdr:row>
      <xdr:rowOff>75692</xdr:rowOff>
    </xdr:to>
    <xdr:sp macro="" textlink="">
      <xdr:nvSpPr>
        <xdr:cNvPr id="154" name="円/楕円 153"/>
        <xdr:cNvSpPr/>
      </xdr:nvSpPr>
      <xdr:spPr>
        <a:xfrm>
          <a:off x="2286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85869</xdr:rowOff>
    </xdr:from>
    <xdr:ext cx="762000" cy="259045"/>
    <xdr:sp macro="" textlink="">
      <xdr:nvSpPr>
        <xdr:cNvPr id="155" name="テキスト ボックス 154"/>
        <xdr:cNvSpPr txBox="1"/>
      </xdr:nvSpPr>
      <xdr:spPr>
        <a:xfrm>
          <a:off x="1955800" y="1071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24892</xdr:rowOff>
    </xdr:from>
    <xdr:to>
      <xdr:col>2</xdr:col>
      <xdr:colOff>127000</xdr:colOff>
      <xdr:row>63</xdr:row>
      <xdr:rowOff>126492</xdr:rowOff>
    </xdr:to>
    <xdr:sp macro="" textlink="">
      <xdr:nvSpPr>
        <xdr:cNvPr id="156" name="円/楕円 155"/>
        <xdr:cNvSpPr/>
      </xdr:nvSpPr>
      <xdr:spPr>
        <a:xfrm>
          <a:off x="1397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136669</xdr:rowOff>
    </xdr:from>
    <xdr:ext cx="762000" cy="259045"/>
    <xdr:sp macro="" textlink="">
      <xdr:nvSpPr>
        <xdr:cNvPr id="157" name="テキスト ボックス 156"/>
        <xdr:cNvSpPr txBox="1"/>
      </xdr:nvSpPr>
      <xdr:spPr>
        <a:xfrm>
          <a:off x="1066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[106,269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Ｐゴシック" panose="020B0600070205080204" pitchFamily="50" charset="-128"/>
              <a:ea typeface="+mn-ea"/>
              <a:cs typeface="+mn-cs"/>
            </a:rPr>
            <a:t>人口１人当たり人件費・物件費等決算額は、類似団体平均、全国平均、兵庫県平均の全てと比較して下回っている。人件費については、定員適正化計画に基づき抑制を行ってきており、今後も引き続き計画に沿った中長期的な計画的採用を検討し、実施していく。物件費等についても事務事業の見直しにより徹底的な削減に努め、財政の適正化を図っていく。</a:t>
          </a:r>
          <a:endParaRPr lang="ja-JP" altLang="ja-JP" sz="1300" baseline="0">
            <a:effectLst/>
            <a:latin typeface="ＭＳ Ｐゴシック" panose="020B0600070205080204" pitchFamily="50" charset="-128"/>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137080</xdr:rowOff>
    </xdr:from>
    <xdr:to>
      <xdr:col>7</xdr:col>
      <xdr:colOff>152400</xdr:colOff>
      <xdr:row>82</xdr:row>
      <xdr:rowOff>153108</xdr:rowOff>
    </xdr:to>
    <xdr:cxnSp macro="">
      <xdr:nvCxnSpPr>
        <xdr:cNvPr id="194" name="直線コネクタ 193"/>
        <xdr:cNvCxnSpPr/>
      </xdr:nvCxnSpPr>
      <xdr:spPr>
        <a:xfrm flipV="1">
          <a:off x="4114800" y="14195980"/>
          <a:ext cx="838200" cy="1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98096</xdr:rowOff>
    </xdr:from>
    <xdr:ext cx="762000" cy="259045"/>
    <xdr:sp macro="" textlink="">
      <xdr:nvSpPr>
        <xdr:cNvPr id="195" name="人件費・物件費等の状況平均値テキスト"/>
        <xdr:cNvSpPr txBox="1"/>
      </xdr:nvSpPr>
      <xdr:spPr>
        <a:xfrm>
          <a:off x="5041900" y="14328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54969</xdr:rowOff>
    </xdr:from>
    <xdr:to>
      <xdr:col>6</xdr:col>
      <xdr:colOff>0</xdr:colOff>
      <xdr:row>82</xdr:row>
      <xdr:rowOff>153108</xdr:rowOff>
    </xdr:to>
    <xdr:cxnSp macro="">
      <xdr:nvCxnSpPr>
        <xdr:cNvPr id="197" name="直線コネクタ 196"/>
        <xdr:cNvCxnSpPr/>
      </xdr:nvCxnSpPr>
      <xdr:spPr>
        <a:xfrm>
          <a:off x="3225800" y="14113869"/>
          <a:ext cx="889000" cy="9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157721</xdr:rowOff>
    </xdr:from>
    <xdr:to>
      <xdr:col>6</xdr:col>
      <xdr:colOff>50800</xdr:colOff>
      <xdr:row>83</xdr:row>
      <xdr:rowOff>87871</xdr:rowOff>
    </xdr:to>
    <xdr:sp macro="" textlink="">
      <xdr:nvSpPr>
        <xdr:cNvPr id="198" name="フローチャート : 判断 197"/>
        <xdr:cNvSpPr/>
      </xdr:nvSpPr>
      <xdr:spPr>
        <a:xfrm>
          <a:off x="4064000" y="1421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72648</xdr:rowOff>
    </xdr:from>
    <xdr:ext cx="736600" cy="259045"/>
    <xdr:sp macro="" textlink="">
      <xdr:nvSpPr>
        <xdr:cNvPr id="199" name="テキスト ボックス 198"/>
        <xdr:cNvSpPr txBox="1"/>
      </xdr:nvSpPr>
      <xdr:spPr>
        <a:xfrm>
          <a:off x="3733800" y="14302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54969</xdr:rowOff>
    </xdr:from>
    <xdr:to>
      <xdr:col>4</xdr:col>
      <xdr:colOff>482600</xdr:colOff>
      <xdr:row>82</xdr:row>
      <xdr:rowOff>98971</xdr:rowOff>
    </xdr:to>
    <xdr:cxnSp macro="">
      <xdr:nvCxnSpPr>
        <xdr:cNvPr id="200" name="直線コネクタ 199"/>
        <xdr:cNvCxnSpPr/>
      </xdr:nvCxnSpPr>
      <xdr:spPr>
        <a:xfrm flipV="1">
          <a:off x="2336800" y="14113869"/>
          <a:ext cx="889000" cy="4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100861</xdr:rowOff>
    </xdr:from>
    <xdr:to>
      <xdr:col>4</xdr:col>
      <xdr:colOff>533400</xdr:colOff>
      <xdr:row>83</xdr:row>
      <xdr:rowOff>31011</xdr:rowOff>
    </xdr:to>
    <xdr:sp macro="" textlink="">
      <xdr:nvSpPr>
        <xdr:cNvPr id="201" name="フローチャート : 判断 200"/>
        <xdr:cNvSpPr/>
      </xdr:nvSpPr>
      <xdr:spPr>
        <a:xfrm>
          <a:off x="3175000" y="141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15788</xdr:rowOff>
    </xdr:from>
    <xdr:ext cx="762000" cy="259045"/>
    <xdr:sp macro="" textlink="">
      <xdr:nvSpPr>
        <xdr:cNvPr id="202" name="テキスト ボックス 201"/>
        <xdr:cNvSpPr txBox="1"/>
      </xdr:nvSpPr>
      <xdr:spPr>
        <a:xfrm>
          <a:off x="2844800" y="1424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87647</xdr:rowOff>
    </xdr:from>
    <xdr:to>
      <xdr:col>3</xdr:col>
      <xdr:colOff>279400</xdr:colOff>
      <xdr:row>82</xdr:row>
      <xdr:rowOff>98971</xdr:rowOff>
    </xdr:to>
    <xdr:cxnSp macro="">
      <xdr:nvCxnSpPr>
        <xdr:cNvPr id="203" name="直線コネクタ 202"/>
        <xdr:cNvCxnSpPr/>
      </xdr:nvCxnSpPr>
      <xdr:spPr>
        <a:xfrm>
          <a:off x="1447800" y="14146547"/>
          <a:ext cx="889000" cy="1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123647</xdr:rowOff>
    </xdr:from>
    <xdr:to>
      <xdr:col>3</xdr:col>
      <xdr:colOff>330200</xdr:colOff>
      <xdr:row>83</xdr:row>
      <xdr:rowOff>53797</xdr:rowOff>
    </xdr:to>
    <xdr:sp macro="" textlink="">
      <xdr:nvSpPr>
        <xdr:cNvPr id="204" name="フローチャート : 判断 203"/>
        <xdr:cNvSpPr/>
      </xdr:nvSpPr>
      <xdr:spPr>
        <a:xfrm>
          <a:off x="2286000" y="14182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38574</xdr:rowOff>
    </xdr:from>
    <xdr:ext cx="762000" cy="259045"/>
    <xdr:sp macro="" textlink="">
      <xdr:nvSpPr>
        <xdr:cNvPr id="205" name="テキスト ボックス 204"/>
        <xdr:cNvSpPr txBox="1"/>
      </xdr:nvSpPr>
      <xdr:spPr>
        <a:xfrm>
          <a:off x="1955800" y="142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41994</xdr:rowOff>
    </xdr:from>
    <xdr:to>
      <xdr:col>2</xdr:col>
      <xdr:colOff>127000</xdr:colOff>
      <xdr:row>83</xdr:row>
      <xdr:rowOff>143594</xdr:rowOff>
    </xdr:to>
    <xdr:sp macro="" textlink="">
      <xdr:nvSpPr>
        <xdr:cNvPr id="206" name="フローチャート : 判断 205"/>
        <xdr:cNvSpPr/>
      </xdr:nvSpPr>
      <xdr:spPr>
        <a:xfrm>
          <a:off x="1397000" y="142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128371</xdr:rowOff>
    </xdr:from>
    <xdr:ext cx="762000" cy="259045"/>
    <xdr:sp macro="" textlink="">
      <xdr:nvSpPr>
        <xdr:cNvPr id="207" name="テキスト ボックス 206"/>
        <xdr:cNvSpPr txBox="1"/>
      </xdr:nvSpPr>
      <xdr:spPr>
        <a:xfrm>
          <a:off x="1066800" y="1435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113,647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86280</xdr:rowOff>
    </xdr:from>
    <xdr:to>
      <xdr:col>7</xdr:col>
      <xdr:colOff>203200</xdr:colOff>
      <xdr:row>83</xdr:row>
      <xdr:rowOff>16430</xdr:rowOff>
    </xdr:to>
    <xdr:sp macro="" textlink="">
      <xdr:nvSpPr>
        <xdr:cNvPr id="213" name="円/楕円 212"/>
        <xdr:cNvSpPr/>
      </xdr:nvSpPr>
      <xdr:spPr>
        <a:xfrm>
          <a:off x="4902200" y="141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102807</xdr:rowOff>
    </xdr:from>
    <xdr:ext cx="762000" cy="259045"/>
    <xdr:sp macro="" textlink="">
      <xdr:nvSpPr>
        <xdr:cNvPr id="214" name="人件費・物件費等の状況該当値テキスト"/>
        <xdr:cNvSpPr txBox="1"/>
      </xdr:nvSpPr>
      <xdr:spPr>
        <a:xfrm>
          <a:off x="5041900" y="1399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106,269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102308</xdr:rowOff>
    </xdr:from>
    <xdr:to>
      <xdr:col>6</xdr:col>
      <xdr:colOff>50800</xdr:colOff>
      <xdr:row>83</xdr:row>
      <xdr:rowOff>32458</xdr:rowOff>
    </xdr:to>
    <xdr:sp macro="" textlink="">
      <xdr:nvSpPr>
        <xdr:cNvPr id="215" name="円/楕円 214"/>
        <xdr:cNvSpPr/>
      </xdr:nvSpPr>
      <xdr:spPr>
        <a:xfrm>
          <a:off x="4064000" y="1416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42635</xdr:rowOff>
    </xdr:from>
    <xdr:ext cx="736600" cy="259045"/>
    <xdr:sp macro="" textlink="">
      <xdr:nvSpPr>
        <xdr:cNvPr id="216" name="テキスト ボックス 215"/>
        <xdr:cNvSpPr txBox="1"/>
      </xdr:nvSpPr>
      <xdr:spPr>
        <a:xfrm>
          <a:off x="3733800" y="13930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107,199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4169</xdr:rowOff>
    </xdr:from>
    <xdr:to>
      <xdr:col>4</xdr:col>
      <xdr:colOff>533400</xdr:colOff>
      <xdr:row>82</xdr:row>
      <xdr:rowOff>105769</xdr:rowOff>
    </xdr:to>
    <xdr:sp macro="" textlink="">
      <xdr:nvSpPr>
        <xdr:cNvPr id="217" name="円/楕円 216"/>
        <xdr:cNvSpPr/>
      </xdr:nvSpPr>
      <xdr:spPr>
        <a:xfrm>
          <a:off x="3175000" y="1406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115946</xdr:rowOff>
    </xdr:from>
    <xdr:ext cx="762000" cy="259045"/>
    <xdr:sp macro="" textlink="">
      <xdr:nvSpPr>
        <xdr:cNvPr id="218" name="テキスト ボックス 217"/>
        <xdr:cNvSpPr txBox="1"/>
      </xdr:nvSpPr>
      <xdr:spPr>
        <a:xfrm>
          <a:off x="2844800" y="1383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101,505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48171</xdr:rowOff>
    </xdr:from>
    <xdr:to>
      <xdr:col>3</xdr:col>
      <xdr:colOff>330200</xdr:colOff>
      <xdr:row>82</xdr:row>
      <xdr:rowOff>149771</xdr:rowOff>
    </xdr:to>
    <xdr:sp macro="" textlink="">
      <xdr:nvSpPr>
        <xdr:cNvPr id="219" name="円/楕円 218"/>
        <xdr:cNvSpPr/>
      </xdr:nvSpPr>
      <xdr:spPr>
        <a:xfrm>
          <a:off x="2286000" y="1410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159948</xdr:rowOff>
    </xdr:from>
    <xdr:ext cx="762000" cy="259045"/>
    <xdr:sp macro="" textlink="">
      <xdr:nvSpPr>
        <xdr:cNvPr id="220" name="テキスト ボックス 219"/>
        <xdr:cNvSpPr txBox="1"/>
      </xdr:nvSpPr>
      <xdr:spPr>
        <a:xfrm>
          <a:off x="1955800" y="1387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104,058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36847</xdr:rowOff>
    </xdr:from>
    <xdr:to>
      <xdr:col>2</xdr:col>
      <xdr:colOff>127000</xdr:colOff>
      <xdr:row>82</xdr:row>
      <xdr:rowOff>138447</xdr:rowOff>
    </xdr:to>
    <xdr:sp macro="" textlink="">
      <xdr:nvSpPr>
        <xdr:cNvPr id="221" name="円/楕円 220"/>
        <xdr:cNvSpPr/>
      </xdr:nvSpPr>
      <xdr:spPr>
        <a:xfrm>
          <a:off x="1397000" y="1409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148624</xdr:rowOff>
    </xdr:from>
    <xdr:ext cx="762000" cy="259045"/>
    <xdr:sp macro="" textlink="">
      <xdr:nvSpPr>
        <xdr:cNvPr id="222" name="テキスト ボックス 221"/>
        <xdr:cNvSpPr txBox="1"/>
      </xdr:nvSpPr>
      <xdr:spPr>
        <a:xfrm>
          <a:off x="1066800" y="1386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Ｐゴシック" panose="020B0600070205080204" pitchFamily="50" charset="-128"/>
              <a:ea typeface="+mn-ea"/>
              <a:cs typeface="+mn-cs"/>
            </a:rPr>
            <a:t>ラスパイレス指数は、前年度から微増し９９．</a:t>
          </a:r>
          <a:r>
            <a:rPr kumimoji="1" lang="ja-JP" altLang="en-US" sz="1300" baseline="0">
              <a:solidFill>
                <a:schemeClr val="dk1"/>
              </a:solidFill>
              <a:effectLst/>
              <a:latin typeface="ＭＳ Ｐゴシック" panose="020B0600070205080204" pitchFamily="50" charset="-128"/>
              <a:ea typeface="+mn-ea"/>
              <a:cs typeface="+mn-cs"/>
            </a:rPr>
            <a:t>５</a:t>
          </a:r>
          <a:r>
            <a:rPr kumimoji="1" lang="ja-JP" altLang="ja-JP" sz="1300" baseline="0">
              <a:solidFill>
                <a:schemeClr val="dk1"/>
              </a:solidFill>
              <a:effectLst/>
              <a:latin typeface="ＭＳ Ｐゴシック" panose="020B0600070205080204" pitchFamily="50" charset="-128"/>
              <a:ea typeface="+mn-ea"/>
              <a:cs typeface="+mn-cs"/>
            </a:rPr>
            <a:t>となり、類似団体平均を上回っている。今後も国や地域の民間給与を考慮しながら、勤務成績に応じた給与制度の確立、各種手当の適正化などにより、給与水準の適正化に取り組んでいく。</a:t>
          </a:r>
          <a:endParaRPr lang="ja-JP" altLang="ja-JP" sz="1300" baseline="0">
            <a:effectLst/>
            <a:latin typeface="ＭＳ Ｐゴシック" panose="020B0600070205080204" pitchFamily="50" charset="-128"/>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86</xdr:row>
      <xdr:rowOff>159052</xdr:rowOff>
    </xdr:to>
    <xdr:cxnSp macro="">
      <xdr:nvCxnSpPr>
        <xdr:cNvPr id="253" name="直線コネクタ 252"/>
        <xdr:cNvCxnSpPr/>
      </xdr:nvCxnSpPr>
      <xdr:spPr>
        <a:xfrm flipV="1">
          <a:off x="17018000" y="13812157"/>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65314</xdr:rowOff>
    </xdr:from>
    <xdr:to>
      <xdr:col>24</xdr:col>
      <xdr:colOff>558800</xdr:colOff>
      <xdr:row>84</xdr:row>
      <xdr:rowOff>88295</xdr:rowOff>
    </xdr:to>
    <xdr:cxnSp macro="">
      <xdr:nvCxnSpPr>
        <xdr:cNvPr id="258" name="直線コネクタ 257"/>
        <xdr:cNvCxnSpPr/>
      </xdr:nvCxnSpPr>
      <xdr:spPr>
        <a:xfrm>
          <a:off x="16179800" y="14467114"/>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9"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0" name="フローチャート :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19352</xdr:rowOff>
    </xdr:from>
    <xdr:to>
      <xdr:col>23</xdr:col>
      <xdr:colOff>406400</xdr:colOff>
      <xdr:row>84</xdr:row>
      <xdr:rowOff>65314</xdr:rowOff>
    </xdr:to>
    <xdr:cxnSp macro="">
      <xdr:nvCxnSpPr>
        <xdr:cNvPr id="261" name="直線コネクタ 260"/>
        <xdr:cNvCxnSpPr/>
      </xdr:nvCxnSpPr>
      <xdr:spPr>
        <a:xfrm>
          <a:off x="15290800" y="1442115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11386</xdr:rowOff>
    </xdr:from>
    <xdr:ext cx="736600" cy="259045"/>
    <xdr:sp macro="" textlink="">
      <xdr:nvSpPr>
        <xdr:cNvPr id="263" name="テキスト ボックス 262"/>
        <xdr:cNvSpPr txBox="1"/>
      </xdr:nvSpPr>
      <xdr:spPr>
        <a:xfrm>
          <a:off x="15798800" y="1407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19352</xdr:rowOff>
    </xdr:from>
    <xdr:to>
      <xdr:col>22</xdr:col>
      <xdr:colOff>203200</xdr:colOff>
      <xdr:row>89</xdr:row>
      <xdr:rowOff>35379</xdr:rowOff>
    </xdr:to>
    <xdr:cxnSp macro="">
      <xdr:nvCxnSpPr>
        <xdr:cNvPr id="264" name="直線コネクタ 263"/>
        <xdr:cNvCxnSpPr/>
      </xdr:nvCxnSpPr>
      <xdr:spPr>
        <a:xfrm flipV="1">
          <a:off x="14401800" y="14421152"/>
          <a:ext cx="889000" cy="87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71059</xdr:rowOff>
    </xdr:from>
    <xdr:to>
      <xdr:col>22</xdr:col>
      <xdr:colOff>254000</xdr:colOff>
      <xdr:row>84</xdr:row>
      <xdr:rowOff>1209</xdr:rowOff>
    </xdr:to>
    <xdr:sp macro="" textlink="">
      <xdr:nvSpPr>
        <xdr:cNvPr id="265" name="フローチャート : 判断 264"/>
        <xdr:cNvSpPr/>
      </xdr:nvSpPr>
      <xdr:spPr>
        <a:xfrm>
          <a:off x="15240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11386</xdr:rowOff>
    </xdr:from>
    <xdr:ext cx="762000" cy="259045"/>
    <xdr:sp macro="" textlink="">
      <xdr:nvSpPr>
        <xdr:cNvPr id="266" name="テキスト ボックス 265"/>
        <xdr:cNvSpPr txBox="1"/>
      </xdr:nvSpPr>
      <xdr:spPr>
        <a:xfrm>
          <a:off x="14909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35379</xdr:rowOff>
    </xdr:from>
    <xdr:to>
      <xdr:col>21</xdr:col>
      <xdr:colOff>0</xdr:colOff>
      <xdr:row>89</xdr:row>
      <xdr:rowOff>150284</xdr:rowOff>
    </xdr:to>
    <xdr:cxnSp macro="">
      <xdr:nvCxnSpPr>
        <xdr:cNvPr id="267" name="直線コネクタ 266"/>
        <xdr:cNvCxnSpPr/>
      </xdr:nvCxnSpPr>
      <xdr:spPr>
        <a:xfrm flipV="1">
          <a:off x="13512800" y="15294429"/>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87086</xdr:rowOff>
    </xdr:from>
    <xdr:to>
      <xdr:col>21</xdr:col>
      <xdr:colOff>50800</xdr:colOff>
      <xdr:row>89</xdr:row>
      <xdr:rowOff>17236</xdr:rowOff>
    </xdr:to>
    <xdr:sp macro="" textlink="">
      <xdr:nvSpPr>
        <xdr:cNvPr id="268" name="フローチャート : 判断 267"/>
        <xdr:cNvSpPr/>
      </xdr:nvSpPr>
      <xdr:spPr>
        <a:xfrm>
          <a:off x="14351000" y="1517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27413</xdr:rowOff>
    </xdr:from>
    <xdr:ext cx="762000" cy="259045"/>
    <xdr:sp macro="" textlink="">
      <xdr:nvSpPr>
        <xdr:cNvPr id="269" name="テキスト ボックス 268"/>
        <xdr:cNvSpPr txBox="1"/>
      </xdr:nvSpPr>
      <xdr:spPr>
        <a:xfrm>
          <a:off x="14020800" y="1494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70" name="フローチャート : 判断 269"/>
        <xdr:cNvSpPr/>
      </xdr:nvSpPr>
      <xdr:spPr>
        <a:xfrm>
          <a:off x="13462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4432</xdr:rowOff>
    </xdr:from>
    <xdr:ext cx="762000" cy="259045"/>
    <xdr:sp macro="" textlink="">
      <xdr:nvSpPr>
        <xdr:cNvPr id="271" name="テキスト ボックス 270"/>
        <xdr:cNvSpPr txBox="1"/>
      </xdr:nvSpPr>
      <xdr:spPr>
        <a:xfrm>
          <a:off x="13131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77" name="円/楕円 276"/>
        <xdr:cNvSpPr/>
      </xdr:nvSpPr>
      <xdr:spPr>
        <a:xfrm>
          <a:off x="169672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9572</xdr:rowOff>
    </xdr:from>
    <xdr:ext cx="762000" cy="259045"/>
    <xdr:sp macro="" textlink="">
      <xdr:nvSpPr>
        <xdr:cNvPr id="278" name="給与水準   （国との比較）該当値テキスト"/>
        <xdr:cNvSpPr txBox="1"/>
      </xdr:nvSpPr>
      <xdr:spPr>
        <a:xfrm>
          <a:off x="17106900" y="1441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14514</xdr:rowOff>
    </xdr:from>
    <xdr:to>
      <xdr:col>23</xdr:col>
      <xdr:colOff>457200</xdr:colOff>
      <xdr:row>84</xdr:row>
      <xdr:rowOff>116114</xdr:rowOff>
    </xdr:to>
    <xdr:sp macro="" textlink="">
      <xdr:nvSpPr>
        <xdr:cNvPr id="279" name="円/楕円 278"/>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100891</xdr:rowOff>
    </xdr:from>
    <xdr:ext cx="736600" cy="259045"/>
    <xdr:sp macro="" textlink="">
      <xdr:nvSpPr>
        <xdr:cNvPr id="280" name="テキスト ボックス 279"/>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140002</xdr:rowOff>
    </xdr:from>
    <xdr:to>
      <xdr:col>22</xdr:col>
      <xdr:colOff>254000</xdr:colOff>
      <xdr:row>84</xdr:row>
      <xdr:rowOff>70152</xdr:rowOff>
    </xdr:to>
    <xdr:sp macro="" textlink="">
      <xdr:nvSpPr>
        <xdr:cNvPr id="281" name="円/楕円 280"/>
        <xdr:cNvSpPr/>
      </xdr:nvSpPr>
      <xdr:spPr>
        <a:xfrm>
          <a:off x="15240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54929</xdr:rowOff>
    </xdr:from>
    <xdr:ext cx="762000" cy="259045"/>
    <xdr:sp macro="" textlink="">
      <xdr:nvSpPr>
        <xdr:cNvPr id="282" name="テキスト ボックス 281"/>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156029</xdr:rowOff>
    </xdr:from>
    <xdr:to>
      <xdr:col>21</xdr:col>
      <xdr:colOff>50800</xdr:colOff>
      <xdr:row>89</xdr:row>
      <xdr:rowOff>86179</xdr:rowOff>
    </xdr:to>
    <xdr:sp macro="" textlink="">
      <xdr:nvSpPr>
        <xdr:cNvPr id="283" name="円/楕円 282"/>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70956</xdr:rowOff>
    </xdr:from>
    <xdr:ext cx="762000" cy="259045"/>
    <xdr:sp macro="" textlink="">
      <xdr:nvSpPr>
        <xdr:cNvPr id="284" name="テキスト ボックス 283"/>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85" name="円/楕円 284"/>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86" name="テキスト ボックス 285"/>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mn-ea"/>
              <a:cs typeface="+mn-cs"/>
            </a:rPr>
            <a:t>定員適正化計画による職員数の削減により、類似団体平均を下回る水準で推移し、数値も改善傾向である</a:t>
          </a:r>
          <a:r>
            <a:rPr kumimoji="1" lang="ja-JP" altLang="ja-JP" sz="1300" baseline="0">
              <a:solidFill>
                <a:schemeClr val="dk1"/>
              </a:solidFill>
              <a:effectLst/>
              <a:latin typeface="ＭＳ Ｐゴシック" panose="020B0600070205080204" pitchFamily="50" charset="-128"/>
              <a:ea typeface="+mn-ea"/>
              <a:cs typeface="+mn-cs"/>
            </a:rPr>
            <a:t>。今後も定員適正化計画に基づき、更なる人員削減を図るとともに、再任用及び任期付職員の任用を進めながら、総人件費の抑制を</a:t>
          </a:r>
          <a:r>
            <a:rPr kumimoji="1" lang="ja-JP" altLang="en-US" sz="1300" baseline="0">
              <a:solidFill>
                <a:schemeClr val="dk1"/>
              </a:solidFill>
              <a:effectLst/>
              <a:latin typeface="ＭＳ Ｐゴシック" panose="020B0600070205080204" pitchFamily="50" charset="-128"/>
              <a:ea typeface="+mn-ea"/>
              <a:cs typeface="+mn-cs"/>
            </a:rPr>
            <a:t>図っていく</a:t>
          </a:r>
          <a:r>
            <a:rPr kumimoji="1" lang="ja-JP" altLang="ja-JP" sz="1300" baseline="0">
              <a:solidFill>
                <a:schemeClr val="dk1"/>
              </a:solidFill>
              <a:effectLst/>
              <a:latin typeface="ＭＳ Ｐゴシック" panose="020B0600070205080204" pitchFamily="50" charset="-128"/>
              <a:ea typeface="+mn-ea"/>
              <a:cs typeface="+mn-cs"/>
            </a:rPr>
            <a:t>。</a:t>
          </a:r>
          <a:endParaRPr lang="ja-JP" altLang="ja-JP" sz="1300" baseline="0">
            <a:effectLst/>
            <a:latin typeface="ＭＳ Ｐゴシック" panose="020B0600070205080204" pitchFamily="50" charset="-128"/>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6" name="直線コネクタ 315"/>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7"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8" name="直線コネクタ 317"/>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9"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20" name="直線コネクタ 319"/>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89218</xdr:rowOff>
    </xdr:from>
    <xdr:to>
      <xdr:col>24</xdr:col>
      <xdr:colOff>558800</xdr:colOff>
      <xdr:row>61</xdr:row>
      <xdr:rowOff>97261</xdr:rowOff>
    </xdr:to>
    <xdr:cxnSp macro="">
      <xdr:nvCxnSpPr>
        <xdr:cNvPr id="321" name="直線コネクタ 320"/>
        <xdr:cNvCxnSpPr/>
      </xdr:nvCxnSpPr>
      <xdr:spPr>
        <a:xfrm flipV="1">
          <a:off x="16179800" y="10547668"/>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76852</xdr:rowOff>
    </xdr:from>
    <xdr:ext cx="762000" cy="259045"/>
    <xdr:sp macro="" textlink="">
      <xdr:nvSpPr>
        <xdr:cNvPr id="322" name="定員管理の状況平均値テキスト"/>
        <xdr:cNvSpPr txBox="1"/>
      </xdr:nvSpPr>
      <xdr:spPr>
        <a:xfrm>
          <a:off x="17106900" y="1053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3" name="フローチャート : 判断 322"/>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97261</xdr:rowOff>
    </xdr:from>
    <xdr:to>
      <xdr:col>23</xdr:col>
      <xdr:colOff>406400</xdr:colOff>
      <xdr:row>61</xdr:row>
      <xdr:rowOff>107315</xdr:rowOff>
    </xdr:to>
    <xdr:cxnSp macro="">
      <xdr:nvCxnSpPr>
        <xdr:cNvPr id="324" name="直線コネクタ 323"/>
        <xdr:cNvCxnSpPr/>
      </xdr:nvCxnSpPr>
      <xdr:spPr>
        <a:xfrm flipV="1">
          <a:off x="15290800" y="1055571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76623</xdr:rowOff>
    </xdr:from>
    <xdr:to>
      <xdr:col>23</xdr:col>
      <xdr:colOff>457200</xdr:colOff>
      <xdr:row>62</xdr:row>
      <xdr:rowOff>6773</xdr:rowOff>
    </xdr:to>
    <xdr:sp macro="" textlink="">
      <xdr:nvSpPr>
        <xdr:cNvPr id="325" name="フローチャート : 判断 324"/>
        <xdr:cNvSpPr/>
      </xdr:nvSpPr>
      <xdr:spPr>
        <a:xfrm>
          <a:off x="16129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163000</xdr:rowOff>
    </xdr:from>
    <xdr:ext cx="736600" cy="259045"/>
    <xdr:sp macro="" textlink="">
      <xdr:nvSpPr>
        <xdr:cNvPr id="326" name="テキスト ボックス 325"/>
        <xdr:cNvSpPr txBox="1"/>
      </xdr:nvSpPr>
      <xdr:spPr>
        <a:xfrm>
          <a:off x="15798800" y="10621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107315</xdr:rowOff>
    </xdr:from>
    <xdr:to>
      <xdr:col>22</xdr:col>
      <xdr:colOff>203200</xdr:colOff>
      <xdr:row>61</xdr:row>
      <xdr:rowOff>111337</xdr:rowOff>
    </xdr:to>
    <xdr:cxnSp macro="">
      <xdr:nvCxnSpPr>
        <xdr:cNvPr id="327" name="直線コネクタ 326"/>
        <xdr:cNvCxnSpPr/>
      </xdr:nvCxnSpPr>
      <xdr:spPr>
        <a:xfrm flipV="1">
          <a:off x="14401800" y="1056576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76623</xdr:rowOff>
    </xdr:from>
    <xdr:to>
      <xdr:col>22</xdr:col>
      <xdr:colOff>254000</xdr:colOff>
      <xdr:row>62</xdr:row>
      <xdr:rowOff>6773</xdr:rowOff>
    </xdr:to>
    <xdr:sp macro="" textlink="">
      <xdr:nvSpPr>
        <xdr:cNvPr id="328" name="フローチャート : 判断 327"/>
        <xdr:cNvSpPr/>
      </xdr:nvSpPr>
      <xdr:spPr>
        <a:xfrm>
          <a:off x="15240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163000</xdr:rowOff>
    </xdr:from>
    <xdr:ext cx="762000" cy="259045"/>
    <xdr:sp macro="" textlink="">
      <xdr:nvSpPr>
        <xdr:cNvPr id="329" name="テキスト ボックス 328"/>
        <xdr:cNvSpPr txBox="1"/>
      </xdr:nvSpPr>
      <xdr:spPr>
        <a:xfrm>
          <a:off x="14909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111337</xdr:rowOff>
    </xdr:from>
    <xdr:to>
      <xdr:col>21</xdr:col>
      <xdr:colOff>0</xdr:colOff>
      <xdr:row>61</xdr:row>
      <xdr:rowOff>131445</xdr:rowOff>
    </xdr:to>
    <xdr:cxnSp macro="">
      <xdr:nvCxnSpPr>
        <xdr:cNvPr id="330" name="直線コネクタ 329"/>
        <xdr:cNvCxnSpPr/>
      </xdr:nvCxnSpPr>
      <xdr:spPr>
        <a:xfrm flipV="1">
          <a:off x="13512800" y="1056978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80645</xdr:rowOff>
    </xdr:from>
    <xdr:to>
      <xdr:col>21</xdr:col>
      <xdr:colOff>50800</xdr:colOff>
      <xdr:row>62</xdr:row>
      <xdr:rowOff>10795</xdr:rowOff>
    </xdr:to>
    <xdr:sp macro="" textlink="">
      <xdr:nvSpPr>
        <xdr:cNvPr id="331" name="フローチャート : 判断 330"/>
        <xdr:cNvSpPr/>
      </xdr:nvSpPr>
      <xdr:spPr>
        <a:xfrm>
          <a:off x="14351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167022</xdr:rowOff>
    </xdr:from>
    <xdr:ext cx="762000" cy="259045"/>
    <xdr:sp macro="" textlink="">
      <xdr:nvSpPr>
        <xdr:cNvPr id="332" name="テキスト ボックス 331"/>
        <xdr:cNvSpPr txBox="1"/>
      </xdr:nvSpPr>
      <xdr:spPr>
        <a:xfrm>
          <a:off x="14020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130916</xdr:rowOff>
    </xdr:from>
    <xdr:to>
      <xdr:col>19</xdr:col>
      <xdr:colOff>533400</xdr:colOff>
      <xdr:row>62</xdr:row>
      <xdr:rowOff>61066</xdr:rowOff>
    </xdr:to>
    <xdr:sp macro="" textlink="">
      <xdr:nvSpPr>
        <xdr:cNvPr id="333" name="フローチャート : 判断 332"/>
        <xdr:cNvSpPr/>
      </xdr:nvSpPr>
      <xdr:spPr>
        <a:xfrm>
          <a:off x="13462000" y="1058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45843</xdr:rowOff>
    </xdr:from>
    <xdr:ext cx="762000" cy="259045"/>
    <xdr:sp macro="" textlink="">
      <xdr:nvSpPr>
        <xdr:cNvPr id="334" name="テキスト ボックス 333"/>
        <xdr:cNvSpPr txBox="1"/>
      </xdr:nvSpPr>
      <xdr:spPr>
        <a:xfrm>
          <a:off x="13131800" y="1067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38418</xdr:rowOff>
    </xdr:from>
    <xdr:to>
      <xdr:col>24</xdr:col>
      <xdr:colOff>609600</xdr:colOff>
      <xdr:row>61</xdr:row>
      <xdr:rowOff>140018</xdr:rowOff>
    </xdr:to>
    <xdr:sp macro="" textlink="">
      <xdr:nvSpPr>
        <xdr:cNvPr id="340" name="円/楕円 339"/>
        <xdr:cNvSpPr/>
      </xdr:nvSpPr>
      <xdr:spPr>
        <a:xfrm>
          <a:off x="169672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54945</xdr:rowOff>
    </xdr:from>
    <xdr:ext cx="762000" cy="259045"/>
    <xdr:sp macro="" textlink="">
      <xdr:nvSpPr>
        <xdr:cNvPr id="341" name="定員管理の状況該当値テキスト"/>
        <xdr:cNvSpPr txBox="1"/>
      </xdr:nvSpPr>
      <xdr:spPr>
        <a:xfrm>
          <a:off x="17106900" y="1034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46461</xdr:rowOff>
    </xdr:from>
    <xdr:to>
      <xdr:col>23</xdr:col>
      <xdr:colOff>457200</xdr:colOff>
      <xdr:row>61</xdr:row>
      <xdr:rowOff>148061</xdr:rowOff>
    </xdr:to>
    <xdr:sp macro="" textlink="">
      <xdr:nvSpPr>
        <xdr:cNvPr id="342" name="円/楕円 341"/>
        <xdr:cNvSpPr/>
      </xdr:nvSpPr>
      <xdr:spPr>
        <a:xfrm>
          <a:off x="16129000" y="105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158238</xdr:rowOff>
    </xdr:from>
    <xdr:ext cx="736600" cy="259045"/>
    <xdr:sp macro="" textlink="">
      <xdr:nvSpPr>
        <xdr:cNvPr id="343" name="テキスト ボックス 342"/>
        <xdr:cNvSpPr txBox="1"/>
      </xdr:nvSpPr>
      <xdr:spPr>
        <a:xfrm>
          <a:off x="15798800" y="1027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56515</xdr:rowOff>
    </xdr:from>
    <xdr:to>
      <xdr:col>22</xdr:col>
      <xdr:colOff>254000</xdr:colOff>
      <xdr:row>61</xdr:row>
      <xdr:rowOff>158115</xdr:rowOff>
    </xdr:to>
    <xdr:sp macro="" textlink="">
      <xdr:nvSpPr>
        <xdr:cNvPr id="344" name="円/楕円 343"/>
        <xdr:cNvSpPr/>
      </xdr:nvSpPr>
      <xdr:spPr>
        <a:xfrm>
          <a:off x="15240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168292</xdr:rowOff>
    </xdr:from>
    <xdr:ext cx="762000" cy="259045"/>
    <xdr:sp macro="" textlink="">
      <xdr:nvSpPr>
        <xdr:cNvPr id="345" name="テキスト ボックス 344"/>
        <xdr:cNvSpPr txBox="1"/>
      </xdr:nvSpPr>
      <xdr:spPr>
        <a:xfrm>
          <a:off x="14909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60537</xdr:rowOff>
    </xdr:from>
    <xdr:to>
      <xdr:col>21</xdr:col>
      <xdr:colOff>50800</xdr:colOff>
      <xdr:row>61</xdr:row>
      <xdr:rowOff>162137</xdr:rowOff>
    </xdr:to>
    <xdr:sp macro="" textlink="">
      <xdr:nvSpPr>
        <xdr:cNvPr id="346" name="円/楕円 345"/>
        <xdr:cNvSpPr/>
      </xdr:nvSpPr>
      <xdr:spPr>
        <a:xfrm>
          <a:off x="14351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864</xdr:rowOff>
    </xdr:from>
    <xdr:ext cx="762000" cy="259045"/>
    <xdr:sp macro="" textlink="">
      <xdr:nvSpPr>
        <xdr:cNvPr id="347" name="テキスト ボックス 346"/>
        <xdr:cNvSpPr txBox="1"/>
      </xdr:nvSpPr>
      <xdr:spPr>
        <a:xfrm>
          <a:off x="14020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80645</xdr:rowOff>
    </xdr:from>
    <xdr:to>
      <xdr:col>19</xdr:col>
      <xdr:colOff>533400</xdr:colOff>
      <xdr:row>62</xdr:row>
      <xdr:rowOff>10795</xdr:rowOff>
    </xdr:to>
    <xdr:sp macro="" textlink="">
      <xdr:nvSpPr>
        <xdr:cNvPr id="348" name="円/楕円 347"/>
        <xdr:cNvSpPr/>
      </xdr:nvSpPr>
      <xdr:spPr>
        <a:xfrm>
          <a:off x="13462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20972</xdr:rowOff>
    </xdr:from>
    <xdr:ext cx="762000" cy="259045"/>
    <xdr:sp macro="" textlink="">
      <xdr:nvSpPr>
        <xdr:cNvPr id="349" name="テキスト ボックス 348"/>
        <xdr:cNvSpPr txBox="1"/>
      </xdr:nvSpPr>
      <xdr:spPr>
        <a:xfrm>
          <a:off x="13131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mn-ea"/>
              <a:cs typeface="+mn-cs"/>
            </a:rPr>
            <a:t>平成２６年度</a:t>
          </a:r>
          <a:r>
            <a:rPr kumimoji="1" lang="ja-JP" altLang="en-US" sz="1300" baseline="0">
              <a:solidFill>
                <a:schemeClr val="dk1"/>
              </a:solidFill>
              <a:effectLst/>
              <a:latin typeface="ＭＳ Ｐゴシック" panose="020B0600070205080204" pitchFamily="50" charset="-128"/>
              <a:ea typeface="+mn-ea"/>
              <a:cs typeface="+mn-cs"/>
            </a:rPr>
            <a:t>から</a:t>
          </a:r>
          <a:r>
            <a:rPr kumimoji="1" lang="ja-JP" altLang="ja-JP" sz="1300" baseline="0">
              <a:solidFill>
                <a:schemeClr val="dk1"/>
              </a:solidFill>
              <a:effectLst/>
              <a:latin typeface="ＭＳ Ｐゴシック" panose="020B0600070205080204" pitchFamily="50" charset="-128"/>
              <a:ea typeface="+mn-ea"/>
              <a:cs typeface="+mn-cs"/>
            </a:rPr>
            <a:t>第三セクター等改革推進債の元利償還が始まり、実質公債費比率は増加しており、類似団体平均も上回っている。今後も第三セクター等改革推進債借入金の償還が続いていくことから、建設事業債発行額の抑制等により、類似団体平均水準を維持できるよう努めていく。</a:t>
          </a:r>
          <a:endParaRPr kumimoji="1" lang="ja-JP" altLang="en-US" sz="1300" baseline="0">
            <a:latin typeface="ＭＳ Ｐゴシック" panose="020B0600070205080204" pitchFamily="50" charset="-128"/>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4" name="直線コネクタ 373"/>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5"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6" name="直線コネクタ 375"/>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102870</xdr:rowOff>
    </xdr:from>
    <xdr:to>
      <xdr:col>24</xdr:col>
      <xdr:colOff>558800</xdr:colOff>
      <xdr:row>40</xdr:row>
      <xdr:rowOff>163195</xdr:rowOff>
    </xdr:to>
    <xdr:cxnSp macro="">
      <xdr:nvCxnSpPr>
        <xdr:cNvPr id="379" name="直線コネクタ 378"/>
        <xdr:cNvCxnSpPr/>
      </xdr:nvCxnSpPr>
      <xdr:spPr>
        <a:xfrm>
          <a:off x="16179800" y="696087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131462</xdr:rowOff>
    </xdr:from>
    <xdr:ext cx="762000" cy="259045"/>
    <xdr:sp macro="" textlink="">
      <xdr:nvSpPr>
        <xdr:cNvPr id="380" name="公債費負担の状況平均値テキスト"/>
        <xdr:cNvSpPr txBox="1"/>
      </xdr:nvSpPr>
      <xdr:spPr>
        <a:xfrm>
          <a:off x="17106900" y="6646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81" name="フローチャート : 判断 380"/>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72707</xdr:rowOff>
    </xdr:from>
    <xdr:to>
      <xdr:col>23</xdr:col>
      <xdr:colOff>406400</xdr:colOff>
      <xdr:row>40</xdr:row>
      <xdr:rowOff>102870</xdr:rowOff>
    </xdr:to>
    <xdr:cxnSp macro="">
      <xdr:nvCxnSpPr>
        <xdr:cNvPr id="382" name="直線コネクタ 381"/>
        <xdr:cNvCxnSpPr/>
      </xdr:nvCxnSpPr>
      <xdr:spPr>
        <a:xfrm>
          <a:off x="15290800" y="693070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40005</xdr:rowOff>
    </xdr:from>
    <xdr:to>
      <xdr:col>23</xdr:col>
      <xdr:colOff>457200</xdr:colOff>
      <xdr:row>40</xdr:row>
      <xdr:rowOff>141605</xdr:rowOff>
    </xdr:to>
    <xdr:sp macro="" textlink="">
      <xdr:nvSpPr>
        <xdr:cNvPr id="383" name="フローチャート : 判断 382"/>
        <xdr:cNvSpPr/>
      </xdr:nvSpPr>
      <xdr:spPr>
        <a:xfrm>
          <a:off x="16129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151782</xdr:rowOff>
    </xdr:from>
    <xdr:ext cx="736600" cy="259045"/>
    <xdr:sp macro="" textlink="">
      <xdr:nvSpPr>
        <xdr:cNvPr id="384" name="テキスト ボックス 383"/>
        <xdr:cNvSpPr txBox="1"/>
      </xdr:nvSpPr>
      <xdr:spPr>
        <a:xfrm>
          <a:off x="15798800" y="6666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66675</xdr:rowOff>
    </xdr:from>
    <xdr:to>
      <xdr:col>22</xdr:col>
      <xdr:colOff>203200</xdr:colOff>
      <xdr:row>40</xdr:row>
      <xdr:rowOff>72707</xdr:rowOff>
    </xdr:to>
    <xdr:cxnSp macro="">
      <xdr:nvCxnSpPr>
        <xdr:cNvPr id="385" name="直線コネクタ 384"/>
        <xdr:cNvCxnSpPr/>
      </xdr:nvCxnSpPr>
      <xdr:spPr>
        <a:xfrm>
          <a:off x="14401800" y="692467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6" name="フローチャート : 判断 385"/>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87" name="テキスト ボックス 386"/>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54610</xdr:rowOff>
    </xdr:from>
    <xdr:to>
      <xdr:col>21</xdr:col>
      <xdr:colOff>0</xdr:colOff>
      <xdr:row>40</xdr:row>
      <xdr:rowOff>66675</xdr:rowOff>
    </xdr:to>
    <xdr:cxnSp macro="">
      <xdr:nvCxnSpPr>
        <xdr:cNvPr id="388" name="直線コネクタ 387"/>
        <xdr:cNvCxnSpPr/>
      </xdr:nvCxnSpPr>
      <xdr:spPr>
        <a:xfrm>
          <a:off x="13512800" y="691261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154622</xdr:rowOff>
    </xdr:from>
    <xdr:to>
      <xdr:col>21</xdr:col>
      <xdr:colOff>50800</xdr:colOff>
      <xdr:row>41</xdr:row>
      <xdr:rowOff>84772</xdr:rowOff>
    </xdr:to>
    <xdr:sp macro="" textlink="">
      <xdr:nvSpPr>
        <xdr:cNvPr id="389" name="フローチャート : 判断 388"/>
        <xdr:cNvSpPr/>
      </xdr:nvSpPr>
      <xdr:spPr>
        <a:xfrm>
          <a:off x="14351000" y="701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69549</xdr:rowOff>
    </xdr:from>
    <xdr:ext cx="762000" cy="259045"/>
    <xdr:sp macro="" textlink="">
      <xdr:nvSpPr>
        <xdr:cNvPr id="390" name="テキスト ボックス 389"/>
        <xdr:cNvSpPr txBox="1"/>
      </xdr:nvSpPr>
      <xdr:spPr>
        <a:xfrm>
          <a:off x="14020800" y="709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37465</xdr:rowOff>
    </xdr:from>
    <xdr:to>
      <xdr:col>19</xdr:col>
      <xdr:colOff>533400</xdr:colOff>
      <xdr:row>41</xdr:row>
      <xdr:rowOff>139065</xdr:rowOff>
    </xdr:to>
    <xdr:sp macro="" textlink="">
      <xdr:nvSpPr>
        <xdr:cNvPr id="391" name="フローチャート : 判断 390"/>
        <xdr:cNvSpPr/>
      </xdr:nvSpPr>
      <xdr:spPr>
        <a:xfrm>
          <a:off x="13462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123842</xdr:rowOff>
    </xdr:from>
    <xdr:ext cx="762000" cy="259045"/>
    <xdr:sp macro="" textlink="">
      <xdr:nvSpPr>
        <xdr:cNvPr id="392" name="テキスト ボックス 391"/>
        <xdr:cNvSpPr txBox="1"/>
      </xdr:nvSpPr>
      <xdr:spPr>
        <a:xfrm>
          <a:off x="131318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112395</xdr:rowOff>
    </xdr:from>
    <xdr:to>
      <xdr:col>24</xdr:col>
      <xdr:colOff>609600</xdr:colOff>
      <xdr:row>41</xdr:row>
      <xdr:rowOff>42545</xdr:rowOff>
    </xdr:to>
    <xdr:sp macro="" textlink="">
      <xdr:nvSpPr>
        <xdr:cNvPr id="398" name="円/楕円 397"/>
        <xdr:cNvSpPr/>
      </xdr:nvSpPr>
      <xdr:spPr>
        <a:xfrm>
          <a:off x="169672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84472</xdr:rowOff>
    </xdr:from>
    <xdr:ext cx="762000" cy="259045"/>
    <xdr:sp macro="" textlink="">
      <xdr:nvSpPr>
        <xdr:cNvPr id="399" name="公債費負担の状況該当値テキスト"/>
        <xdr:cNvSpPr txBox="1"/>
      </xdr:nvSpPr>
      <xdr:spPr>
        <a:xfrm>
          <a:off x="17106900" y="694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52070</xdr:rowOff>
    </xdr:from>
    <xdr:to>
      <xdr:col>23</xdr:col>
      <xdr:colOff>457200</xdr:colOff>
      <xdr:row>40</xdr:row>
      <xdr:rowOff>153670</xdr:rowOff>
    </xdr:to>
    <xdr:sp macro="" textlink="">
      <xdr:nvSpPr>
        <xdr:cNvPr id="400" name="円/楕円 399"/>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401" name="テキスト ボックス 400"/>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21907</xdr:rowOff>
    </xdr:from>
    <xdr:to>
      <xdr:col>22</xdr:col>
      <xdr:colOff>254000</xdr:colOff>
      <xdr:row>40</xdr:row>
      <xdr:rowOff>123507</xdr:rowOff>
    </xdr:to>
    <xdr:sp macro="" textlink="">
      <xdr:nvSpPr>
        <xdr:cNvPr id="402" name="円/楕円 401"/>
        <xdr:cNvSpPr/>
      </xdr:nvSpPr>
      <xdr:spPr>
        <a:xfrm>
          <a:off x="15240000" y="68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133684</xdr:rowOff>
    </xdr:from>
    <xdr:ext cx="762000" cy="259045"/>
    <xdr:sp macro="" textlink="">
      <xdr:nvSpPr>
        <xdr:cNvPr id="403" name="テキスト ボックス 402"/>
        <xdr:cNvSpPr txBox="1"/>
      </xdr:nvSpPr>
      <xdr:spPr>
        <a:xfrm>
          <a:off x="14909800" y="664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15875</xdr:rowOff>
    </xdr:from>
    <xdr:to>
      <xdr:col>21</xdr:col>
      <xdr:colOff>50800</xdr:colOff>
      <xdr:row>40</xdr:row>
      <xdr:rowOff>117475</xdr:rowOff>
    </xdr:to>
    <xdr:sp macro="" textlink="">
      <xdr:nvSpPr>
        <xdr:cNvPr id="404" name="円/楕円 403"/>
        <xdr:cNvSpPr/>
      </xdr:nvSpPr>
      <xdr:spPr>
        <a:xfrm>
          <a:off x="14351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127652</xdr:rowOff>
    </xdr:from>
    <xdr:ext cx="762000" cy="259045"/>
    <xdr:sp macro="" textlink="">
      <xdr:nvSpPr>
        <xdr:cNvPr id="405" name="テキスト ボックス 404"/>
        <xdr:cNvSpPr txBox="1"/>
      </xdr:nvSpPr>
      <xdr:spPr>
        <a:xfrm>
          <a:off x="14020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3810</xdr:rowOff>
    </xdr:from>
    <xdr:to>
      <xdr:col>19</xdr:col>
      <xdr:colOff>533400</xdr:colOff>
      <xdr:row>40</xdr:row>
      <xdr:rowOff>105410</xdr:rowOff>
    </xdr:to>
    <xdr:sp macro="" textlink="">
      <xdr:nvSpPr>
        <xdr:cNvPr id="406" name="円/楕円 405"/>
        <xdr:cNvSpPr/>
      </xdr:nvSpPr>
      <xdr:spPr>
        <a:xfrm>
          <a:off x="13462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115587</xdr:rowOff>
    </xdr:from>
    <xdr:ext cx="762000" cy="259045"/>
    <xdr:sp macro="" textlink="">
      <xdr:nvSpPr>
        <xdr:cNvPr id="407" name="テキスト ボックス 406"/>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Ｐゴシック" panose="020B0600070205080204" pitchFamily="50" charset="-128"/>
              <a:ea typeface="+mn-ea"/>
              <a:cs typeface="+mn-cs"/>
            </a:rPr>
            <a:t>平成２</a:t>
          </a:r>
          <a:r>
            <a:rPr kumimoji="1" lang="ja-JP" altLang="en-US" sz="1300" baseline="0">
              <a:solidFill>
                <a:schemeClr val="dk1"/>
              </a:solidFill>
              <a:effectLst/>
              <a:latin typeface="ＭＳ Ｐゴシック" panose="020B0600070205080204" pitchFamily="50" charset="-128"/>
              <a:ea typeface="+mn-ea"/>
              <a:cs typeface="+mn-cs"/>
            </a:rPr>
            <a:t>７</a:t>
          </a:r>
          <a:r>
            <a:rPr kumimoji="1" lang="ja-JP" altLang="ja-JP" sz="1300" baseline="0">
              <a:solidFill>
                <a:schemeClr val="dk1"/>
              </a:solidFill>
              <a:effectLst/>
              <a:latin typeface="ＭＳ Ｐゴシック" panose="020B0600070205080204" pitchFamily="50" charset="-128"/>
              <a:ea typeface="+mn-ea"/>
              <a:cs typeface="+mn-cs"/>
            </a:rPr>
            <a:t>年度は</a:t>
          </a:r>
          <a:r>
            <a:rPr kumimoji="1" lang="ja-JP" altLang="en-US" sz="1300" baseline="0">
              <a:solidFill>
                <a:schemeClr val="dk1"/>
              </a:solidFill>
              <a:effectLst/>
              <a:latin typeface="ＭＳ Ｐゴシック" panose="020B0600070205080204" pitchFamily="50" charset="-128"/>
              <a:ea typeface="+mn-ea"/>
              <a:cs typeface="+mn-cs"/>
            </a:rPr>
            <a:t>６３</a:t>
          </a:r>
          <a:r>
            <a:rPr kumimoji="1" lang="ja-JP" altLang="ja-JP" sz="1300" baseline="0">
              <a:solidFill>
                <a:schemeClr val="dk1"/>
              </a:solidFill>
              <a:effectLst/>
              <a:latin typeface="ＭＳ Ｐゴシック" panose="020B0600070205080204" pitchFamily="50" charset="-128"/>
              <a:ea typeface="+mn-ea"/>
              <a:cs typeface="+mn-cs"/>
            </a:rPr>
            <a:t>．</a:t>
          </a:r>
          <a:r>
            <a:rPr kumimoji="1" lang="ja-JP" altLang="en-US" sz="1300" baseline="0">
              <a:solidFill>
                <a:schemeClr val="dk1"/>
              </a:solidFill>
              <a:effectLst/>
              <a:latin typeface="ＭＳ Ｐゴシック" panose="020B0600070205080204" pitchFamily="50" charset="-128"/>
              <a:ea typeface="+mn-ea"/>
              <a:cs typeface="+mn-cs"/>
            </a:rPr>
            <a:t>０</a:t>
          </a:r>
          <a:r>
            <a:rPr kumimoji="1" lang="ja-JP" altLang="ja-JP" sz="1300" baseline="0">
              <a:solidFill>
                <a:schemeClr val="dk1"/>
              </a:solidFill>
              <a:effectLst/>
              <a:latin typeface="ＭＳ Ｐゴシック" panose="020B0600070205080204" pitchFamily="50" charset="-128"/>
              <a:ea typeface="+mn-ea"/>
              <a:cs typeface="+mn-cs"/>
            </a:rPr>
            <a:t>％と、前年度より改善したが、類似団体平均を大きく上回っている。これは、下水道の整備をハイペースで進めてきたことで、下水道事業の地方債残高が増え、一般会計以外の地方債の償還にあてるための繰入見込額が大きくなっていることが要因であると考えられる。また、土地開発公社の解散に伴い平成２５年度に発行した第三セクター等改革推進債も影響している。一般会計においては、近年、行政改革により投資的事業を極力抑えてきたが、今後は下水道事業も含めて投資的事業の整理を行い、起債の発行を抑制することで、比率の改善に努めていく。</a:t>
          </a:r>
          <a:endParaRPr lang="ja-JP" altLang="ja-JP" sz="1300" baseline="0">
            <a:effectLst/>
            <a:latin typeface="ＭＳ Ｐゴシック" panose="020B0600070205080204" pitchFamily="50" charset="-128"/>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6" name="直線コネクタ 435"/>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7"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8" name="直線コネクタ 437"/>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134197</xdr:rowOff>
    </xdr:from>
    <xdr:to>
      <xdr:col>24</xdr:col>
      <xdr:colOff>558800</xdr:colOff>
      <xdr:row>17</xdr:row>
      <xdr:rowOff>69723</xdr:rowOff>
    </xdr:to>
    <xdr:cxnSp macro="">
      <xdr:nvCxnSpPr>
        <xdr:cNvPr id="441" name="直線コネクタ 440"/>
        <xdr:cNvCxnSpPr/>
      </xdr:nvCxnSpPr>
      <xdr:spPr>
        <a:xfrm flipV="1">
          <a:off x="16179800" y="2877397"/>
          <a:ext cx="838200" cy="10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64660</xdr:rowOff>
    </xdr:from>
    <xdr:ext cx="762000" cy="259045"/>
    <xdr:sp macro="" textlink="">
      <xdr:nvSpPr>
        <xdr:cNvPr id="442" name="将来負担の状況平均値テキスト"/>
        <xdr:cNvSpPr txBox="1"/>
      </xdr:nvSpPr>
      <xdr:spPr>
        <a:xfrm>
          <a:off x="17106900" y="24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43" name="フローチャート : 判断 442"/>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69723</xdr:rowOff>
    </xdr:from>
    <xdr:to>
      <xdr:col>23</xdr:col>
      <xdr:colOff>406400</xdr:colOff>
      <xdr:row>17</xdr:row>
      <xdr:rowOff>147743</xdr:rowOff>
    </xdr:to>
    <xdr:cxnSp macro="">
      <xdr:nvCxnSpPr>
        <xdr:cNvPr id="444" name="直線コネクタ 443"/>
        <xdr:cNvCxnSpPr/>
      </xdr:nvCxnSpPr>
      <xdr:spPr>
        <a:xfrm flipV="1">
          <a:off x="15290800" y="2984373"/>
          <a:ext cx="8890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105241</xdr:rowOff>
    </xdr:from>
    <xdr:to>
      <xdr:col>23</xdr:col>
      <xdr:colOff>457200</xdr:colOff>
      <xdr:row>16</xdr:row>
      <xdr:rowOff>35391</xdr:rowOff>
    </xdr:to>
    <xdr:sp macro="" textlink="">
      <xdr:nvSpPr>
        <xdr:cNvPr id="445" name="フローチャート : 判断 444"/>
        <xdr:cNvSpPr/>
      </xdr:nvSpPr>
      <xdr:spPr>
        <a:xfrm>
          <a:off x="16129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45568</xdr:rowOff>
    </xdr:from>
    <xdr:ext cx="736600" cy="259045"/>
    <xdr:sp macro="" textlink="">
      <xdr:nvSpPr>
        <xdr:cNvPr id="446" name="テキスト ボックス 445"/>
        <xdr:cNvSpPr txBox="1"/>
      </xdr:nvSpPr>
      <xdr:spPr>
        <a:xfrm>
          <a:off x="15798800" y="244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158327</xdr:rowOff>
    </xdr:from>
    <xdr:to>
      <xdr:col>22</xdr:col>
      <xdr:colOff>203200</xdr:colOff>
      <xdr:row>17</xdr:row>
      <xdr:rowOff>147743</xdr:rowOff>
    </xdr:to>
    <xdr:cxnSp macro="">
      <xdr:nvCxnSpPr>
        <xdr:cNvPr id="447" name="直線コネクタ 446"/>
        <xdr:cNvCxnSpPr/>
      </xdr:nvCxnSpPr>
      <xdr:spPr>
        <a:xfrm>
          <a:off x="14401800" y="290152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136610</xdr:rowOff>
    </xdr:from>
    <xdr:to>
      <xdr:col>22</xdr:col>
      <xdr:colOff>254000</xdr:colOff>
      <xdr:row>16</xdr:row>
      <xdr:rowOff>66760</xdr:rowOff>
    </xdr:to>
    <xdr:sp macro="" textlink="">
      <xdr:nvSpPr>
        <xdr:cNvPr id="448" name="フローチャート : 判断 447"/>
        <xdr:cNvSpPr/>
      </xdr:nvSpPr>
      <xdr:spPr>
        <a:xfrm>
          <a:off x="15240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76937</xdr:rowOff>
    </xdr:from>
    <xdr:ext cx="762000" cy="259045"/>
    <xdr:sp macro="" textlink="">
      <xdr:nvSpPr>
        <xdr:cNvPr id="449" name="テキスト ボックス 448"/>
        <xdr:cNvSpPr txBox="1"/>
      </xdr:nvSpPr>
      <xdr:spPr>
        <a:xfrm>
          <a:off x="14909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158327</xdr:rowOff>
    </xdr:from>
    <xdr:to>
      <xdr:col>21</xdr:col>
      <xdr:colOff>0</xdr:colOff>
      <xdr:row>17</xdr:row>
      <xdr:rowOff>113961</xdr:rowOff>
    </xdr:to>
    <xdr:cxnSp macro="">
      <xdr:nvCxnSpPr>
        <xdr:cNvPr id="450" name="直線コネクタ 449"/>
        <xdr:cNvCxnSpPr/>
      </xdr:nvCxnSpPr>
      <xdr:spPr>
        <a:xfrm flipV="1">
          <a:off x="13512800" y="2901527"/>
          <a:ext cx="889000" cy="12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39963</xdr:rowOff>
    </xdr:from>
    <xdr:to>
      <xdr:col>21</xdr:col>
      <xdr:colOff>50800</xdr:colOff>
      <xdr:row>16</xdr:row>
      <xdr:rowOff>141563</xdr:rowOff>
    </xdr:to>
    <xdr:sp macro="" textlink="">
      <xdr:nvSpPr>
        <xdr:cNvPr id="451" name="フローチャート : 判断 450"/>
        <xdr:cNvSpPr/>
      </xdr:nvSpPr>
      <xdr:spPr>
        <a:xfrm>
          <a:off x="14351000" y="278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151740</xdr:rowOff>
    </xdr:from>
    <xdr:ext cx="762000" cy="259045"/>
    <xdr:sp macro="" textlink="">
      <xdr:nvSpPr>
        <xdr:cNvPr id="452" name="テキスト ボックス 451"/>
        <xdr:cNvSpPr txBox="1"/>
      </xdr:nvSpPr>
      <xdr:spPr>
        <a:xfrm>
          <a:off x="14020800" y="255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136483</xdr:rowOff>
    </xdr:from>
    <xdr:to>
      <xdr:col>19</xdr:col>
      <xdr:colOff>533400</xdr:colOff>
      <xdr:row>17</xdr:row>
      <xdr:rowOff>66633</xdr:rowOff>
    </xdr:to>
    <xdr:sp macro="" textlink="">
      <xdr:nvSpPr>
        <xdr:cNvPr id="453" name="フローチャート : 判断 452"/>
        <xdr:cNvSpPr/>
      </xdr:nvSpPr>
      <xdr:spPr>
        <a:xfrm>
          <a:off x="13462000" y="28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76810</xdr:rowOff>
    </xdr:from>
    <xdr:ext cx="762000" cy="259045"/>
    <xdr:sp macro="" textlink="">
      <xdr:nvSpPr>
        <xdr:cNvPr id="454" name="テキスト ボックス 453"/>
        <xdr:cNvSpPr txBox="1"/>
      </xdr:nvSpPr>
      <xdr:spPr>
        <a:xfrm>
          <a:off x="13131800" y="2648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83397</xdr:rowOff>
    </xdr:from>
    <xdr:to>
      <xdr:col>24</xdr:col>
      <xdr:colOff>609600</xdr:colOff>
      <xdr:row>17</xdr:row>
      <xdr:rowOff>13547</xdr:rowOff>
    </xdr:to>
    <xdr:sp macro="" textlink="">
      <xdr:nvSpPr>
        <xdr:cNvPr id="460" name="円/楕円 459"/>
        <xdr:cNvSpPr/>
      </xdr:nvSpPr>
      <xdr:spPr>
        <a:xfrm>
          <a:off x="16967200" y="2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55474</xdr:rowOff>
    </xdr:from>
    <xdr:ext cx="762000" cy="259045"/>
    <xdr:sp macro="" textlink="">
      <xdr:nvSpPr>
        <xdr:cNvPr id="461" name="将来負担の状況該当値テキスト"/>
        <xdr:cNvSpPr txBox="1"/>
      </xdr:nvSpPr>
      <xdr:spPr>
        <a:xfrm>
          <a:off x="17106900" y="279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18923</xdr:rowOff>
    </xdr:from>
    <xdr:to>
      <xdr:col>23</xdr:col>
      <xdr:colOff>457200</xdr:colOff>
      <xdr:row>17</xdr:row>
      <xdr:rowOff>120523</xdr:rowOff>
    </xdr:to>
    <xdr:sp macro="" textlink="">
      <xdr:nvSpPr>
        <xdr:cNvPr id="462" name="円/楕円 461"/>
        <xdr:cNvSpPr/>
      </xdr:nvSpPr>
      <xdr:spPr>
        <a:xfrm>
          <a:off x="16129000" y="29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105300</xdr:rowOff>
    </xdr:from>
    <xdr:ext cx="736600" cy="259045"/>
    <xdr:sp macro="" textlink="">
      <xdr:nvSpPr>
        <xdr:cNvPr id="463" name="テキスト ボックス 462"/>
        <xdr:cNvSpPr txBox="1"/>
      </xdr:nvSpPr>
      <xdr:spPr>
        <a:xfrm>
          <a:off x="15798800" y="3019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96943</xdr:rowOff>
    </xdr:from>
    <xdr:to>
      <xdr:col>22</xdr:col>
      <xdr:colOff>254000</xdr:colOff>
      <xdr:row>18</xdr:row>
      <xdr:rowOff>27093</xdr:rowOff>
    </xdr:to>
    <xdr:sp macro="" textlink="">
      <xdr:nvSpPr>
        <xdr:cNvPr id="464" name="円/楕円 463"/>
        <xdr:cNvSpPr/>
      </xdr:nvSpPr>
      <xdr:spPr>
        <a:xfrm>
          <a:off x="15240000" y="301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11870</xdr:rowOff>
    </xdr:from>
    <xdr:ext cx="762000" cy="259045"/>
    <xdr:sp macro="" textlink="">
      <xdr:nvSpPr>
        <xdr:cNvPr id="465" name="テキスト ボックス 464"/>
        <xdr:cNvSpPr txBox="1"/>
      </xdr:nvSpPr>
      <xdr:spPr>
        <a:xfrm>
          <a:off x="14909800" y="309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107527</xdr:rowOff>
    </xdr:from>
    <xdr:to>
      <xdr:col>21</xdr:col>
      <xdr:colOff>50800</xdr:colOff>
      <xdr:row>17</xdr:row>
      <xdr:rowOff>37677</xdr:rowOff>
    </xdr:to>
    <xdr:sp macro="" textlink="">
      <xdr:nvSpPr>
        <xdr:cNvPr id="466" name="円/楕円 465"/>
        <xdr:cNvSpPr/>
      </xdr:nvSpPr>
      <xdr:spPr>
        <a:xfrm>
          <a:off x="14351000" y="285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22454</xdr:rowOff>
    </xdr:from>
    <xdr:ext cx="762000" cy="259045"/>
    <xdr:sp macro="" textlink="">
      <xdr:nvSpPr>
        <xdr:cNvPr id="467" name="テキスト ボックス 466"/>
        <xdr:cNvSpPr txBox="1"/>
      </xdr:nvSpPr>
      <xdr:spPr>
        <a:xfrm>
          <a:off x="14020800" y="293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63161</xdr:rowOff>
    </xdr:from>
    <xdr:to>
      <xdr:col>19</xdr:col>
      <xdr:colOff>533400</xdr:colOff>
      <xdr:row>17</xdr:row>
      <xdr:rowOff>164761</xdr:rowOff>
    </xdr:to>
    <xdr:sp macro="" textlink="">
      <xdr:nvSpPr>
        <xdr:cNvPr id="468" name="円/楕円 467"/>
        <xdr:cNvSpPr/>
      </xdr:nvSpPr>
      <xdr:spPr>
        <a:xfrm>
          <a:off x="13462000" y="297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149538</xdr:rowOff>
    </xdr:from>
    <xdr:ext cx="762000" cy="259045"/>
    <xdr:sp macro="" textlink="">
      <xdr:nvSpPr>
        <xdr:cNvPr id="469" name="テキスト ボックス 468"/>
        <xdr:cNvSpPr txBox="1"/>
      </xdr:nvSpPr>
      <xdr:spPr>
        <a:xfrm>
          <a:off x="13131800" y="306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兵庫県高砂市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93,356
92,303
34.38
34,668,514
34,208,100
340,226
20,260,914
32,977,083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63.0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Ｐゴシック" panose="020B0600070205080204" pitchFamily="50" charset="-128"/>
              <a:ea typeface="+mn-ea"/>
              <a:cs typeface="+mn-cs"/>
            </a:rPr>
            <a:t>人件費にかかる経常収支比率は、類似団体平均を上回ってはいるが、定員適正化計画による職員数の削減は達成してきており、</a:t>
          </a:r>
          <a:r>
            <a:rPr kumimoji="1" lang="ja-JP" altLang="en-US" sz="1300" baseline="0">
              <a:solidFill>
                <a:schemeClr val="dk1"/>
              </a:solidFill>
              <a:effectLst/>
              <a:latin typeface="ＭＳ Ｐゴシック" panose="020B0600070205080204" pitchFamily="50" charset="-128"/>
              <a:ea typeface="+mn-ea"/>
              <a:cs typeface="+mn-cs"/>
            </a:rPr>
            <a:t>歳出経常一般財源額ベースでは</a:t>
          </a:r>
          <a:r>
            <a:rPr kumimoji="1" lang="ja-JP" altLang="ja-JP" sz="1300" baseline="0">
              <a:solidFill>
                <a:schemeClr val="dk1"/>
              </a:solidFill>
              <a:effectLst/>
              <a:latin typeface="ＭＳ Ｐゴシック" panose="020B0600070205080204" pitchFamily="50" charset="-128"/>
              <a:ea typeface="+mn-ea"/>
              <a:cs typeface="+mn-cs"/>
            </a:rPr>
            <a:t>前年度</a:t>
          </a:r>
          <a:r>
            <a:rPr kumimoji="1" lang="ja-JP" altLang="en-US" sz="1300" baseline="0">
              <a:solidFill>
                <a:schemeClr val="dk1"/>
              </a:solidFill>
              <a:effectLst/>
              <a:latin typeface="ＭＳ Ｐゴシック" panose="020B0600070205080204" pitchFamily="50" charset="-128"/>
              <a:ea typeface="+mn-ea"/>
              <a:cs typeface="+mn-cs"/>
            </a:rPr>
            <a:t>より</a:t>
          </a:r>
          <a:r>
            <a:rPr kumimoji="1" lang="ja-JP" altLang="ja-JP" sz="1300" baseline="0">
              <a:solidFill>
                <a:schemeClr val="dk1"/>
              </a:solidFill>
              <a:effectLst/>
              <a:latin typeface="ＭＳ Ｐゴシック" panose="020B0600070205080204" pitchFamily="50" charset="-128"/>
              <a:ea typeface="+mn-ea"/>
              <a:cs typeface="+mn-cs"/>
            </a:rPr>
            <a:t>減少している。引き続き、新定員適正化計画等を基に、定員管理に努め、各種手当の見直し、公営企業の経営改善を徹底し、人件費比率を適正化していく。</a:t>
          </a:r>
          <a:endParaRPr lang="ja-JP" altLang="ja-JP" sz="1300" baseline="0">
            <a:effectLst/>
            <a:latin typeface="ＭＳ Ｐゴシック" panose="020B0600070205080204" pitchFamily="50" charset="-128"/>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107950</xdr:rowOff>
    </xdr:from>
    <xdr:to>
      <xdr:col>7</xdr:col>
      <xdr:colOff>15875</xdr:colOff>
      <xdr:row>37</xdr:row>
      <xdr:rowOff>138430</xdr:rowOff>
    </xdr:to>
    <xdr:cxnSp macro="">
      <xdr:nvCxnSpPr>
        <xdr:cNvPr id="66" name="直線コネクタ 65"/>
        <xdr:cNvCxnSpPr/>
      </xdr:nvCxnSpPr>
      <xdr:spPr>
        <a:xfrm>
          <a:off x="3987800" y="6451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107950</xdr:rowOff>
    </xdr:from>
    <xdr:to>
      <xdr:col>5</xdr:col>
      <xdr:colOff>549275</xdr:colOff>
      <xdr:row>38</xdr:row>
      <xdr:rowOff>20320</xdr:rowOff>
    </xdr:to>
    <xdr:cxnSp macro="">
      <xdr:nvCxnSpPr>
        <xdr:cNvPr id="69" name="直線コネクタ 68"/>
        <xdr:cNvCxnSpPr/>
      </xdr:nvCxnSpPr>
      <xdr:spPr>
        <a:xfrm flipV="1">
          <a:off x="3098800" y="64516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20320</xdr:rowOff>
    </xdr:from>
    <xdr:to>
      <xdr:col>4</xdr:col>
      <xdr:colOff>346075</xdr:colOff>
      <xdr:row>38</xdr:row>
      <xdr:rowOff>149860</xdr:rowOff>
    </xdr:to>
    <xdr:cxnSp macro="">
      <xdr:nvCxnSpPr>
        <xdr:cNvPr id="72" name="直線コネクタ 71"/>
        <xdr:cNvCxnSpPr/>
      </xdr:nvCxnSpPr>
      <xdr:spPr>
        <a:xfrm flipV="1">
          <a:off x="2209800" y="65354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74" name="テキスト ボックス 73"/>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134620</xdr:rowOff>
    </xdr:from>
    <xdr:to>
      <xdr:col>3</xdr:col>
      <xdr:colOff>142875</xdr:colOff>
      <xdr:row>38</xdr:row>
      <xdr:rowOff>149860</xdr:rowOff>
    </xdr:to>
    <xdr:cxnSp macro="">
      <xdr:nvCxnSpPr>
        <xdr:cNvPr id="75" name="直線コネクタ 74"/>
        <xdr:cNvCxnSpPr/>
      </xdr:nvCxnSpPr>
      <xdr:spPr>
        <a:xfrm>
          <a:off x="1320800" y="6649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6" name="フローチャート :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106680</xdr:rowOff>
    </xdr:from>
    <xdr:to>
      <xdr:col>1</xdr:col>
      <xdr:colOff>676275</xdr:colOff>
      <xdr:row>37</xdr:row>
      <xdr:rowOff>36830</xdr:rowOff>
    </xdr:to>
    <xdr:sp macro="" textlink="">
      <xdr:nvSpPr>
        <xdr:cNvPr id="78" name="フローチャート :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47007</xdr:rowOff>
    </xdr:from>
    <xdr:ext cx="762000" cy="259045"/>
    <xdr:sp macro="" textlink="">
      <xdr:nvSpPr>
        <xdr:cNvPr id="79" name="テキスト ボックス 78"/>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87630</xdr:rowOff>
    </xdr:from>
    <xdr:to>
      <xdr:col>7</xdr:col>
      <xdr:colOff>66675</xdr:colOff>
      <xdr:row>38</xdr:row>
      <xdr:rowOff>17780</xdr:rowOff>
    </xdr:to>
    <xdr:sp macro="" textlink="">
      <xdr:nvSpPr>
        <xdr:cNvPr id="85" name="円/楕円 84"/>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59707</xdr:rowOff>
    </xdr:from>
    <xdr:ext cx="762000" cy="259045"/>
    <xdr:sp macro="" textlink="">
      <xdr:nvSpPr>
        <xdr:cNvPr id="86"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57150</xdr:rowOff>
    </xdr:from>
    <xdr:to>
      <xdr:col>5</xdr:col>
      <xdr:colOff>600075</xdr:colOff>
      <xdr:row>37</xdr:row>
      <xdr:rowOff>158750</xdr:rowOff>
    </xdr:to>
    <xdr:sp macro="" textlink="">
      <xdr:nvSpPr>
        <xdr:cNvPr id="87" name="円/楕円 86"/>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143527</xdr:rowOff>
    </xdr:from>
    <xdr:ext cx="736600" cy="259045"/>
    <xdr:sp macro="" textlink="">
      <xdr:nvSpPr>
        <xdr:cNvPr id="88" name="テキスト ボックス 87"/>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140970</xdr:rowOff>
    </xdr:from>
    <xdr:to>
      <xdr:col>4</xdr:col>
      <xdr:colOff>396875</xdr:colOff>
      <xdr:row>38</xdr:row>
      <xdr:rowOff>71120</xdr:rowOff>
    </xdr:to>
    <xdr:sp macro="" textlink="">
      <xdr:nvSpPr>
        <xdr:cNvPr id="89" name="円/楕円 88"/>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55897</xdr:rowOff>
    </xdr:from>
    <xdr:ext cx="762000" cy="259045"/>
    <xdr:sp macro="" textlink="">
      <xdr:nvSpPr>
        <xdr:cNvPr id="90" name="テキスト ボックス 89"/>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99060</xdr:rowOff>
    </xdr:from>
    <xdr:to>
      <xdr:col>3</xdr:col>
      <xdr:colOff>193675</xdr:colOff>
      <xdr:row>39</xdr:row>
      <xdr:rowOff>29210</xdr:rowOff>
    </xdr:to>
    <xdr:sp macro="" textlink="">
      <xdr:nvSpPr>
        <xdr:cNvPr id="91" name="円/楕円 90"/>
        <xdr:cNvSpPr/>
      </xdr:nvSpPr>
      <xdr:spPr>
        <a:xfrm>
          <a:off x="2159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13987</xdr:rowOff>
    </xdr:from>
    <xdr:ext cx="762000" cy="259045"/>
    <xdr:sp macro="" textlink="">
      <xdr:nvSpPr>
        <xdr:cNvPr id="92" name="テキスト ボックス 91"/>
        <xdr:cNvSpPr txBox="1"/>
      </xdr:nvSpPr>
      <xdr:spPr>
        <a:xfrm>
          <a:off x="1828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83820</xdr:rowOff>
    </xdr:from>
    <xdr:to>
      <xdr:col>1</xdr:col>
      <xdr:colOff>676275</xdr:colOff>
      <xdr:row>39</xdr:row>
      <xdr:rowOff>13970</xdr:rowOff>
    </xdr:to>
    <xdr:sp macro="" textlink="">
      <xdr:nvSpPr>
        <xdr:cNvPr id="93" name="円/楕円 92"/>
        <xdr:cNvSpPr/>
      </xdr:nvSpPr>
      <xdr:spPr>
        <a:xfrm>
          <a:off x="1270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170197</xdr:rowOff>
    </xdr:from>
    <xdr:ext cx="762000" cy="259045"/>
    <xdr:sp macro="" textlink="">
      <xdr:nvSpPr>
        <xdr:cNvPr id="94" name="テキスト ボックス 93"/>
        <xdr:cNvSpPr txBox="1"/>
      </xdr:nvSpPr>
      <xdr:spPr>
        <a:xfrm>
          <a:off x="939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Ｐゴシック" panose="020B0600070205080204" pitchFamily="50" charset="-128"/>
              <a:ea typeface="+mn-ea"/>
              <a:cs typeface="+mn-cs"/>
            </a:rPr>
            <a:t>物件費にかかる経常収支比率は、近年同じ水準で推移しており、類似団体平均を下回っている。物件費の中では、多額の経費を要するごみ焼却処理施設の運営管理やごみ収集業務の委託を行っていること等から、委託料の比率が高い傾向にある。今後も第４次高砂市行政改革大綱延長版での事務事業の見直しにより、物件費の更なる削減を徹底していく。</a:t>
          </a:r>
          <a:endParaRPr lang="ja-JP" altLang="ja-JP" sz="1300" baseline="0">
            <a:effectLst/>
            <a:latin typeface="ＭＳ Ｐゴシック" panose="020B0600070205080204" pitchFamily="50" charset="-128"/>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99568</xdr:rowOff>
    </xdr:from>
    <xdr:to>
      <xdr:col>24</xdr:col>
      <xdr:colOff>31750</xdr:colOff>
      <xdr:row>14</xdr:row>
      <xdr:rowOff>108712</xdr:rowOff>
    </xdr:to>
    <xdr:cxnSp macro="">
      <xdr:nvCxnSpPr>
        <xdr:cNvPr id="125" name="直線コネクタ 124"/>
        <xdr:cNvCxnSpPr/>
      </xdr:nvCxnSpPr>
      <xdr:spPr>
        <a:xfrm>
          <a:off x="15671800" y="24998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142003</xdr:rowOff>
    </xdr:from>
    <xdr:ext cx="762000" cy="259045"/>
    <xdr:sp macro="" textlink="">
      <xdr:nvSpPr>
        <xdr:cNvPr id="126" name="物件費平均値テキスト"/>
        <xdr:cNvSpPr txBox="1"/>
      </xdr:nvSpPr>
      <xdr:spPr>
        <a:xfrm>
          <a:off x="16598900" y="271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99568</xdr:rowOff>
    </xdr:from>
    <xdr:to>
      <xdr:col>22</xdr:col>
      <xdr:colOff>565150</xdr:colOff>
      <xdr:row>14</xdr:row>
      <xdr:rowOff>108712</xdr:rowOff>
    </xdr:to>
    <xdr:cxnSp macro="">
      <xdr:nvCxnSpPr>
        <xdr:cNvPr id="128" name="直線コネクタ 127"/>
        <xdr:cNvCxnSpPr/>
      </xdr:nvCxnSpPr>
      <xdr:spPr>
        <a:xfrm flipV="1">
          <a:off x="14782800" y="24998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69342</xdr:rowOff>
    </xdr:from>
    <xdr:to>
      <xdr:col>22</xdr:col>
      <xdr:colOff>615950</xdr:colOff>
      <xdr:row>15</xdr:row>
      <xdr:rowOff>170942</xdr:rowOff>
    </xdr:to>
    <xdr:sp macro="" textlink="">
      <xdr:nvSpPr>
        <xdr:cNvPr id="129" name="フローチャート : 判断 128"/>
        <xdr:cNvSpPr/>
      </xdr:nvSpPr>
      <xdr:spPr>
        <a:xfrm>
          <a:off x="15621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155719</xdr:rowOff>
    </xdr:from>
    <xdr:ext cx="736600" cy="259045"/>
    <xdr:sp macro="" textlink="">
      <xdr:nvSpPr>
        <xdr:cNvPr id="130" name="テキスト ボックス 129"/>
        <xdr:cNvSpPr txBox="1"/>
      </xdr:nvSpPr>
      <xdr:spPr>
        <a:xfrm>
          <a:off x="15290800" y="2727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90424</xdr:rowOff>
    </xdr:from>
    <xdr:to>
      <xdr:col>21</xdr:col>
      <xdr:colOff>361950</xdr:colOff>
      <xdr:row>14</xdr:row>
      <xdr:rowOff>108712</xdr:rowOff>
    </xdr:to>
    <xdr:cxnSp macro="">
      <xdr:nvCxnSpPr>
        <xdr:cNvPr id="131" name="直線コネクタ 130"/>
        <xdr:cNvCxnSpPr/>
      </xdr:nvCxnSpPr>
      <xdr:spPr>
        <a:xfrm>
          <a:off x="13893800" y="24907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41910</xdr:rowOff>
    </xdr:from>
    <xdr:to>
      <xdr:col>21</xdr:col>
      <xdr:colOff>412750</xdr:colOff>
      <xdr:row>15</xdr:row>
      <xdr:rowOff>143510</xdr:rowOff>
    </xdr:to>
    <xdr:sp macro="" textlink="">
      <xdr:nvSpPr>
        <xdr:cNvPr id="132" name="フローチャート : 判断 131"/>
        <xdr:cNvSpPr/>
      </xdr:nvSpPr>
      <xdr:spPr>
        <a:xfrm>
          <a:off x="147320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128287</xdr:rowOff>
    </xdr:from>
    <xdr:ext cx="762000" cy="259045"/>
    <xdr:sp macro="" textlink="">
      <xdr:nvSpPr>
        <xdr:cNvPr id="133" name="テキスト ボックス 132"/>
        <xdr:cNvSpPr txBox="1"/>
      </xdr:nvSpPr>
      <xdr:spPr>
        <a:xfrm>
          <a:off x="14401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90424</xdr:rowOff>
    </xdr:from>
    <xdr:to>
      <xdr:col>20</xdr:col>
      <xdr:colOff>158750</xdr:colOff>
      <xdr:row>14</xdr:row>
      <xdr:rowOff>127000</xdr:rowOff>
    </xdr:to>
    <xdr:cxnSp macro="">
      <xdr:nvCxnSpPr>
        <xdr:cNvPr id="134" name="直線コネクタ 133"/>
        <xdr:cNvCxnSpPr/>
      </xdr:nvCxnSpPr>
      <xdr:spPr>
        <a:xfrm flipV="1">
          <a:off x="13004800" y="24907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5" name="フローチャート :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82567</xdr:rowOff>
    </xdr:from>
    <xdr:ext cx="762000" cy="259045"/>
    <xdr:sp macro="" textlink="">
      <xdr:nvSpPr>
        <xdr:cNvPr id="136" name="テキスト ボックス 135"/>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131064</xdr:rowOff>
    </xdr:from>
    <xdr:to>
      <xdr:col>19</xdr:col>
      <xdr:colOff>6350</xdr:colOff>
      <xdr:row>15</xdr:row>
      <xdr:rowOff>61214</xdr:rowOff>
    </xdr:to>
    <xdr:sp macro="" textlink="">
      <xdr:nvSpPr>
        <xdr:cNvPr id="137" name="フローチャート : 判断 136"/>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45991</xdr:rowOff>
    </xdr:from>
    <xdr:ext cx="762000" cy="259045"/>
    <xdr:sp macro="" textlink="">
      <xdr:nvSpPr>
        <xdr:cNvPr id="138" name="テキスト ボックス 137"/>
        <xdr:cNvSpPr txBox="1"/>
      </xdr:nvSpPr>
      <xdr:spPr>
        <a:xfrm>
          <a:off x="12623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57912</xdr:rowOff>
    </xdr:from>
    <xdr:to>
      <xdr:col>24</xdr:col>
      <xdr:colOff>82550</xdr:colOff>
      <xdr:row>14</xdr:row>
      <xdr:rowOff>159512</xdr:rowOff>
    </xdr:to>
    <xdr:sp macro="" textlink="">
      <xdr:nvSpPr>
        <xdr:cNvPr id="144" name="円/楕円 143"/>
        <xdr:cNvSpPr/>
      </xdr:nvSpPr>
      <xdr:spPr>
        <a:xfrm>
          <a:off x="164592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74439</xdr:rowOff>
    </xdr:from>
    <xdr:ext cx="762000" cy="259045"/>
    <xdr:sp macro="" textlink="">
      <xdr:nvSpPr>
        <xdr:cNvPr id="145" name="物件費該当値テキスト"/>
        <xdr:cNvSpPr txBox="1"/>
      </xdr:nvSpPr>
      <xdr:spPr>
        <a:xfrm>
          <a:off x="16598900" y="230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48768</xdr:rowOff>
    </xdr:from>
    <xdr:to>
      <xdr:col>22</xdr:col>
      <xdr:colOff>615950</xdr:colOff>
      <xdr:row>14</xdr:row>
      <xdr:rowOff>150368</xdr:rowOff>
    </xdr:to>
    <xdr:sp macro="" textlink="">
      <xdr:nvSpPr>
        <xdr:cNvPr id="146" name="円/楕円 145"/>
        <xdr:cNvSpPr/>
      </xdr:nvSpPr>
      <xdr:spPr>
        <a:xfrm>
          <a:off x="15621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160545</xdr:rowOff>
    </xdr:from>
    <xdr:ext cx="736600" cy="259045"/>
    <xdr:sp macro="" textlink="">
      <xdr:nvSpPr>
        <xdr:cNvPr id="147" name="テキスト ボックス 146"/>
        <xdr:cNvSpPr txBox="1"/>
      </xdr:nvSpPr>
      <xdr:spPr>
        <a:xfrm>
          <a:off x="15290800" y="2217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57912</xdr:rowOff>
    </xdr:from>
    <xdr:to>
      <xdr:col>21</xdr:col>
      <xdr:colOff>412750</xdr:colOff>
      <xdr:row>14</xdr:row>
      <xdr:rowOff>159512</xdr:rowOff>
    </xdr:to>
    <xdr:sp macro="" textlink="">
      <xdr:nvSpPr>
        <xdr:cNvPr id="148" name="円/楕円 147"/>
        <xdr:cNvSpPr/>
      </xdr:nvSpPr>
      <xdr:spPr>
        <a:xfrm>
          <a:off x="14732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169689</xdr:rowOff>
    </xdr:from>
    <xdr:ext cx="762000" cy="259045"/>
    <xdr:sp macro="" textlink="">
      <xdr:nvSpPr>
        <xdr:cNvPr id="149" name="テキスト ボックス 148"/>
        <xdr:cNvSpPr txBox="1"/>
      </xdr:nvSpPr>
      <xdr:spPr>
        <a:xfrm>
          <a:off x="14401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39624</xdr:rowOff>
    </xdr:from>
    <xdr:to>
      <xdr:col>20</xdr:col>
      <xdr:colOff>209550</xdr:colOff>
      <xdr:row>14</xdr:row>
      <xdr:rowOff>141224</xdr:rowOff>
    </xdr:to>
    <xdr:sp macro="" textlink="">
      <xdr:nvSpPr>
        <xdr:cNvPr id="150" name="円/楕円 149"/>
        <xdr:cNvSpPr/>
      </xdr:nvSpPr>
      <xdr:spPr>
        <a:xfrm>
          <a:off x="138430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151401</xdr:rowOff>
    </xdr:from>
    <xdr:ext cx="762000" cy="259045"/>
    <xdr:sp macro="" textlink="">
      <xdr:nvSpPr>
        <xdr:cNvPr id="151" name="テキスト ボックス 150"/>
        <xdr:cNvSpPr txBox="1"/>
      </xdr:nvSpPr>
      <xdr:spPr>
        <a:xfrm>
          <a:off x="13512800" y="220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2" name="円/楕円 151"/>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3" name="テキスト ボックス 152"/>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mn-ea"/>
              <a:cs typeface="+mn-cs"/>
            </a:rPr>
            <a:t>子ども医療費等の膨らみにより、前年度から２．０ポイント増となっている</a:t>
          </a:r>
          <a:r>
            <a:rPr kumimoji="1" lang="ja-JP" altLang="ja-JP" sz="1300" baseline="0">
              <a:solidFill>
                <a:schemeClr val="dk1"/>
              </a:solidFill>
              <a:effectLst/>
              <a:latin typeface="ＭＳ Ｐゴシック" panose="020B0600070205080204" pitchFamily="50" charset="-128"/>
              <a:ea typeface="+mn-ea"/>
              <a:cs typeface="+mn-cs"/>
            </a:rPr>
            <a:t>。当市は子ども・子育て支援の充実を重点施策の一つとしており、扶助費に占める児童福祉費の割合が大きいことが、類似団体平均を上回る要因となっている。今後においても、子ども・子育て支援の推進が見込まれることから、施策の重点を図る中、市単独事業などを見直し、実施経費の抑制に努め</a:t>
          </a:r>
          <a:r>
            <a:rPr kumimoji="1" lang="ja-JP" altLang="en-US" sz="1300" baseline="0">
              <a:solidFill>
                <a:schemeClr val="dk1"/>
              </a:solidFill>
              <a:effectLst/>
              <a:latin typeface="ＭＳ Ｐゴシック" panose="020B0600070205080204" pitchFamily="50" charset="-128"/>
              <a:ea typeface="+mn-ea"/>
              <a:cs typeface="+mn-cs"/>
            </a:rPr>
            <a:t>ていく</a:t>
          </a:r>
          <a:r>
            <a:rPr kumimoji="1" lang="ja-JP" altLang="ja-JP" sz="1300" baseline="0">
              <a:solidFill>
                <a:schemeClr val="dk1"/>
              </a:solidFill>
              <a:effectLst/>
              <a:latin typeface="ＭＳ Ｐゴシック" panose="020B0600070205080204" pitchFamily="50" charset="-128"/>
              <a:ea typeface="+mn-ea"/>
              <a:cs typeface="+mn-cs"/>
            </a:rPr>
            <a:t>。</a:t>
          </a:r>
          <a:endParaRPr lang="ja-JP" altLang="ja-JP" sz="1300" baseline="0">
            <a:effectLst/>
            <a:latin typeface="ＭＳ Ｐゴシック" panose="020B0600070205080204" pitchFamily="50" charset="-128"/>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25400</xdr:rowOff>
    </xdr:from>
    <xdr:to>
      <xdr:col>7</xdr:col>
      <xdr:colOff>15875</xdr:colOff>
      <xdr:row>57</xdr:row>
      <xdr:rowOff>107950</xdr:rowOff>
    </xdr:to>
    <xdr:cxnSp macro="">
      <xdr:nvCxnSpPr>
        <xdr:cNvPr id="186" name="直線コネクタ 185"/>
        <xdr:cNvCxnSpPr/>
      </xdr:nvCxnSpPr>
      <xdr:spPr>
        <a:xfrm>
          <a:off x="3987800" y="96266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25400</xdr:rowOff>
    </xdr:from>
    <xdr:to>
      <xdr:col>5</xdr:col>
      <xdr:colOff>549275</xdr:colOff>
      <xdr:row>56</xdr:row>
      <xdr:rowOff>76200</xdr:rowOff>
    </xdr:to>
    <xdr:cxnSp macro="">
      <xdr:nvCxnSpPr>
        <xdr:cNvPr id="189" name="直線コネクタ 188"/>
        <xdr:cNvCxnSpPr/>
      </xdr:nvCxnSpPr>
      <xdr:spPr>
        <a:xfrm flipV="1">
          <a:off x="3098800" y="9626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31750</xdr:rowOff>
    </xdr:from>
    <xdr:to>
      <xdr:col>5</xdr:col>
      <xdr:colOff>600075</xdr:colOff>
      <xdr:row>55</xdr:row>
      <xdr:rowOff>133350</xdr:rowOff>
    </xdr:to>
    <xdr:sp macro="" textlink="">
      <xdr:nvSpPr>
        <xdr:cNvPr id="190" name="フローチャート : 判断 189"/>
        <xdr:cNvSpPr/>
      </xdr:nvSpPr>
      <xdr:spPr>
        <a:xfrm>
          <a:off x="3937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143527</xdr:rowOff>
    </xdr:from>
    <xdr:ext cx="736600" cy="259045"/>
    <xdr:sp macro="" textlink="">
      <xdr:nvSpPr>
        <xdr:cNvPr id="191" name="テキスト ボックス 190"/>
        <xdr:cNvSpPr txBox="1"/>
      </xdr:nvSpPr>
      <xdr:spPr>
        <a:xfrm>
          <a:off x="3606800" y="923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76200</xdr:rowOff>
    </xdr:to>
    <xdr:cxnSp macro="">
      <xdr:nvCxnSpPr>
        <xdr:cNvPr id="192" name="直線コネクタ 191"/>
        <xdr:cNvCxnSpPr/>
      </xdr:nvCxnSpPr>
      <xdr:spPr>
        <a:xfrm>
          <a:off x="2209800" y="9613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6350</xdr:rowOff>
    </xdr:from>
    <xdr:to>
      <xdr:col>4</xdr:col>
      <xdr:colOff>396875</xdr:colOff>
      <xdr:row>55</xdr:row>
      <xdr:rowOff>107950</xdr:rowOff>
    </xdr:to>
    <xdr:sp macro="" textlink="">
      <xdr:nvSpPr>
        <xdr:cNvPr id="193" name="フローチャート : 判断 192"/>
        <xdr:cNvSpPr/>
      </xdr:nvSpPr>
      <xdr:spPr>
        <a:xfrm>
          <a:off x="3048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118127</xdr:rowOff>
    </xdr:from>
    <xdr:ext cx="762000" cy="259045"/>
    <xdr:sp macro="" textlink="">
      <xdr:nvSpPr>
        <xdr:cNvPr id="194" name="テキスト ボックス 193"/>
        <xdr:cNvSpPr txBox="1"/>
      </xdr:nvSpPr>
      <xdr:spPr>
        <a:xfrm>
          <a:off x="2717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56</xdr:row>
      <xdr:rowOff>12700</xdr:rowOff>
    </xdr:to>
    <xdr:cxnSp macro="">
      <xdr:nvCxnSpPr>
        <xdr:cNvPr id="195" name="直線コネクタ 194"/>
        <xdr:cNvCxnSpPr/>
      </xdr:nvCxnSpPr>
      <xdr:spPr>
        <a:xfrm>
          <a:off x="1320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165100</xdr:rowOff>
    </xdr:from>
    <xdr:to>
      <xdr:col>3</xdr:col>
      <xdr:colOff>193675</xdr:colOff>
      <xdr:row>55</xdr:row>
      <xdr:rowOff>95250</xdr:rowOff>
    </xdr:to>
    <xdr:sp macro="" textlink="">
      <xdr:nvSpPr>
        <xdr:cNvPr id="196" name="フローチャート : 判断 195"/>
        <xdr:cNvSpPr/>
      </xdr:nvSpPr>
      <xdr:spPr>
        <a:xfrm>
          <a:off x="2159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105427</xdr:rowOff>
    </xdr:from>
    <xdr:ext cx="762000" cy="259045"/>
    <xdr:sp macro="" textlink="">
      <xdr:nvSpPr>
        <xdr:cNvPr id="197" name="テキスト ボックス 196"/>
        <xdr:cNvSpPr txBox="1"/>
      </xdr:nvSpPr>
      <xdr:spPr>
        <a:xfrm>
          <a:off x="1828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101600</xdr:rowOff>
    </xdr:from>
    <xdr:to>
      <xdr:col>1</xdr:col>
      <xdr:colOff>676275</xdr:colOff>
      <xdr:row>55</xdr:row>
      <xdr:rowOff>31750</xdr:rowOff>
    </xdr:to>
    <xdr:sp macro="" textlink="">
      <xdr:nvSpPr>
        <xdr:cNvPr id="198" name="フローチャート : 判断 197"/>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41927</xdr:rowOff>
    </xdr:from>
    <xdr:ext cx="762000" cy="259045"/>
    <xdr:sp macro="" textlink="">
      <xdr:nvSpPr>
        <xdr:cNvPr id="199" name="テキスト ボックス 198"/>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205" name="円/楕円 204"/>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29227</xdr:rowOff>
    </xdr:from>
    <xdr:ext cx="762000" cy="259045"/>
    <xdr:sp macro="" textlink="">
      <xdr:nvSpPr>
        <xdr:cNvPr id="206" name="扶助費該当値テキスト"/>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146050</xdr:rowOff>
    </xdr:from>
    <xdr:to>
      <xdr:col>5</xdr:col>
      <xdr:colOff>600075</xdr:colOff>
      <xdr:row>56</xdr:row>
      <xdr:rowOff>76200</xdr:rowOff>
    </xdr:to>
    <xdr:sp macro="" textlink="">
      <xdr:nvSpPr>
        <xdr:cNvPr id="207" name="円/楕円 206"/>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60977</xdr:rowOff>
    </xdr:from>
    <xdr:ext cx="736600" cy="259045"/>
    <xdr:sp macro="" textlink="">
      <xdr:nvSpPr>
        <xdr:cNvPr id="208" name="テキスト ボックス 207"/>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25400</xdr:rowOff>
    </xdr:from>
    <xdr:to>
      <xdr:col>4</xdr:col>
      <xdr:colOff>396875</xdr:colOff>
      <xdr:row>56</xdr:row>
      <xdr:rowOff>127000</xdr:rowOff>
    </xdr:to>
    <xdr:sp macro="" textlink="">
      <xdr:nvSpPr>
        <xdr:cNvPr id="209" name="円/楕円 208"/>
        <xdr:cNvSpPr/>
      </xdr:nvSpPr>
      <xdr:spPr>
        <a:xfrm>
          <a:off x="3048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111777</xdr:rowOff>
    </xdr:from>
    <xdr:ext cx="762000" cy="259045"/>
    <xdr:sp macro="" textlink="">
      <xdr:nvSpPr>
        <xdr:cNvPr id="210" name="テキスト ボックス 209"/>
        <xdr:cNvSpPr txBox="1"/>
      </xdr:nvSpPr>
      <xdr:spPr>
        <a:xfrm>
          <a:off x="2717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1" name="円/楕円 210"/>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2" name="テキスト ボックス 211"/>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13" name="円/楕円 212"/>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14" name="テキスト ボックス 213"/>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Ｐゴシック" panose="020B0600070205080204" pitchFamily="50" charset="-128"/>
              <a:ea typeface="+mn-ea"/>
              <a:cs typeface="+mn-cs"/>
            </a:rPr>
            <a:t>その他にかかる経費の主なものは、下水道事業特別会計をはじめとした各特別会計への繰出金であり、類似団体平均を上回って推移している。下水道特別会計の公債費に対する繰出金が多額であることが主な要因となっている。引き続き、平成２８年度より企業会計に移行する下水道事業について経費を節減するとともに、特別会計の経営改善を徹底するなど削減に努めていく。</a:t>
          </a:r>
          <a:endParaRPr lang="ja-JP" altLang="ja-JP" sz="1300" baseline="0">
            <a:effectLst/>
            <a:latin typeface="ＭＳ Ｐゴシック" panose="020B0600070205080204" pitchFamily="50" charset="-128"/>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127000</xdr:rowOff>
    </xdr:from>
    <xdr:to>
      <xdr:col>24</xdr:col>
      <xdr:colOff>31750</xdr:colOff>
      <xdr:row>61</xdr:row>
      <xdr:rowOff>31750</xdr:rowOff>
    </xdr:to>
    <xdr:cxnSp macro="">
      <xdr:nvCxnSpPr>
        <xdr:cNvPr id="251" name="直線コネクタ 250"/>
        <xdr:cNvCxnSpPr/>
      </xdr:nvCxnSpPr>
      <xdr:spPr>
        <a:xfrm>
          <a:off x="15671800" y="10414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35577</xdr:rowOff>
    </xdr:from>
    <xdr:ext cx="762000" cy="259045"/>
    <xdr:sp macro="" textlink="">
      <xdr:nvSpPr>
        <xdr:cNvPr id="252" name="その他平均値テキスト"/>
        <xdr:cNvSpPr txBox="1"/>
      </xdr:nvSpPr>
      <xdr:spPr>
        <a:xfrm>
          <a:off x="16598900" y="980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127000</xdr:rowOff>
    </xdr:from>
    <xdr:to>
      <xdr:col>22</xdr:col>
      <xdr:colOff>565150</xdr:colOff>
      <xdr:row>60</xdr:row>
      <xdr:rowOff>127000</xdr:rowOff>
    </xdr:to>
    <xdr:cxnSp macro="">
      <xdr:nvCxnSpPr>
        <xdr:cNvPr id="254" name="直線コネクタ 253"/>
        <xdr:cNvCxnSpPr/>
      </xdr:nvCxnSpPr>
      <xdr:spPr>
        <a:xfrm>
          <a:off x="14782800" y="1041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133350</xdr:rowOff>
    </xdr:from>
    <xdr:to>
      <xdr:col>22</xdr:col>
      <xdr:colOff>615950</xdr:colOff>
      <xdr:row>59</xdr:row>
      <xdr:rowOff>63500</xdr:rowOff>
    </xdr:to>
    <xdr:sp macro="" textlink="">
      <xdr:nvSpPr>
        <xdr:cNvPr id="255" name="フローチャート : 判断 254"/>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73677</xdr:rowOff>
    </xdr:from>
    <xdr:ext cx="736600" cy="259045"/>
    <xdr:sp macro="" textlink="">
      <xdr:nvSpPr>
        <xdr:cNvPr id="256" name="テキスト ボックス 255"/>
        <xdr:cNvSpPr txBox="1"/>
      </xdr:nvSpPr>
      <xdr:spPr>
        <a:xfrm>
          <a:off x="15290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127000</xdr:rowOff>
    </xdr:from>
    <xdr:to>
      <xdr:col>21</xdr:col>
      <xdr:colOff>361950</xdr:colOff>
      <xdr:row>60</xdr:row>
      <xdr:rowOff>155575</xdr:rowOff>
    </xdr:to>
    <xdr:cxnSp macro="">
      <xdr:nvCxnSpPr>
        <xdr:cNvPr id="257" name="直線コネクタ 256"/>
        <xdr:cNvCxnSpPr/>
      </xdr:nvCxnSpPr>
      <xdr:spPr>
        <a:xfrm flipV="1">
          <a:off x="13893800" y="104140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104775</xdr:rowOff>
    </xdr:from>
    <xdr:to>
      <xdr:col>21</xdr:col>
      <xdr:colOff>412750</xdr:colOff>
      <xdr:row>59</xdr:row>
      <xdr:rowOff>34925</xdr:rowOff>
    </xdr:to>
    <xdr:sp macro="" textlink="">
      <xdr:nvSpPr>
        <xdr:cNvPr id="258" name="フローチャート : 判断 257"/>
        <xdr:cNvSpPr/>
      </xdr:nvSpPr>
      <xdr:spPr>
        <a:xfrm>
          <a:off x="14732000" y="100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45102</xdr:rowOff>
    </xdr:from>
    <xdr:ext cx="762000" cy="259045"/>
    <xdr:sp macro="" textlink="">
      <xdr:nvSpPr>
        <xdr:cNvPr id="259" name="テキスト ボックス 258"/>
        <xdr:cNvSpPr txBox="1"/>
      </xdr:nvSpPr>
      <xdr:spPr>
        <a:xfrm>
          <a:off x="14401800" y="981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50800</xdr:rowOff>
    </xdr:from>
    <xdr:to>
      <xdr:col>20</xdr:col>
      <xdr:colOff>158750</xdr:colOff>
      <xdr:row>60</xdr:row>
      <xdr:rowOff>155575</xdr:rowOff>
    </xdr:to>
    <xdr:cxnSp macro="">
      <xdr:nvCxnSpPr>
        <xdr:cNvPr id="260" name="直線コネクタ 259"/>
        <xdr:cNvCxnSpPr/>
      </xdr:nvCxnSpPr>
      <xdr:spPr>
        <a:xfrm>
          <a:off x="13004800" y="1033780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114300</xdr:rowOff>
    </xdr:from>
    <xdr:to>
      <xdr:col>20</xdr:col>
      <xdr:colOff>209550</xdr:colOff>
      <xdr:row>59</xdr:row>
      <xdr:rowOff>44450</xdr:rowOff>
    </xdr:to>
    <xdr:sp macro="" textlink="">
      <xdr:nvSpPr>
        <xdr:cNvPr id="261" name="フローチャート : 判断 260"/>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54627</xdr:rowOff>
    </xdr:from>
    <xdr:ext cx="762000" cy="259045"/>
    <xdr:sp macro="" textlink="">
      <xdr:nvSpPr>
        <xdr:cNvPr id="262" name="テキスト ボックス 261"/>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114300</xdr:rowOff>
    </xdr:from>
    <xdr:to>
      <xdr:col>19</xdr:col>
      <xdr:colOff>6350</xdr:colOff>
      <xdr:row>59</xdr:row>
      <xdr:rowOff>44450</xdr:rowOff>
    </xdr:to>
    <xdr:sp macro="" textlink="">
      <xdr:nvSpPr>
        <xdr:cNvPr id="263" name="フローチャート : 判断 262"/>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54627</xdr:rowOff>
    </xdr:from>
    <xdr:ext cx="762000" cy="259045"/>
    <xdr:sp macro="" textlink="">
      <xdr:nvSpPr>
        <xdr:cNvPr id="264" name="テキスト ボックス 263"/>
        <xdr:cNvSpPr txBox="1"/>
      </xdr:nvSpPr>
      <xdr:spPr>
        <a:xfrm>
          <a:off x="12623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152400</xdr:rowOff>
    </xdr:from>
    <xdr:to>
      <xdr:col>24</xdr:col>
      <xdr:colOff>82550</xdr:colOff>
      <xdr:row>61</xdr:row>
      <xdr:rowOff>82550</xdr:rowOff>
    </xdr:to>
    <xdr:sp macro="" textlink="">
      <xdr:nvSpPr>
        <xdr:cNvPr id="270" name="円/楕円 269"/>
        <xdr:cNvSpPr/>
      </xdr:nvSpPr>
      <xdr:spPr>
        <a:xfrm>
          <a:off x="164592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60977</xdr:rowOff>
    </xdr:from>
    <xdr:ext cx="762000" cy="259045"/>
    <xdr:sp macro="" textlink="">
      <xdr:nvSpPr>
        <xdr:cNvPr id="271" name="その他該当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76200</xdr:rowOff>
    </xdr:from>
    <xdr:to>
      <xdr:col>22</xdr:col>
      <xdr:colOff>615950</xdr:colOff>
      <xdr:row>61</xdr:row>
      <xdr:rowOff>6350</xdr:rowOff>
    </xdr:to>
    <xdr:sp macro="" textlink="">
      <xdr:nvSpPr>
        <xdr:cNvPr id="272" name="円/楕円 271"/>
        <xdr:cNvSpPr/>
      </xdr:nvSpPr>
      <xdr:spPr>
        <a:xfrm>
          <a:off x="15621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162577</xdr:rowOff>
    </xdr:from>
    <xdr:ext cx="736600" cy="259045"/>
    <xdr:sp macro="" textlink="">
      <xdr:nvSpPr>
        <xdr:cNvPr id="273" name="テキスト ボックス 272"/>
        <xdr:cNvSpPr txBox="1"/>
      </xdr:nvSpPr>
      <xdr:spPr>
        <a:xfrm>
          <a:off x="15290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76200</xdr:rowOff>
    </xdr:from>
    <xdr:to>
      <xdr:col>21</xdr:col>
      <xdr:colOff>412750</xdr:colOff>
      <xdr:row>61</xdr:row>
      <xdr:rowOff>6350</xdr:rowOff>
    </xdr:to>
    <xdr:sp macro="" textlink="">
      <xdr:nvSpPr>
        <xdr:cNvPr id="274" name="円/楕円 273"/>
        <xdr:cNvSpPr/>
      </xdr:nvSpPr>
      <xdr:spPr>
        <a:xfrm>
          <a:off x="14732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162577</xdr:rowOff>
    </xdr:from>
    <xdr:ext cx="762000" cy="259045"/>
    <xdr:sp macro="" textlink="">
      <xdr:nvSpPr>
        <xdr:cNvPr id="275" name="テキスト ボックス 274"/>
        <xdr:cNvSpPr txBox="1"/>
      </xdr:nvSpPr>
      <xdr:spPr>
        <a:xfrm>
          <a:off x="14401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104775</xdr:rowOff>
    </xdr:from>
    <xdr:to>
      <xdr:col>20</xdr:col>
      <xdr:colOff>209550</xdr:colOff>
      <xdr:row>61</xdr:row>
      <xdr:rowOff>34925</xdr:rowOff>
    </xdr:to>
    <xdr:sp macro="" textlink="">
      <xdr:nvSpPr>
        <xdr:cNvPr id="276" name="円/楕円 275"/>
        <xdr:cNvSpPr/>
      </xdr:nvSpPr>
      <xdr:spPr>
        <a:xfrm>
          <a:off x="13843000" y="10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19702</xdr:rowOff>
    </xdr:from>
    <xdr:ext cx="762000" cy="259045"/>
    <xdr:sp macro="" textlink="">
      <xdr:nvSpPr>
        <xdr:cNvPr id="277" name="テキスト ボックス 276"/>
        <xdr:cNvSpPr txBox="1"/>
      </xdr:nvSpPr>
      <xdr:spPr>
        <a:xfrm>
          <a:off x="13512800" y="1047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0</xdr:rowOff>
    </xdr:from>
    <xdr:to>
      <xdr:col>19</xdr:col>
      <xdr:colOff>6350</xdr:colOff>
      <xdr:row>60</xdr:row>
      <xdr:rowOff>101600</xdr:rowOff>
    </xdr:to>
    <xdr:sp macro="" textlink="">
      <xdr:nvSpPr>
        <xdr:cNvPr id="278" name="円/楕円 277"/>
        <xdr:cNvSpPr/>
      </xdr:nvSpPr>
      <xdr:spPr>
        <a:xfrm>
          <a:off x="12954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86377</xdr:rowOff>
    </xdr:from>
    <xdr:ext cx="762000" cy="259045"/>
    <xdr:sp macro="" textlink="">
      <xdr:nvSpPr>
        <xdr:cNvPr id="279" name="テキスト ボックス 278"/>
        <xdr:cNvSpPr txBox="1"/>
      </xdr:nvSpPr>
      <xdr:spPr>
        <a:xfrm>
          <a:off x="12623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Ｐゴシック" panose="020B0600070205080204" pitchFamily="50" charset="-128"/>
              <a:ea typeface="+mn-ea"/>
              <a:cs typeface="+mn-cs"/>
            </a:rPr>
            <a:t>補助費にかかる経常収支比率は、前年度</a:t>
          </a:r>
          <a:r>
            <a:rPr kumimoji="1" lang="ja-JP" altLang="en-US" sz="1300" baseline="0">
              <a:solidFill>
                <a:schemeClr val="dk1"/>
              </a:solidFill>
              <a:effectLst/>
              <a:latin typeface="ＭＳ Ｐゴシック" panose="020B0600070205080204" pitchFamily="50" charset="-128"/>
              <a:ea typeface="+mn-ea"/>
              <a:cs typeface="+mn-cs"/>
            </a:rPr>
            <a:t>と同率であり</a:t>
          </a:r>
          <a:r>
            <a:rPr kumimoji="1" lang="ja-JP" altLang="ja-JP" sz="1300" baseline="0">
              <a:solidFill>
                <a:schemeClr val="dk1"/>
              </a:solidFill>
              <a:effectLst/>
              <a:latin typeface="ＭＳ Ｐゴシック" panose="020B0600070205080204" pitchFamily="50" charset="-128"/>
              <a:ea typeface="+mn-ea"/>
              <a:cs typeface="+mn-cs"/>
            </a:rPr>
            <a:t>、類似団体平均、全国平均、兵庫県平均の全てと比較しても大きく下回っている。当初予算編成時に行っている補助金・負担金の見直しは、今後も引き続き取り組むこととし、適正、公平な補助金負担金の交付に努め</a:t>
          </a:r>
          <a:r>
            <a:rPr kumimoji="1" lang="ja-JP" altLang="en-US" sz="1300" baseline="0">
              <a:solidFill>
                <a:schemeClr val="dk1"/>
              </a:solidFill>
              <a:effectLst/>
              <a:latin typeface="ＭＳ Ｐゴシック" panose="020B0600070205080204" pitchFamily="50" charset="-128"/>
              <a:ea typeface="+mn-ea"/>
              <a:cs typeface="+mn-cs"/>
            </a:rPr>
            <a:t>ていく</a:t>
          </a:r>
          <a:r>
            <a:rPr kumimoji="1" lang="ja-JP" altLang="ja-JP" sz="1300" baseline="0">
              <a:solidFill>
                <a:schemeClr val="dk1"/>
              </a:solidFill>
              <a:effectLst/>
              <a:latin typeface="ＭＳ Ｐゴシック" panose="020B0600070205080204" pitchFamily="50" charset="-128"/>
              <a:ea typeface="+mn-ea"/>
              <a:cs typeface="+mn-cs"/>
            </a:rPr>
            <a:t>。</a:t>
          </a:r>
          <a:endParaRPr lang="ja-JP" altLang="ja-JP" sz="1300" baseline="0">
            <a:effectLst/>
            <a:latin typeface="ＭＳ Ｐゴシック" panose="020B0600070205080204" pitchFamily="50" charset="-128"/>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52705</xdr:rowOff>
    </xdr:from>
    <xdr:to>
      <xdr:col>24</xdr:col>
      <xdr:colOff>31750</xdr:colOff>
      <xdr:row>35</xdr:row>
      <xdr:rowOff>52705</xdr:rowOff>
    </xdr:to>
    <xdr:cxnSp macro="">
      <xdr:nvCxnSpPr>
        <xdr:cNvPr id="307" name="直線コネクタ 306"/>
        <xdr:cNvCxnSpPr/>
      </xdr:nvCxnSpPr>
      <xdr:spPr>
        <a:xfrm>
          <a:off x="15671800" y="60534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42562</xdr:rowOff>
    </xdr:from>
    <xdr:ext cx="762000" cy="259045"/>
    <xdr:sp macro="" textlink="">
      <xdr:nvSpPr>
        <xdr:cNvPr id="308" name="補助費等平均値テキスト"/>
        <xdr:cNvSpPr txBox="1"/>
      </xdr:nvSpPr>
      <xdr:spPr>
        <a:xfrm>
          <a:off x="16598900" y="6386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52705</xdr:rowOff>
    </xdr:from>
    <xdr:to>
      <xdr:col>22</xdr:col>
      <xdr:colOff>565150</xdr:colOff>
      <xdr:row>35</xdr:row>
      <xdr:rowOff>104140</xdr:rowOff>
    </xdr:to>
    <xdr:cxnSp macro="">
      <xdr:nvCxnSpPr>
        <xdr:cNvPr id="310" name="直線コネクタ 309"/>
        <xdr:cNvCxnSpPr/>
      </xdr:nvCxnSpPr>
      <xdr:spPr>
        <a:xfrm flipV="1">
          <a:off x="14782800" y="60534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116205</xdr:rowOff>
    </xdr:from>
    <xdr:to>
      <xdr:col>22</xdr:col>
      <xdr:colOff>615950</xdr:colOff>
      <xdr:row>38</xdr:row>
      <xdr:rowOff>46355</xdr:rowOff>
    </xdr:to>
    <xdr:sp macro="" textlink="">
      <xdr:nvSpPr>
        <xdr:cNvPr id="311" name="フローチャート : 判断 310"/>
        <xdr:cNvSpPr/>
      </xdr:nvSpPr>
      <xdr:spPr>
        <a:xfrm>
          <a:off x="15621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31132</xdr:rowOff>
    </xdr:from>
    <xdr:ext cx="736600" cy="259045"/>
    <xdr:sp macro="" textlink="">
      <xdr:nvSpPr>
        <xdr:cNvPr id="312" name="テキスト ボックス 311"/>
        <xdr:cNvSpPr txBox="1"/>
      </xdr:nvSpPr>
      <xdr:spPr>
        <a:xfrm>
          <a:off x="15290800" y="654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92710</xdr:rowOff>
    </xdr:from>
    <xdr:to>
      <xdr:col>21</xdr:col>
      <xdr:colOff>361950</xdr:colOff>
      <xdr:row>35</xdr:row>
      <xdr:rowOff>104140</xdr:rowOff>
    </xdr:to>
    <xdr:cxnSp macro="">
      <xdr:nvCxnSpPr>
        <xdr:cNvPr id="313" name="直線コネクタ 312"/>
        <xdr:cNvCxnSpPr/>
      </xdr:nvCxnSpPr>
      <xdr:spPr>
        <a:xfrm>
          <a:off x="13893800" y="60934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121920</xdr:rowOff>
    </xdr:from>
    <xdr:to>
      <xdr:col>21</xdr:col>
      <xdr:colOff>412750</xdr:colOff>
      <xdr:row>38</xdr:row>
      <xdr:rowOff>52070</xdr:rowOff>
    </xdr:to>
    <xdr:sp macro="" textlink="">
      <xdr:nvSpPr>
        <xdr:cNvPr id="314" name="フローチャート : 判断 313"/>
        <xdr:cNvSpPr/>
      </xdr:nvSpPr>
      <xdr:spPr>
        <a:xfrm>
          <a:off x="14732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36847</xdr:rowOff>
    </xdr:from>
    <xdr:ext cx="762000" cy="259045"/>
    <xdr:sp macro="" textlink="">
      <xdr:nvSpPr>
        <xdr:cNvPr id="315" name="テキスト ボックス 314"/>
        <xdr:cNvSpPr txBox="1"/>
      </xdr:nvSpPr>
      <xdr:spPr>
        <a:xfrm>
          <a:off x="14401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75565</xdr:rowOff>
    </xdr:from>
    <xdr:to>
      <xdr:col>20</xdr:col>
      <xdr:colOff>158750</xdr:colOff>
      <xdr:row>35</xdr:row>
      <xdr:rowOff>92710</xdr:rowOff>
    </xdr:to>
    <xdr:cxnSp macro="">
      <xdr:nvCxnSpPr>
        <xdr:cNvPr id="316" name="直線コネクタ 315"/>
        <xdr:cNvCxnSpPr/>
      </xdr:nvCxnSpPr>
      <xdr:spPr>
        <a:xfrm>
          <a:off x="13004800" y="60763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116205</xdr:rowOff>
    </xdr:from>
    <xdr:to>
      <xdr:col>20</xdr:col>
      <xdr:colOff>209550</xdr:colOff>
      <xdr:row>38</xdr:row>
      <xdr:rowOff>46355</xdr:rowOff>
    </xdr:to>
    <xdr:sp macro="" textlink="">
      <xdr:nvSpPr>
        <xdr:cNvPr id="317" name="フローチャート : 判断 316"/>
        <xdr:cNvSpPr/>
      </xdr:nvSpPr>
      <xdr:spPr>
        <a:xfrm>
          <a:off x="13843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31132</xdr:rowOff>
    </xdr:from>
    <xdr:ext cx="762000" cy="259045"/>
    <xdr:sp macro="" textlink="">
      <xdr:nvSpPr>
        <xdr:cNvPr id="318" name="テキスト ボックス 317"/>
        <xdr:cNvSpPr txBox="1"/>
      </xdr:nvSpPr>
      <xdr:spPr>
        <a:xfrm>
          <a:off x="13512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70485</xdr:rowOff>
    </xdr:from>
    <xdr:to>
      <xdr:col>19</xdr:col>
      <xdr:colOff>6350</xdr:colOff>
      <xdr:row>38</xdr:row>
      <xdr:rowOff>635</xdr:rowOff>
    </xdr:to>
    <xdr:sp macro="" textlink="">
      <xdr:nvSpPr>
        <xdr:cNvPr id="319" name="フローチャート : 判断 318"/>
        <xdr:cNvSpPr/>
      </xdr:nvSpPr>
      <xdr:spPr>
        <a:xfrm>
          <a:off x="12954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156862</xdr:rowOff>
    </xdr:from>
    <xdr:ext cx="762000" cy="259045"/>
    <xdr:sp macro="" textlink="">
      <xdr:nvSpPr>
        <xdr:cNvPr id="320" name="テキスト ボックス 319"/>
        <xdr:cNvSpPr txBox="1"/>
      </xdr:nvSpPr>
      <xdr:spPr>
        <a:xfrm>
          <a:off x="12623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1905</xdr:rowOff>
    </xdr:from>
    <xdr:to>
      <xdr:col>24</xdr:col>
      <xdr:colOff>82550</xdr:colOff>
      <xdr:row>35</xdr:row>
      <xdr:rowOff>103505</xdr:rowOff>
    </xdr:to>
    <xdr:sp macro="" textlink="">
      <xdr:nvSpPr>
        <xdr:cNvPr id="326" name="円/楕円 325"/>
        <xdr:cNvSpPr/>
      </xdr:nvSpPr>
      <xdr:spPr>
        <a:xfrm>
          <a:off x="16459200" y="60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81932</xdr:rowOff>
    </xdr:from>
    <xdr:ext cx="762000" cy="259045"/>
    <xdr:sp macro="" textlink="">
      <xdr:nvSpPr>
        <xdr:cNvPr id="327" name="補助費等該当値テキスト"/>
        <xdr:cNvSpPr txBox="1"/>
      </xdr:nvSpPr>
      <xdr:spPr>
        <a:xfrm>
          <a:off x="16598900" y="591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1905</xdr:rowOff>
    </xdr:from>
    <xdr:to>
      <xdr:col>22</xdr:col>
      <xdr:colOff>615950</xdr:colOff>
      <xdr:row>35</xdr:row>
      <xdr:rowOff>103505</xdr:rowOff>
    </xdr:to>
    <xdr:sp macro="" textlink="">
      <xdr:nvSpPr>
        <xdr:cNvPr id="328" name="円/楕円 327"/>
        <xdr:cNvSpPr/>
      </xdr:nvSpPr>
      <xdr:spPr>
        <a:xfrm>
          <a:off x="15621000" y="60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113682</xdr:rowOff>
    </xdr:from>
    <xdr:ext cx="736600" cy="259045"/>
    <xdr:sp macro="" textlink="">
      <xdr:nvSpPr>
        <xdr:cNvPr id="329" name="テキスト ボックス 328"/>
        <xdr:cNvSpPr txBox="1"/>
      </xdr:nvSpPr>
      <xdr:spPr>
        <a:xfrm>
          <a:off x="15290800" y="5771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53340</xdr:rowOff>
    </xdr:from>
    <xdr:to>
      <xdr:col>21</xdr:col>
      <xdr:colOff>412750</xdr:colOff>
      <xdr:row>35</xdr:row>
      <xdr:rowOff>154940</xdr:rowOff>
    </xdr:to>
    <xdr:sp macro="" textlink="">
      <xdr:nvSpPr>
        <xdr:cNvPr id="330" name="円/楕円 329"/>
        <xdr:cNvSpPr/>
      </xdr:nvSpPr>
      <xdr:spPr>
        <a:xfrm>
          <a:off x="147320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165117</xdr:rowOff>
    </xdr:from>
    <xdr:ext cx="762000" cy="259045"/>
    <xdr:sp macro="" textlink="">
      <xdr:nvSpPr>
        <xdr:cNvPr id="331" name="テキスト ボックス 330"/>
        <xdr:cNvSpPr txBox="1"/>
      </xdr:nvSpPr>
      <xdr:spPr>
        <a:xfrm>
          <a:off x="14401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41910</xdr:rowOff>
    </xdr:from>
    <xdr:to>
      <xdr:col>20</xdr:col>
      <xdr:colOff>209550</xdr:colOff>
      <xdr:row>35</xdr:row>
      <xdr:rowOff>143510</xdr:rowOff>
    </xdr:to>
    <xdr:sp macro="" textlink="">
      <xdr:nvSpPr>
        <xdr:cNvPr id="332" name="円/楕円 331"/>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153687</xdr:rowOff>
    </xdr:from>
    <xdr:ext cx="762000" cy="259045"/>
    <xdr:sp macro="" textlink="">
      <xdr:nvSpPr>
        <xdr:cNvPr id="333" name="テキスト ボックス 332"/>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24765</xdr:rowOff>
    </xdr:from>
    <xdr:to>
      <xdr:col>19</xdr:col>
      <xdr:colOff>6350</xdr:colOff>
      <xdr:row>35</xdr:row>
      <xdr:rowOff>126365</xdr:rowOff>
    </xdr:to>
    <xdr:sp macro="" textlink="">
      <xdr:nvSpPr>
        <xdr:cNvPr id="334" name="円/楕円 333"/>
        <xdr:cNvSpPr/>
      </xdr:nvSpPr>
      <xdr:spPr>
        <a:xfrm>
          <a:off x="129540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136542</xdr:rowOff>
    </xdr:from>
    <xdr:ext cx="762000" cy="259045"/>
    <xdr:sp macro="" textlink="">
      <xdr:nvSpPr>
        <xdr:cNvPr id="335" name="テキスト ボックス 334"/>
        <xdr:cNvSpPr txBox="1"/>
      </xdr:nvSpPr>
      <xdr:spPr>
        <a:xfrm>
          <a:off x="12623800" y="579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Ｐゴシック" panose="020B0600070205080204" pitchFamily="50" charset="-128"/>
              <a:ea typeface="+mn-ea"/>
              <a:cs typeface="+mn-cs"/>
            </a:rPr>
            <a:t>公債費にかかる経常収支比率は、過去からの地方債の発行抑制により、類似団体を下回って推移してきたが、</a:t>
          </a:r>
          <a:r>
            <a:rPr kumimoji="1" lang="ja-JP" altLang="en-US" sz="1300" baseline="0">
              <a:solidFill>
                <a:schemeClr val="dk1"/>
              </a:solidFill>
              <a:effectLst/>
              <a:latin typeface="ＭＳ Ｐゴシック" panose="020B0600070205080204" pitchFamily="50" charset="-128"/>
              <a:ea typeface="+mn-ea"/>
              <a:cs typeface="+mn-cs"/>
            </a:rPr>
            <a:t>平成２６年度に</a:t>
          </a:r>
          <a:r>
            <a:rPr kumimoji="1" lang="ja-JP" altLang="ja-JP" sz="1300" baseline="0">
              <a:solidFill>
                <a:schemeClr val="dk1"/>
              </a:solidFill>
              <a:effectLst/>
              <a:latin typeface="ＭＳ Ｐゴシック" panose="020B0600070205080204" pitchFamily="50" charset="-128"/>
              <a:ea typeface="+mn-ea"/>
              <a:cs typeface="+mn-cs"/>
            </a:rPr>
            <a:t>土地開発公社解散に伴う第三セクター等改革推進債の償還が開始されたこともあり、数値の悪化が見られる。公共施設等の老朽化に伴い、更新や大規模改修が見込まれる状況においては市債の発行が必要であるが、事業の選択と集中により比率上昇の抑制に努め</a:t>
          </a:r>
          <a:r>
            <a:rPr kumimoji="1" lang="ja-JP" altLang="en-US" sz="1300" baseline="0">
              <a:solidFill>
                <a:schemeClr val="dk1"/>
              </a:solidFill>
              <a:effectLst/>
              <a:latin typeface="ＭＳ Ｐゴシック" panose="020B0600070205080204" pitchFamily="50" charset="-128"/>
              <a:ea typeface="+mn-ea"/>
              <a:cs typeface="+mn-cs"/>
            </a:rPr>
            <a:t>ていく</a:t>
          </a:r>
          <a:r>
            <a:rPr kumimoji="1" lang="ja-JP" altLang="ja-JP" sz="1300" baseline="0">
              <a:solidFill>
                <a:schemeClr val="dk1"/>
              </a:solidFill>
              <a:effectLst/>
              <a:latin typeface="ＭＳ Ｐゴシック" panose="020B0600070205080204" pitchFamily="50" charset="-128"/>
              <a:ea typeface="+mn-ea"/>
              <a:cs typeface="+mn-cs"/>
            </a:rPr>
            <a:t>。</a:t>
          </a:r>
          <a:endParaRPr lang="ja-JP" altLang="ja-JP" sz="1300" baseline="0">
            <a:effectLst/>
            <a:latin typeface="ＭＳ Ｐゴシック" panose="020B0600070205080204" pitchFamily="50" charset="-128"/>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147574</xdr:rowOff>
    </xdr:from>
    <xdr:to>
      <xdr:col>7</xdr:col>
      <xdr:colOff>15875</xdr:colOff>
      <xdr:row>78</xdr:row>
      <xdr:rowOff>3556</xdr:rowOff>
    </xdr:to>
    <xdr:cxnSp macro="">
      <xdr:nvCxnSpPr>
        <xdr:cNvPr id="365" name="直線コネクタ 364"/>
        <xdr:cNvCxnSpPr/>
      </xdr:nvCxnSpPr>
      <xdr:spPr>
        <a:xfrm>
          <a:off x="3987800" y="133492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6"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97282</xdr:rowOff>
    </xdr:from>
    <xdr:to>
      <xdr:col>5</xdr:col>
      <xdr:colOff>549275</xdr:colOff>
      <xdr:row>77</xdr:row>
      <xdr:rowOff>147574</xdr:rowOff>
    </xdr:to>
    <xdr:cxnSp macro="">
      <xdr:nvCxnSpPr>
        <xdr:cNvPr id="368" name="直線コネクタ 367"/>
        <xdr:cNvCxnSpPr/>
      </xdr:nvCxnSpPr>
      <xdr:spPr>
        <a:xfrm>
          <a:off x="3098800" y="132989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9" name="フローチャート : 判断 368"/>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0" name="テキスト ボックス 369"/>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97282</xdr:rowOff>
    </xdr:from>
    <xdr:to>
      <xdr:col>4</xdr:col>
      <xdr:colOff>346075</xdr:colOff>
      <xdr:row>77</xdr:row>
      <xdr:rowOff>110998</xdr:rowOff>
    </xdr:to>
    <xdr:cxnSp macro="">
      <xdr:nvCxnSpPr>
        <xdr:cNvPr id="371" name="直線コネクタ 370"/>
        <xdr:cNvCxnSpPr/>
      </xdr:nvCxnSpPr>
      <xdr:spPr>
        <a:xfrm flipV="1">
          <a:off x="2209800" y="132989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2" name="フローチャート : 判断 371"/>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3" name="テキスト ボックス 372"/>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65278</xdr:rowOff>
    </xdr:from>
    <xdr:to>
      <xdr:col>3</xdr:col>
      <xdr:colOff>142875</xdr:colOff>
      <xdr:row>77</xdr:row>
      <xdr:rowOff>110998</xdr:rowOff>
    </xdr:to>
    <xdr:cxnSp macro="">
      <xdr:nvCxnSpPr>
        <xdr:cNvPr id="374" name="直線コネクタ 373"/>
        <xdr:cNvCxnSpPr/>
      </xdr:nvCxnSpPr>
      <xdr:spPr>
        <a:xfrm>
          <a:off x="1320800" y="132669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5" name="フローチャート : 判断 374"/>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76" name="テキスト ボックス 375"/>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142494</xdr:rowOff>
    </xdr:from>
    <xdr:to>
      <xdr:col>1</xdr:col>
      <xdr:colOff>676275</xdr:colOff>
      <xdr:row>78</xdr:row>
      <xdr:rowOff>72644</xdr:rowOff>
    </xdr:to>
    <xdr:sp macro="" textlink="">
      <xdr:nvSpPr>
        <xdr:cNvPr id="377" name="フローチャート : 判断 376"/>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57421</xdr:rowOff>
    </xdr:from>
    <xdr:ext cx="762000" cy="259045"/>
    <xdr:sp macro="" textlink="">
      <xdr:nvSpPr>
        <xdr:cNvPr id="378" name="テキスト ボックス 377"/>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84" name="円/楕円 383"/>
        <xdr:cNvSpPr/>
      </xdr:nvSpPr>
      <xdr:spPr>
        <a:xfrm>
          <a:off x="4775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96283</xdr:rowOff>
    </xdr:from>
    <xdr:ext cx="762000" cy="259045"/>
    <xdr:sp macro="" textlink="">
      <xdr:nvSpPr>
        <xdr:cNvPr id="385" name="公債費該当値テキスト"/>
        <xdr:cNvSpPr txBox="1"/>
      </xdr:nvSpPr>
      <xdr:spPr>
        <a:xfrm>
          <a:off x="4914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96774</xdr:rowOff>
    </xdr:from>
    <xdr:to>
      <xdr:col>5</xdr:col>
      <xdr:colOff>600075</xdr:colOff>
      <xdr:row>78</xdr:row>
      <xdr:rowOff>26924</xdr:rowOff>
    </xdr:to>
    <xdr:sp macro="" textlink="">
      <xdr:nvSpPr>
        <xdr:cNvPr id="386" name="円/楕円 385"/>
        <xdr:cNvSpPr/>
      </xdr:nvSpPr>
      <xdr:spPr>
        <a:xfrm>
          <a:off x="3937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37101</xdr:rowOff>
    </xdr:from>
    <xdr:ext cx="736600" cy="259045"/>
    <xdr:sp macro="" textlink="">
      <xdr:nvSpPr>
        <xdr:cNvPr id="387" name="テキスト ボックス 386"/>
        <xdr:cNvSpPr txBox="1"/>
      </xdr:nvSpPr>
      <xdr:spPr>
        <a:xfrm>
          <a:off x="3606800" y="1306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46482</xdr:rowOff>
    </xdr:from>
    <xdr:to>
      <xdr:col>4</xdr:col>
      <xdr:colOff>396875</xdr:colOff>
      <xdr:row>77</xdr:row>
      <xdr:rowOff>148082</xdr:rowOff>
    </xdr:to>
    <xdr:sp macro="" textlink="">
      <xdr:nvSpPr>
        <xdr:cNvPr id="388" name="円/楕円 387"/>
        <xdr:cNvSpPr/>
      </xdr:nvSpPr>
      <xdr:spPr>
        <a:xfrm>
          <a:off x="3048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158259</xdr:rowOff>
    </xdr:from>
    <xdr:ext cx="762000" cy="259045"/>
    <xdr:sp macro="" textlink="">
      <xdr:nvSpPr>
        <xdr:cNvPr id="389" name="テキスト ボックス 388"/>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60198</xdr:rowOff>
    </xdr:from>
    <xdr:to>
      <xdr:col>3</xdr:col>
      <xdr:colOff>193675</xdr:colOff>
      <xdr:row>77</xdr:row>
      <xdr:rowOff>161798</xdr:rowOff>
    </xdr:to>
    <xdr:sp macro="" textlink="">
      <xdr:nvSpPr>
        <xdr:cNvPr id="390" name="円/楕円 389"/>
        <xdr:cNvSpPr/>
      </xdr:nvSpPr>
      <xdr:spPr>
        <a:xfrm>
          <a:off x="2159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525</xdr:rowOff>
    </xdr:from>
    <xdr:ext cx="762000" cy="259045"/>
    <xdr:sp macro="" textlink="">
      <xdr:nvSpPr>
        <xdr:cNvPr id="391" name="テキスト ボックス 390"/>
        <xdr:cNvSpPr txBox="1"/>
      </xdr:nvSpPr>
      <xdr:spPr>
        <a:xfrm>
          <a:off x="1828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14478</xdr:rowOff>
    </xdr:from>
    <xdr:to>
      <xdr:col>1</xdr:col>
      <xdr:colOff>676275</xdr:colOff>
      <xdr:row>77</xdr:row>
      <xdr:rowOff>116078</xdr:rowOff>
    </xdr:to>
    <xdr:sp macro="" textlink="">
      <xdr:nvSpPr>
        <xdr:cNvPr id="392" name="円/楕円 391"/>
        <xdr:cNvSpPr/>
      </xdr:nvSpPr>
      <xdr:spPr>
        <a:xfrm>
          <a:off x="1270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126255</xdr:rowOff>
    </xdr:from>
    <xdr:ext cx="762000" cy="259045"/>
    <xdr:sp macro="" textlink="">
      <xdr:nvSpPr>
        <xdr:cNvPr id="393" name="テキスト ボックス 392"/>
        <xdr:cNvSpPr txBox="1"/>
      </xdr:nvSpPr>
      <xdr:spPr>
        <a:xfrm>
          <a:off x="939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Ｐゴシック" panose="020B0600070205080204" pitchFamily="50" charset="-128"/>
              <a:ea typeface="+mn-ea"/>
              <a:cs typeface="+mn-cs"/>
            </a:rPr>
            <a:t>公債費以外にかかる経常収支比率は、類似団体平均</a:t>
          </a:r>
          <a:r>
            <a:rPr kumimoji="1" lang="ja-JP" altLang="en-US" sz="1300" baseline="0">
              <a:solidFill>
                <a:schemeClr val="dk1"/>
              </a:solidFill>
              <a:effectLst/>
              <a:latin typeface="ＭＳ Ｐゴシック" panose="020B0600070205080204" pitchFamily="50" charset="-128"/>
              <a:ea typeface="+mn-ea"/>
              <a:cs typeface="+mn-cs"/>
            </a:rPr>
            <a:t>値並みを推移している。</a:t>
          </a:r>
          <a:r>
            <a:rPr kumimoji="1" lang="ja-JP" altLang="ja-JP" sz="1300" baseline="0">
              <a:solidFill>
                <a:schemeClr val="dk1"/>
              </a:solidFill>
              <a:effectLst/>
              <a:latin typeface="ＭＳ Ｐゴシック" panose="020B0600070205080204" pitchFamily="50" charset="-128"/>
              <a:ea typeface="+mn-ea"/>
              <a:cs typeface="+mn-cs"/>
            </a:rPr>
            <a:t>今後も第</a:t>
          </a:r>
          <a:r>
            <a:rPr kumimoji="1" lang="ja-JP" altLang="en-US" sz="1300" baseline="0">
              <a:solidFill>
                <a:schemeClr val="dk1"/>
              </a:solidFill>
              <a:effectLst/>
              <a:latin typeface="ＭＳ Ｐゴシック" panose="020B0600070205080204" pitchFamily="50" charset="-128"/>
              <a:ea typeface="+mn-ea"/>
              <a:cs typeface="+mn-cs"/>
            </a:rPr>
            <a:t>４</a:t>
          </a:r>
          <a:r>
            <a:rPr kumimoji="1" lang="ja-JP" altLang="ja-JP" sz="1300" baseline="0">
              <a:solidFill>
                <a:schemeClr val="dk1"/>
              </a:solidFill>
              <a:effectLst/>
              <a:latin typeface="ＭＳ Ｐゴシック" panose="020B0600070205080204" pitchFamily="50" charset="-128"/>
              <a:ea typeface="+mn-ea"/>
              <a:cs typeface="+mn-cs"/>
            </a:rPr>
            <a:t>次行政改革大綱延長版の各項目への取り組みを通じて経常経費の削減に努め、比率を抑制していく。</a:t>
          </a:r>
          <a:endParaRPr lang="ja-JP" altLang="ja-JP" sz="1300" baseline="0">
            <a:effectLst/>
            <a:latin typeface="ＭＳ Ｐゴシック" panose="020B0600070205080204" pitchFamily="50" charset="-128"/>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170435</xdr:rowOff>
    </xdr:from>
    <xdr:to>
      <xdr:col>24</xdr:col>
      <xdr:colOff>31750</xdr:colOff>
      <xdr:row>76</xdr:row>
      <xdr:rowOff>149861</xdr:rowOff>
    </xdr:to>
    <xdr:cxnSp macro="">
      <xdr:nvCxnSpPr>
        <xdr:cNvPr id="424" name="直線コネクタ 423"/>
        <xdr:cNvCxnSpPr/>
      </xdr:nvCxnSpPr>
      <xdr:spPr>
        <a:xfrm>
          <a:off x="15671800" y="13029185"/>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101871</xdr:rowOff>
    </xdr:from>
    <xdr:ext cx="762000" cy="259045"/>
    <xdr:sp macro="" textlink="">
      <xdr:nvSpPr>
        <xdr:cNvPr id="425"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170435</xdr:rowOff>
    </xdr:from>
    <xdr:to>
      <xdr:col>22</xdr:col>
      <xdr:colOff>565150</xdr:colOff>
      <xdr:row>76</xdr:row>
      <xdr:rowOff>113285</xdr:rowOff>
    </xdr:to>
    <xdr:cxnSp macro="">
      <xdr:nvCxnSpPr>
        <xdr:cNvPr id="427" name="直線コネクタ 426"/>
        <xdr:cNvCxnSpPr/>
      </xdr:nvCxnSpPr>
      <xdr:spPr>
        <a:xfrm flipV="1">
          <a:off x="14782800" y="130291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71628</xdr:rowOff>
    </xdr:from>
    <xdr:to>
      <xdr:col>22</xdr:col>
      <xdr:colOff>615950</xdr:colOff>
      <xdr:row>77</xdr:row>
      <xdr:rowOff>1778</xdr:rowOff>
    </xdr:to>
    <xdr:sp macro="" textlink="">
      <xdr:nvSpPr>
        <xdr:cNvPr id="428" name="フローチャート : 判断 427"/>
        <xdr:cNvSpPr/>
      </xdr:nvSpPr>
      <xdr:spPr>
        <a:xfrm>
          <a:off x="15621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158005</xdr:rowOff>
    </xdr:from>
    <xdr:ext cx="736600" cy="259045"/>
    <xdr:sp macro="" textlink="">
      <xdr:nvSpPr>
        <xdr:cNvPr id="429" name="テキスト ボックス 428"/>
        <xdr:cNvSpPr txBox="1"/>
      </xdr:nvSpPr>
      <xdr:spPr>
        <a:xfrm>
          <a:off x="15290800" y="1318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113285</xdr:rowOff>
    </xdr:from>
    <xdr:to>
      <xdr:col>21</xdr:col>
      <xdr:colOff>361950</xdr:colOff>
      <xdr:row>76</xdr:row>
      <xdr:rowOff>163576</xdr:rowOff>
    </xdr:to>
    <xdr:cxnSp macro="">
      <xdr:nvCxnSpPr>
        <xdr:cNvPr id="430" name="直線コネクタ 429"/>
        <xdr:cNvCxnSpPr/>
      </xdr:nvCxnSpPr>
      <xdr:spPr>
        <a:xfrm flipV="1">
          <a:off x="13893800" y="131434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44196</xdr:rowOff>
    </xdr:from>
    <xdr:to>
      <xdr:col>21</xdr:col>
      <xdr:colOff>412750</xdr:colOff>
      <xdr:row>76</xdr:row>
      <xdr:rowOff>145796</xdr:rowOff>
    </xdr:to>
    <xdr:sp macro="" textlink="">
      <xdr:nvSpPr>
        <xdr:cNvPr id="431" name="フローチャート : 判断 430"/>
        <xdr:cNvSpPr/>
      </xdr:nvSpPr>
      <xdr:spPr>
        <a:xfrm>
          <a:off x="14732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155973</xdr:rowOff>
    </xdr:from>
    <xdr:ext cx="762000" cy="259045"/>
    <xdr:sp macro="" textlink="">
      <xdr:nvSpPr>
        <xdr:cNvPr id="432" name="テキスト ボックス 431"/>
        <xdr:cNvSpPr txBox="1"/>
      </xdr:nvSpPr>
      <xdr:spPr>
        <a:xfrm>
          <a:off x="14401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94996</xdr:rowOff>
    </xdr:from>
    <xdr:to>
      <xdr:col>20</xdr:col>
      <xdr:colOff>158750</xdr:colOff>
      <xdr:row>76</xdr:row>
      <xdr:rowOff>163576</xdr:rowOff>
    </xdr:to>
    <xdr:cxnSp macro="">
      <xdr:nvCxnSpPr>
        <xdr:cNvPr id="433" name="直線コネクタ 432"/>
        <xdr:cNvCxnSpPr/>
      </xdr:nvCxnSpPr>
      <xdr:spPr>
        <a:xfrm>
          <a:off x="13004800" y="131251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4" name="フローチャート : 判断 433"/>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35" name="テキスト ボックス 434"/>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21337</xdr:rowOff>
    </xdr:from>
    <xdr:to>
      <xdr:col>19</xdr:col>
      <xdr:colOff>6350</xdr:colOff>
      <xdr:row>76</xdr:row>
      <xdr:rowOff>122937</xdr:rowOff>
    </xdr:to>
    <xdr:sp macro="" textlink="">
      <xdr:nvSpPr>
        <xdr:cNvPr id="436" name="フローチャート : 判断 435"/>
        <xdr:cNvSpPr/>
      </xdr:nvSpPr>
      <xdr:spPr>
        <a:xfrm>
          <a:off x="12954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133113</xdr:rowOff>
    </xdr:from>
    <xdr:ext cx="762000" cy="259045"/>
    <xdr:sp macro="" textlink="">
      <xdr:nvSpPr>
        <xdr:cNvPr id="437" name="テキスト ボックス 436"/>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99061</xdr:rowOff>
    </xdr:from>
    <xdr:to>
      <xdr:col>24</xdr:col>
      <xdr:colOff>82550</xdr:colOff>
      <xdr:row>77</xdr:row>
      <xdr:rowOff>29211</xdr:rowOff>
    </xdr:to>
    <xdr:sp macro="" textlink="">
      <xdr:nvSpPr>
        <xdr:cNvPr id="443" name="円/楕円 442"/>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71138</xdr:rowOff>
    </xdr:from>
    <xdr:ext cx="762000" cy="259045"/>
    <xdr:sp macro="" textlink="">
      <xdr:nvSpPr>
        <xdr:cNvPr id="444" name="公債費以外該当値テキスト"/>
        <xdr:cNvSpPr txBox="1"/>
      </xdr:nvSpPr>
      <xdr:spPr>
        <a:xfrm>
          <a:off x="16598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119634</xdr:rowOff>
    </xdr:from>
    <xdr:to>
      <xdr:col>22</xdr:col>
      <xdr:colOff>615950</xdr:colOff>
      <xdr:row>76</xdr:row>
      <xdr:rowOff>49783</xdr:rowOff>
    </xdr:to>
    <xdr:sp macro="" textlink="">
      <xdr:nvSpPr>
        <xdr:cNvPr id="445" name="円/楕円 444"/>
        <xdr:cNvSpPr/>
      </xdr:nvSpPr>
      <xdr:spPr>
        <a:xfrm>
          <a:off x="15621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59961</xdr:rowOff>
    </xdr:from>
    <xdr:ext cx="736600" cy="259045"/>
    <xdr:sp macro="" textlink="">
      <xdr:nvSpPr>
        <xdr:cNvPr id="446" name="テキスト ボックス 445"/>
        <xdr:cNvSpPr txBox="1"/>
      </xdr:nvSpPr>
      <xdr:spPr>
        <a:xfrm>
          <a:off x="15290800" y="1274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62485</xdr:rowOff>
    </xdr:from>
    <xdr:to>
      <xdr:col>21</xdr:col>
      <xdr:colOff>412750</xdr:colOff>
      <xdr:row>76</xdr:row>
      <xdr:rowOff>164085</xdr:rowOff>
    </xdr:to>
    <xdr:sp macro="" textlink="">
      <xdr:nvSpPr>
        <xdr:cNvPr id="447" name="円/楕円 446"/>
        <xdr:cNvSpPr/>
      </xdr:nvSpPr>
      <xdr:spPr>
        <a:xfrm>
          <a:off x="14732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148862</xdr:rowOff>
    </xdr:from>
    <xdr:ext cx="762000" cy="259045"/>
    <xdr:sp macro="" textlink="">
      <xdr:nvSpPr>
        <xdr:cNvPr id="448" name="テキスト ボックス 447"/>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112776</xdr:rowOff>
    </xdr:from>
    <xdr:to>
      <xdr:col>20</xdr:col>
      <xdr:colOff>209550</xdr:colOff>
      <xdr:row>77</xdr:row>
      <xdr:rowOff>42926</xdr:rowOff>
    </xdr:to>
    <xdr:sp macro="" textlink="">
      <xdr:nvSpPr>
        <xdr:cNvPr id="449" name="円/楕円 448"/>
        <xdr:cNvSpPr/>
      </xdr:nvSpPr>
      <xdr:spPr>
        <a:xfrm>
          <a:off x="13843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27703</xdr:rowOff>
    </xdr:from>
    <xdr:ext cx="762000" cy="259045"/>
    <xdr:sp macro="" textlink="">
      <xdr:nvSpPr>
        <xdr:cNvPr id="450" name="テキスト ボックス 449"/>
        <xdr:cNvSpPr txBox="1"/>
      </xdr:nvSpPr>
      <xdr:spPr>
        <a:xfrm>
          <a:off x="13512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44196</xdr:rowOff>
    </xdr:from>
    <xdr:to>
      <xdr:col>19</xdr:col>
      <xdr:colOff>6350</xdr:colOff>
      <xdr:row>76</xdr:row>
      <xdr:rowOff>145796</xdr:rowOff>
    </xdr:to>
    <xdr:sp macro="" textlink="">
      <xdr:nvSpPr>
        <xdr:cNvPr id="451" name="円/楕円 450"/>
        <xdr:cNvSpPr/>
      </xdr:nvSpPr>
      <xdr:spPr>
        <a:xfrm>
          <a:off x="12954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130573</xdr:rowOff>
    </xdr:from>
    <xdr:ext cx="762000" cy="259045"/>
    <xdr:sp macro="" textlink="">
      <xdr:nvSpPr>
        <xdr:cNvPr id="452" name="テキスト ボックス 451"/>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兵庫県高砂市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52095</xdr:rowOff>
    </xdr:from>
    <xdr:to>
      <xdr:col>4</xdr:col>
      <xdr:colOff>1117600</xdr:colOff>
      <xdr:row>17</xdr:row>
      <xdr:rowOff>58363</xdr:rowOff>
    </xdr:to>
    <xdr:cxnSp macro="">
      <xdr:nvCxnSpPr>
        <xdr:cNvPr id="50" name="直線コネクタ 49"/>
        <xdr:cNvCxnSpPr/>
      </xdr:nvCxnSpPr>
      <xdr:spPr bwMode="auto">
        <a:xfrm>
          <a:off x="5003800" y="3014370"/>
          <a:ext cx="647700" cy="6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120178</xdr:rowOff>
    </xdr:from>
    <xdr:ext cx="762000" cy="259045"/>
    <xdr:sp macro="" textlink="">
      <xdr:nvSpPr>
        <xdr:cNvPr id="51" name="人口1人当たり決算額の推移平均値テキスト130"/>
        <xdr:cNvSpPr txBox="1"/>
      </xdr:nvSpPr>
      <xdr:spPr>
        <a:xfrm>
          <a:off x="5740400" y="2739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52095</xdr:rowOff>
    </xdr:from>
    <xdr:to>
      <xdr:col>4</xdr:col>
      <xdr:colOff>469900</xdr:colOff>
      <xdr:row>17</xdr:row>
      <xdr:rowOff>80575</xdr:rowOff>
    </xdr:to>
    <xdr:cxnSp macro="">
      <xdr:nvCxnSpPr>
        <xdr:cNvPr id="53" name="直線コネクタ 52"/>
        <xdr:cNvCxnSpPr/>
      </xdr:nvCxnSpPr>
      <xdr:spPr bwMode="auto">
        <a:xfrm flipV="1">
          <a:off x="4305300" y="3014370"/>
          <a:ext cx="698500" cy="28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115176</xdr:rowOff>
    </xdr:from>
    <xdr:to>
      <xdr:col>4</xdr:col>
      <xdr:colOff>520700</xdr:colOff>
      <xdr:row>17</xdr:row>
      <xdr:rowOff>45326</xdr:rowOff>
    </xdr:to>
    <xdr:sp macro="" textlink="">
      <xdr:nvSpPr>
        <xdr:cNvPr id="54" name="フローチャート : 判断 53"/>
        <xdr:cNvSpPr/>
      </xdr:nvSpPr>
      <xdr:spPr bwMode="auto">
        <a:xfrm>
          <a:off x="49530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55503</xdr:rowOff>
    </xdr:from>
    <xdr:ext cx="736600" cy="259045"/>
    <xdr:sp macro="" textlink="">
      <xdr:nvSpPr>
        <xdr:cNvPr id="55" name="テキスト ボックス 54"/>
        <xdr:cNvSpPr txBox="1"/>
      </xdr:nvSpPr>
      <xdr:spPr>
        <a:xfrm>
          <a:off x="4622800" y="2674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30817</xdr:rowOff>
    </xdr:from>
    <xdr:to>
      <xdr:col>3</xdr:col>
      <xdr:colOff>904875</xdr:colOff>
      <xdr:row>17</xdr:row>
      <xdr:rowOff>80575</xdr:rowOff>
    </xdr:to>
    <xdr:cxnSp macro="">
      <xdr:nvCxnSpPr>
        <xdr:cNvPr id="56" name="直線コネクタ 55"/>
        <xdr:cNvCxnSpPr/>
      </xdr:nvCxnSpPr>
      <xdr:spPr bwMode="auto">
        <a:xfrm>
          <a:off x="3606800" y="2993092"/>
          <a:ext cx="698500" cy="49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144647</xdr:rowOff>
    </xdr:from>
    <xdr:to>
      <xdr:col>3</xdr:col>
      <xdr:colOff>955675</xdr:colOff>
      <xdr:row>17</xdr:row>
      <xdr:rowOff>74797</xdr:rowOff>
    </xdr:to>
    <xdr:sp macro="" textlink="">
      <xdr:nvSpPr>
        <xdr:cNvPr id="57" name="フローチャート : 判断 56"/>
        <xdr:cNvSpPr/>
      </xdr:nvSpPr>
      <xdr:spPr bwMode="auto">
        <a:xfrm>
          <a:off x="42545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84974</xdr:rowOff>
    </xdr:from>
    <xdr:ext cx="762000" cy="259045"/>
    <xdr:sp macro="" textlink="">
      <xdr:nvSpPr>
        <xdr:cNvPr id="58" name="テキスト ボックス 57"/>
        <xdr:cNvSpPr txBox="1"/>
      </xdr:nvSpPr>
      <xdr:spPr>
        <a:xfrm>
          <a:off x="3924300" y="2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149403</xdr:rowOff>
    </xdr:from>
    <xdr:to>
      <xdr:col>3</xdr:col>
      <xdr:colOff>206375</xdr:colOff>
      <xdr:row>17</xdr:row>
      <xdr:rowOff>30817</xdr:rowOff>
    </xdr:to>
    <xdr:cxnSp macro="">
      <xdr:nvCxnSpPr>
        <xdr:cNvPr id="59" name="直線コネクタ 58"/>
        <xdr:cNvCxnSpPr/>
      </xdr:nvCxnSpPr>
      <xdr:spPr bwMode="auto">
        <a:xfrm>
          <a:off x="2908300" y="2940228"/>
          <a:ext cx="698500" cy="52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114967</xdr:rowOff>
    </xdr:from>
    <xdr:to>
      <xdr:col>3</xdr:col>
      <xdr:colOff>257175</xdr:colOff>
      <xdr:row>17</xdr:row>
      <xdr:rowOff>45117</xdr:rowOff>
    </xdr:to>
    <xdr:sp macro="" textlink="">
      <xdr:nvSpPr>
        <xdr:cNvPr id="60" name="フローチャート : 判断 59"/>
        <xdr:cNvSpPr/>
      </xdr:nvSpPr>
      <xdr:spPr bwMode="auto">
        <a:xfrm>
          <a:off x="3556000" y="2905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55294</xdr:rowOff>
    </xdr:from>
    <xdr:ext cx="762000" cy="259045"/>
    <xdr:sp macro="" textlink="">
      <xdr:nvSpPr>
        <xdr:cNvPr id="61" name="テキスト ボックス 60"/>
        <xdr:cNvSpPr txBox="1"/>
      </xdr:nvSpPr>
      <xdr:spPr>
        <a:xfrm>
          <a:off x="3225800" y="267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64789</xdr:rowOff>
    </xdr:from>
    <xdr:to>
      <xdr:col>2</xdr:col>
      <xdr:colOff>692150</xdr:colOff>
      <xdr:row>16</xdr:row>
      <xdr:rowOff>166389</xdr:rowOff>
    </xdr:to>
    <xdr:sp macro="" textlink="">
      <xdr:nvSpPr>
        <xdr:cNvPr id="62" name="フローチャート : 判断 61"/>
        <xdr:cNvSpPr/>
      </xdr:nvSpPr>
      <xdr:spPr bwMode="auto">
        <a:xfrm>
          <a:off x="2857500" y="28556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5116</xdr:rowOff>
    </xdr:from>
    <xdr:ext cx="762000" cy="259045"/>
    <xdr:sp macro="" textlink="">
      <xdr:nvSpPr>
        <xdr:cNvPr id="63" name="テキスト ボックス 62"/>
        <xdr:cNvSpPr txBox="1"/>
      </xdr:nvSpPr>
      <xdr:spPr>
        <a:xfrm>
          <a:off x="2527300" y="262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74,099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7563</xdr:rowOff>
    </xdr:from>
    <xdr:to>
      <xdr:col>5</xdr:col>
      <xdr:colOff>34925</xdr:colOff>
      <xdr:row>17</xdr:row>
      <xdr:rowOff>109163</xdr:rowOff>
    </xdr:to>
    <xdr:sp macro="" textlink="">
      <xdr:nvSpPr>
        <xdr:cNvPr id="69" name="円/楕円 68"/>
        <xdr:cNvSpPr/>
      </xdr:nvSpPr>
      <xdr:spPr bwMode="auto">
        <a:xfrm>
          <a:off x="5600700" y="2969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151090</xdr:rowOff>
    </xdr:from>
    <xdr:ext cx="762000" cy="259045"/>
    <xdr:sp macro="" textlink="">
      <xdr:nvSpPr>
        <xdr:cNvPr id="70" name="人口1人当たり決算額の推移該当値テキスト130"/>
        <xdr:cNvSpPr txBox="1"/>
      </xdr:nvSpPr>
      <xdr:spPr>
        <a:xfrm>
          <a:off x="5740400" y="294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68,103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1295</xdr:rowOff>
    </xdr:from>
    <xdr:to>
      <xdr:col>4</xdr:col>
      <xdr:colOff>520700</xdr:colOff>
      <xdr:row>17</xdr:row>
      <xdr:rowOff>102895</xdr:rowOff>
    </xdr:to>
    <xdr:sp macro="" textlink="">
      <xdr:nvSpPr>
        <xdr:cNvPr id="71" name="円/楕円 70"/>
        <xdr:cNvSpPr/>
      </xdr:nvSpPr>
      <xdr:spPr bwMode="auto">
        <a:xfrm>
          <a:off x="4953000" y="2963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87672</xdr:rowOff>
    </xdr:from>
    <xdr:ext cx="736600" cy="259045"/>
    <xdr:sp macro="" textlink="">
      <xdr:nvSpPr>
        <xdr:cNvPr id="72" name="テキスト ボックス 71"/>
        <xdr:cNvSpPr txBox="1"/>
      </xdr:nvSpPr>
      <xdr:spPr>
        <a:xfrm>
          <a:off x="4622800" y="304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68,432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29775</xdr:rowOff>
    </xdr:from>
    <xdr:to>
      <xdr:col>3</xdr:col>
      <xdr:colOff>955675</xdr:colOff>
      <xdr:row>17</xdr:row>
      <xdr:rowOff>131375</xdr:rowOff>
    </xdr:to>
    <xdr:sp macro="" textlink="">
      <xdr:nvSpPr>
        <xdr:cNvPr id="73" name="円/楕円 72"/>
        <xdr:cNvSpPr/>
      </xdr:nvSpPr>
      <xdr:spPr bwMode="auto">
        <a:xfrm>
          <a:off x="4254500" y="2992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116152</xdr:rowOff>
    </xdr:from>
    <xdr:ext cx="762000" cy="259045"/>
    <xdr:sp macro="" textlink="">
      <xdr:nvSpPr>
        <xdr:cNvPr id="74" name="テキスト ボックス 73"/>
        <xdr:cNvSpPr txBox="1"/>
      </xdr:nvSpPr>
      <xdr:spPr>
        <a:xfrm>
          <a:off x="3924300" y="307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66,937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151467</xdr:rowOff>
    </xdr:from>
    <xdr:to>
      <xdr:col>3</xdr:col>
      <xdr:colOff>257175</xdr:colOff>
      <xdr:row>17</xdr:row>
      <xdr:rowOff>81617</xdr:rowOff>
    </xdr:to>
    <xdr:sp macro="" textlink="">
      <xdr:nvSpPr>
        <xdr:cNvPr id="75" name="円/楕円 74"/>
        <xdr:cNvSpPr/>
      </xdr:nvSpPr>
      <xdr:spPr bwMode="auto">
        <a:xfrm>
          <a:off x="3556000" y="2942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66394</xdr:rowOff>
    </xdr:from>
    <xdr:ext cx="762000" cy="259045"/>
    <xdr:sp macro="" textlink="">
      <xdr:nvSpPr>
        <xdr:cNvPr id="76" name="テキスト ボックス 75"/>
        <xdr:cNvSpPr txBox="1"/>
      </xdr:nvSpPr>
      <xdr:spPr>
        <a:xfrm>
          <a:off x="3225800" y="302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69,549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98603</xdr:rowOff>
    </xdr:from>
    <xdr:to>
      <xdr:col>2</xdr:col>
      <xdr:colOff>692150</xdr:colOff>
      <xdr:row>17</xdr:row>
      <xdr:rowOff>28753</xdr:rowOff>
    </xdr:to>
    <xdr:sp macro="" textlink="">
      <xdr:nvSpPr>
        <xdr:cNvPr id="77" name="円/楕円 76"/>
        <xdr:cNvSpPr/>
      </xdr:nvSpPr>
      <xdr:spPr bwMode="auto">
        <a:xfrm>
          <a:off x="2857500" y="2889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13530</xdr:rowOff>
    </xdr:from>
    <xdr:ext cx="762000" cy="259045"/>
    <xdr:sp macro="" textlink="">
      <xdr:nvSpPr>
        <xdr:cNvPr id="78" name="テキスト ボックス 77"/>
        <xdr:cNvSpPr txBox="1"/>
      </xdr:nvSpPr>
      <xdr:spPr>
        <a:xfrm>
          <a:off x="2527300" y="297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72,324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251816</xdr:rowOff>
    </xdr:from>
    <xdr:to>
      <xdr:col>4</xdr:col>
      <xdr:colOff>1117600</xdr:colOff>
      <xdr:row>35</xdr:row>
      <xdr:rowOff>46174</xdr:rowOff>
    </xdr:to>
    <xdr:cxnSp macro="">
      <xdr:nvCxnSpPr>
        <xdr:cNvPr id="113" name="直線コネクタ 112"/>
        <xdr:cNvCxnSpPr/>
      </xdr:nvCxnSpPr>
      <xdr:spPr bwMode="auto">
        <a:xfrm flipV="1">
          <a:off x="5003800" y="6519266"/>
          <a:ext cx="647700" cy="137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106994</xdr:rowOff>
    </xdr:from>
    <xdr:ext cx="762000" cy="259045"/>
    <xdr:sp macro="" textlink="">
      <xdr:nvSpPr>
        <xdr:cNvPr id="114" name="人口1人当たり決算額の推移平均値テキスト445"/>
        <xdr:cNvSpPr txBox="1"/>
      </xdr:nvSpPr>
      <xdr:spPr>
        <a:xfrm>
          <a:off x="5740400" y="67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46174</xdr:rowOff>
    </xdr:from>
    <xdr:to>
      <xdr:col>4</xdr:col>
      <xdr:colOff>469900</xdr:colOff>
      <xdr:row>35</xdr:row>
      <xdr:rowOff>180982</xdr:rowOff>
    </xdr:to>
    <xdr:cxnSp macro="">
      <xdr:nvCxnSpPr>
        <xdr:cNvPr id="116" name="直線コネクタ 115"/>
        <xdr:cNvCxnSpPr/>
      </xdr:nvCxnSpPr>
      <xdr:spPr bwMode="auto">
        <a:xfrm flipV="1">
          <a:off x="4305300" y="6656524"/>
          <a:ext cx="698500" cy="134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87467</xdr:rowOff>
    </xdr:from>
    <xdr:to>
      <xdr:col>4</xdr:col>
      <xdr:colOff>520700</xdr:colOff>
      <xdr:row>35</xdr:row>
      <xdr:rowOff>189067</xdr:rowOff>
    </xdr:to>
    <xdr:sp macro="" textlink="">
      <xdr:nvSpPr>
        <xdr:cNvPr id="117" name="フローチャート : 判断 116"/>
        <xdr:cNvSpPr/>
      </xdr:nvSpPr>
      <xdr:spPr bwMode="auto">
        <a:xfrm>
          <a:off x="49530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173844</xdr:rowOff>
    </xdr:from>
    <xdr:ext cx="736600" cy="259045"/>
    <xdr:sp macro="" textlink="">
      <xdr:nvSpPr>
        <xdr:cNvPr id="118" name="テキスト ボックス 117"/>
        <xdr:cNvSpPr txBox="1"/>
      </xdr:nvSpPr>
      <xdr:spPr>
        <a:xfrm>
          <a:off x="4622800" y="6784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105349</xdr:rowOff>
    </xdr:from>
    <xdr:to>
      <xdr:col>3</xdr:col>
      <xdr:colOff>904875</xdr:colOff>
      <xdr:row>35</xdr:row>
      <xdr:rowOff>180982</xdr:rowOff>
    </xdr:to>
    <xdr:cxnSp macro="">
      <xdr:nvCxnSpPr>
        <xdr:cNvPr id="119" name="直線コネクタ 118"/>
        <xdr:cNvCxnSpPr/>
      </xdr:nvCxnSpPr>
      <xdr:spPr bwMode="auto">
        <a:xfrm>
          <a:off x="3606800" y="6715699"/>
          <a:ext cx="698500" cy="75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20617</xdr:rowOff>
    </xdr:from>
    <xdr:to>
      <xdr:col>3</xdr:col>
      <xdr:colOff>955675</xdr:colOff>
      <xdr:row>35</xdr:row>
      <xdr:rowOff>122217</xdr:rowOff>
    </xdr:to>
    <xdr:sp macro="" textlink="">
      <xdr:nvSpPr>
        <xdr:cNvPr id="120" name="フローチャート : 判断 119"/>
        <xdr:cNvSpPr/>
      </xdr:nvSpPr>
      <xdr:spPr bwMode="auto">
        <a:xfrm>
          <a:off x="4254500" y="6630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132395</xdr:rowOff>
    </xdr:from>
    <xdr:ext cx="762000" cy="259045"/>
    <xdr:sp macro="" textlink="">
      <xdr:nvSpPr>
        <xdr:cNvPr id="121" name="テキスト ボックス 120"/>
        <xdr:cNvSpPr txBox="1"/>
      </xdr:nvSpPr>
      <xdr:spPr>
        <a:xfrm>
          <a:off x="3924300" y="63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105349</xdr:rowOff>
    </xdr:from>
    <xdr:to>
      <xdr:col>3</xdr:col>
      <xdr:colOff>206375</xdr:colOff>
      <xdr:row>35</xdr:row>
      <xdr:rowOff>151591</xdr:rowOff>
    </xdr:to>
    <xdr:cxnSp macro="">
      <xdr:nvCxnSpPr>
        <xdr:cNvPr id="122" name="直線コネクタ 121"/>
        <xdr:cNvCxnSpPr/>
      </xdr:nvCxnSpPr>
      <xdr:spPr bwMode="auto">
        <a:xfrm flipV="1">
          <a:off x="2908300" y="6715699"/>
          <a:ext cx="698500" cy="46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307772</xdr:rowOff>
    </xdr:from>
    <xdr:to>
      <xdr:col>3</xdr:col>
      <xdr:colOff>257175</xdr:colOff>
      <xdr:row>35</xdr:row>
      <xdr:rowOff>66472</xdr:rowOff>
    </xdr:to>
    <xdr:sp macro="" textlink="">
      <xdr:nvSpPr>
        <xdr:cNvPr id="123" name="フローチャート : 判断 122"/>
        <xdr:cNvSpPr/>
      </xdr:nvSpPr>
      <xdr:spPr bwMode="auto">
        <a:xfrm>
          <a:off x="3556000" y="6575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76649</xdr:rowOff>
    </xdr:from>
    <xdr:ext cx="762000" cy="259045"/>
    <xdr:sp macro="" textlink="">
      <xdr:nvSpPr>
        <xdr:cNvPr id="124" name="テキスト ボックス 123"/>
        <xdr:cNvSpPr txBox="1"/>
      </xdr:nvSpPr>
      <xdr:spPr>
        <a:xfrm>
          <a:off x="3225800" y="634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225051</xdr:rowOff>
    </xdr:from>
    <xdr:to>
      <xdr:col>2</xdr:col>
      <xdr:colOff>692150</xdr:colOff>
      <xdr:row>34</xdr:row>
      <xdr:rowOff>326651</xdr:rowOff>
    </xdr:to>
    <xdr:sp macro="" textlink="">
      <xdr:nvSpPr>
        <xdr:cNvPr id="125" name="フローチャート : 判断 124"/>
        <xdr:cNvSpPr/>
      </xdr:nvSpPr>
      <xdr:spPr bwMode="auto">
        <a:xfrm>
          <a:off x="2857500" y="649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336828</xdr:rowOff>
    </xdr:from>
    <xdr:ext cx="762000" cy="259045"/>
    <xdr:sp macro="" textlink="">
      <xdr:nvSpPr>
        <xdr:cNvPr id="126" name="テキスト ボックス 125"/>
        <xdr:cNvSpPr txBox="1"/>
      </xdr:nvSpPr>
      <xdr:spPr>
        <a:xfrm>
          <a:off x="2527300" y="626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201016</xdr:rowOff>
    </xdr:from>
    <xdr:to>
      <xdr:col>5</xdr:col>
      <xdr:colOff>34925</xdr:colOff>
      <xdr:row>34</xdr:row>
      <xdr:rowOff>302616</xdr:rowOff>
    </xdr:to>
    <xdr:sp macro="" textlink="">
      <xdr:nvSpPr>
        <xdr:cNvPr id="132" name="円/楕円 131"/>
        <xdr:cNvSpPr/>
      </xdr:nvSpPr>
      <xdr:spPr bwMode="auto">
        <a:xfrm>
          <a:off x="5600700" y="6468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46093</xdr:rowOff>
    </xdr:from>
    <xdr:ext cx="762000" cy="259045"/>
    <xdr:sp macro="" textlink="">
      <xdr:nvSpPr>
        <xdr:cNvPr id="133" name="人口1人当たり決算額の推移該当値テキスト445"/>
        <xdr:cNvSpPr txBox="1"/>
      </xdr:nvSpPr>
      <xdr:spPr>
        <a:xfrm>
          <a:off x="5740400" y="631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23,428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338274</xdr:rowOff>
    </xdr:from>
    <xdr:to>
      <xdr:col>4</xdr:col>
      <xdr:colOff>520700</xdr:colOff>
      <xdr:row>35</xdr:row>
      <xdr:rowOff>96974</xdr:rowOff>
    </xdr:to>
    <xdr:sp macro="" textlink="">
      <xdr:nvSpPr>
        <xdr:cNvPr id="134" name="円/楕円 133"/>
        <xdr:cNvSpPr/>
      </xdr:nvSpPr>
      <xdr:spPr bwMode="auto">
        <a:xfrm>
          <a:off x="4953000" y="6605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107151</xdr:rowOff>
    </xdr:from>
    <xdr:ext cx="736600" cy="259045"/>
    <xdr:sp macro="" textlink="">
      <xdr:nvSpPr>
        <xdr:cNvPr id="135" name="テキスト ボックス 134"/>
        <xdr:cNvSpPr txBox="1"/>
      </xdr:nvSpPr>
      <xdr:spPr>
        <a:xfrm>
          <a:off x="4622800" y="6374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19,225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130182</xdr:rowOff>
    </xdr:from>
    <xdr:to>
      <xdr:col>3</xdr:col>
      <xdr:colOff>955675</xdr:colOff>
      <xdr:row>35</xdr:row>
      <xdr:rowOff>231782</xdr:rowOff>
    </xdr:to>
    <xdr:sp macro="" textlink="">
      <xdr:nvSpPr>
        <xdr:cNvPr id="136" name="円/楕円 135"/>
        <xdr:cNvSpPr/>
      </xdr:nvSpPr>
      <xdr:spPr bwMode="auto">
        <a:xfrm>
          <a:off x="4254500" y="6740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216559</xdr:rowOff>
    </xdr:from>
    <xdr:ext cx="762000" cy="259045"/>
    <xdr:sp macro="" textlink="">
      <xdr:nvSpPr>
        <xdr:cNvPr id="137" name="テキスト ボックス 136"/>
        <xdr:cNvSpPr txBox="1"/>
      </xdr:nvSpPr>
      <xdr:spPr>
        <a:xfrm>
          <a:off x="3924300" y="682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15,097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54549</xdr:rowOff>
    </xdr:from>
    <xdr:to>
      <xdr:col>3</xdr:col>
      <xdr:colOff>257175</xdr:colOff>
      <xdr:row>35</xdr:row>
      <xdr:rowOff>156149</xdr:rowOff>
    </xdr:to>
    <xdr:sp macro="" textlink="">
      <xdr:nvSpPr>
        <xdr:cNvPr id="138" name="円/楕円 137"/>
        <xdr:cNvSpPr/>
      </xdr:nvSpPr>
      <xdr:spPr bwMode="auto">
        <a:xfrm>
          <a:off x="3556000" y="6664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140926</xdr:rowOff>
    </xdr:from>
    <xdr:ext cx="762000" cy="259045"/>
    <xdr:sp macro="" textlink="">
      <xdr:nvSpPr>
        <xdr:cNvPr id="139" name="テキスト ボックス 138"/>
        <xdr:cNvSpPr txBox="1"/>
      </xdr:nvSpPr>
      <xdr:spPr>
        <a:xfrm>
          <a:off x="3225800" y="675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17,413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100791</xdr:rowOff>
    </xdr:from>
    <xdr:to>
      <xdr:col>2</xdr:col>
      <xdr:colOff>692150</xdr:colOff>
      <xdr:row>35</xdr:row>
      <xdr:rowOff>202391</xdr:rowOff>
    </xdr:to>
    <xdr:sp macro="" textlink="">
      <xdr:nvSpPr>
        <xdr:cNvPr id="140" name="円/楕円 139"/>
        <xdr:cNvSpPr/>
      </xdr:nvSpPr>
      <xdr:spPr bwMode="auto">
        <a:xfrm>
          <a:off x="2857500" y="6711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187168</xdr:rowOff>
    </xdr:from>
    <xdr:ext cx="762000" cy="259045"/>
    <xdr:sp macro="" textlink="">
      <xdr:nvSpPr>
        <xdr:cNvPr id="141" name="テキスト ボックス 140"/>
        <xdr:cNvSpPr txBox="1"/>
      </xdr:nvSpPr>
      <xdr:spPr>
        <a:xfrm>
          <a:off x="2527300" y="6797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兵庫県高砂市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93,356
92,303
34.38
34,668,514
34,208,100
340,226
20,260,914
32,977,083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63.0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67,603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28737</xdr:rowOff>
    </xdr:from>
    <xdr:to>
      <xdr:col>6</xdr:col>
      <xdr:colOff>511175</xdr:colOff>
      <xdr:row>35</xdr:row>
      <xdr:rowOff>61450</xdr:rowOff>
    </xdr:to>
    <xdr:cxnSp macro="">
      <xdr:nvCxnSpPr>
        <xdr:cNvPr id="59" name="直線コネクタ 58"/>
        <xdr:cNvCxnSpPr/>
      </xdr:nvCxnSpPr>
      <xdr:spPr>
        <a:xfrm>
          <a:off x="3797300" y="6029487"/>
          <a:ext cx="838200" cy="3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69247</xdr:rowOff>
    </xdr:from>
    <xdr:ext cx="534377" cy="259045"/>
    <xdr:sp macro="" textlink="">
      <xdr:nvSpPr>
        <xdr:cNvPr id="60" name="人件費平均値テキスト"/>
        <xdr:cNvSpPr txBox="1"/>
      </xdr:nvSpPr>
      <xdr:spPr>
        <a:xfrm>
          <a:off x="4686300" y="6069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28737</xdr:rowOff>
    </xdr:from>
    <xdr:to>
      <xdr:col>5</xdr:col>
      <xdr:colOff>358775</xdr:colOff>
      <xdr:row>35</xdr:row>
      <xdr:rowOff>70457</xdr:rowOff>
    </xdr:to>
    <xdr:cxnSp macro="">
      <xdr:nvCxnSpPr>
        <xdr:cNvPr id="62" name="直線コネクタ 61"/>
        <xdr:cNvCxnSpPr/>
      </xdr:nvCxnSpPr>
      <xdr:spPr>
        <a:xfrm flipV="1">
          <a:off x="2908300" y="6029487"/>
          <a:ext cx="8890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141021</xdr:rowOff>
    </xdr:from>
    <xdr:to>
      <xdr:col>5</xdr:col>
      <xdr:colOff>409575</xdr:colOff>
      <xdr:row>36</xdr:row>
      <xdr:rowOff>71171</xdr:rowOff>
    </xdr:to>
    <xdr:sp macro="" textlink="">
      <xdr:nvSpPr>
        <xdr:cNvPr id="63" name="フローチャート : 判断 62"/>
        <xdr:cNvSpPr/>
      </xdr:nvSpPr>
      <xdr:spPr>
        <a:xfrm>
          <a:off x="3746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62298</xdr:rowOff>
    </xdr:from>
    <xdr:ext cx="534377" cy="259045"/>
    <xdr:sp macro="" textlink="">
      <xdr:nvSpPr>
        <xdr:cNvPr id="64" name="テキスト ボックス 63"/>
        <xdr:cNvSpPr txBox="1"/>
      </xdr:nvSpPr>
      <xdr:spPr>
        <a:xfrm>
          <a:off x="3530111" y="623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10678</xdr:rowOff>
    </xdr:from>
    <xdr:to>
      <xdr:col>4</xdr:col>
      <xdr:colOff>155575</xdr:colOff>
      <xdr:row>35</xdr:row>
      <xdr:rowOff>70457</xdr:rowOff>
    </xdr:to>
    <xdr:cxnSp macro="">
      <xdr:nvCxnSpPr>
        <xdr:cNvPr id="65" name="直線コネクタ 64"/>
        <xdr:cNvCxnSpPr/>
      </xdr:nvCxnSpPr>
      <xdr:spPr>
        <a:xfrm>
          <a:off x="2019300" y="6011428"/>
          <a:ext cx="889000" cy="5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155720</xdr:rowOff>
    </xdr:from>
    <xdr:to>
      <xdr:col>4</xdr:col>
      <xdr:colOff>206375</xdr:colOff>
      <xdr:row>36</xdr:row>
      <xdr:rowOff>85870</xdr:rowOff>
    </xdr:to>
    <xdr:sp macro="" textlink="">
      <xdr:nvSpPr>
        <xdr:cNvPr id="66" name="フローチャート : 判断 65"/>
        <xdr:cNvSpPr/>
      </xdr:nvSpPr>
      <xdr:spPr>
        <a:xfrm>
          <a:off x="2857500" y="61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76997</xdr:rowOff>
    </xdr:from>
    <xdr:ext cx="534377" cy="259045"/>
    <xdr:sp macro="" textlink="">
      <xdr:nvSpPr>
        <xdr:cNvPr id="67" name="テキスト ボックス 66"/>
        <xdr:cNvSpPr txBox="1"/>
      </xdr:nvSpPr>
      <xdr:spPr>
        <a:xfrm>
          <a:off x="2641111" y="624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59,577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121595</xdr:rowOff>
    </xdr:from>
    <xdr:to>
      <xdr:col>2</xdr:col>
      <xdr:colOff>638175</xdr:colOff>
      <xdr:row>35</xdr:row>
      <xdr:rowOff>10678</xdr:rowOff>
    </xdr:to>
    <xdr:cxnSp macro="">
      <xdr:nvCxnSpPr>
        <xdr:cNvPr id="68" name="直線コネクタ 67"/>
        <xdr:cNvCxnSpPr/>
      </xdr:nvCxnSpPr>
      <xdr:spPr>
        <a:xfrm>
          <a:off x="1130300" y="5950895"/>
          <a:ext cx="889000" cy="6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84488</xdr:rowOff>
    </xdr:from>
    <xdr:to>
      <xdr:col>3</xdr:col>
      <xdr:colOff>3175</xdr:colOff>
      <xdr:row>36</xdr:row>
      <xdr:rowOff>14638</xdr:rowOff>
    </xdr:to>
    <xdr:sp macro="" textlink="">
      <xdr:nvSpPr>
        <xdr:cNvPr id="69" name="フローチャート : 判断 68"/>
        <xdr:cNvSpPr/>
      </xdr:nvSpPr>
      <xdr:spPr>
        <a:xfrm>
          <a:off x="1968500" y="60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5765</xdr:rowOff>
    </xdr:from>
    <xdr:ext cx="534377" cy="259045"/>
    <xdr:sp macro="" textlink="">
      <xdr:nvSpPr>
        <xdr:cNvPr id="70" name="テキスト ボックス 69"/>
        <xdr:cNvSpPr txBox="1"/>
      </xdr:nvSpPr>
      <xdr:spPr>
        <a:xfrm>
          <a:off x="1752111" y="617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5644</xdr:rowOff>
    </xdr:from>
    <xdr:to>
      <xdr:col>1</xdr:col>
      <xdr:colOff>485775</xdr:colOff>
      <xdr:row>35</xdr:row>
      <xdr:rowOff>107244</xdr:rowOff>
    </xdr:to>
    <xdr:sp macro="" textlink="">
      <xdr:nvSpPr>
        <xdr:cNvPr id="71" name="フローチャート : 判断 70"/>
        <xdr:cNvSpPr/>
      </xdr:nvSpPr>
      <xdr:spPr>
        <a:xfrm>
          <a:off x="1079500" y="6006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98371</xdr:rowOff>
    </xdr:from>
    <xdr:ext cx="534377" cy="259045"/>
    <xdr:sp macro="" textlink="">
      <xdr:nvSpPr>
        <xdr:cNvPr id="72" name="テキスト ボックス 71"/>
        <xdr:cNvSpPr txBox="1"/>
      </xdr:nvSpPr>
      <xdr:spPr>
        <a:xfrm>
          <a:off x="863111" y="60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10650</xdr:rowOff>
    </xdr:from>
    <xdr:to>
      <xdr:col>6</xdr:col>
      <xdr:colOff>561975</xdr:colOff>
      <xdr:row>35</xdr:row>
      <xdr:rowOff>112250</xdr:rowOff>
    </xdr:to>
    <xdr:sp macro="" textlink="">
      <xdr:nvSpPr>
        <xdr:cNvPr id="78" name="円/楕円 77"/>
        <xdr:cNvSpPr/>
      </xdr:nvSpPr>
      <xdr:spPr>
        <a:xfrm>
          <a:off x="4584700" y="60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33527</xdr:rowOff>
    </xdr:from>
    <xdr:ext cx="534377" cy="259045"/>
    <xdr:sp macro="" textlink="">
      <xdr:nvSpPr>
        <xdr:cNvPr id="79" name="人件費該当値テキスト"/>
        <xdr:cNvSpPr txBox="1"/>
      </xdr:nvSpPr>
      <xdr:spPr>
        <a:xfrm>
          <a:off x="4686300" y="58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65,923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149387</xdr:rowOff>
    </xdr:from>
    <xdr:to>
      <xdr:col>5</xdr:col>
      <xdr:colOff>409575</xdr:colOff>
      <xdr:row>35</xdr:row>
      <xdr:rowOff>79537</xdr:rowOff>
    </xdr:to>
    <xdr:sp macro="" textlink="">
      <xdr:nvSpPr>
        <xdr:cNvPr id="80" name="円/楕円 79"/>
        <xdr:cNvSpPr/>
      </xdr:nvSpPr>
      <xdr:spPr>
        <a:xfrm>
          <a:off x="3746500" y="59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96064</xdr:rowOff>
    </xdr:from>
    <xdr:ext cx="534377" cy="259045"/>
    <xdr:sp macro="" textlink="">
      <xdr:nvSpPr>
        <xdr:cNvPr id="81" name="テキスト ボックス 80"/>
        <xdr:cNvSpPr txBox="1"/>
      </xdr:nvSpPr>
      <xdr:spPr>
        <a:xfrm>
          <a:off x="3530111" y="575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67,354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19657</xdr:rowOff>
    </xdr:from>
    <xdr:to>
      <xdr:col>4</xdr:col>
      <xdr:colOff>206375</xdr:colOff>
      <xdr:row>35</xdr:row>
      <xdr:rowOff>121257</xdr:rowOff>
    </xdr:to>
    <xdr:sp macro="" textlink="">
      <xdr:nvSpPr>
        <xdr:cNvPr id="82" name="円/楕円 81"/>
        <xdr:cNvSpPr/>
      </xdr:nvSpPr>
      <xdr:spPr>
        <a:xfrm>
          <a:off x="2857500" y="602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137784</xdr:rowOff>
    </xdr:from>
    <xdr:ext cx="534377" cy="259045"/>
    <xdr:sp macro="" textlink="">
      <xdr:nvSpPr>
        <xdr:cNvPr id="83" name="テキスト ボックス 82"/>
        <xdr:cNvSpPr txBox="1"/>
      </xdr:nvSpPr>
      <xdr:spPr>
        <a:xfrm>
          <a:off x="2641111" y="579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65,529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131328</xdr:rowOff>
    </xdr:from>
    <xdr:to>
      <xdr:col>3</xdr:col>
      <xdr:colOff>3175</xdr:colOff>
      <xdr:row>35</xdr:row>
      <xdr:rowOff>61478</xdr:rowOff>
    </xdr:to>
    <xdr:sp macro="" textlink="">
      <xdr:nvSpPr>
        <xdr:cNvPr id="84" name="円/楕円 83"/>
        <xdr:cNvSpPr/>
      </xdr:nvSpPr>
      <xdr:spPr>
        <a:xfrm>
          <a:off x="1968500" y="596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78005</xdr:rowOff>
    </xdr:from>
    <xdr:ext cx="534377" cy="259045"/>
    <xdr:sp macro="" textlink="">
      <xdr:nvSpPr>
        <xdr:cNvPr id="85" name="テキスト ボックス 84"/>
        <xdr:cNvSpPr txBox="1"/>
      </xdr:nvSpPr>
      <xdr:spPr>
        <a:xfrm>
          <a:off x="1752111" y="57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68,144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70795</xdr:rowOff>
    </xdr:from>
    <xdr:to>
      <xdr:col>1</xdr:col>
      <xdr:colOff>485775</xdr:colOff>
      <xdr:row>35</xdr:row>
      <xdr:rowOff>945</xdr:rowOff>
    </xdr:to>
    <xdr:sp macro="" textlink="">
      <xdr:nvSpPr>
        <xdr:cNvPr id="86" name="円/楕円 85"/>
        <xdr:cNvSpPr/>
      </xdr:nvSpPr>
      <xdr:spPr>
        <a:xfrm>
          <a:off x="1079500" y="590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17472</xdr:rowOff>
    </xdr:from>
    <xdr:ext cx="534377" cy="259045"/>
    <xdr:sp macro="" textlink="">
      <xdr:nvSpPr>
        <xdr:cNvPr id="87" name="テキスト ボックス 86"/>
        <xdr:cNvSpPr txBox="1"/>
      </xdr:nvSpPr>
      <xdr:spPr>
        <a:xfrm>
          <a:off x="863111" y="567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57995</xdr:rowOff>
    </xdr:from>
    <xdr:to>
      <xdr:col>6</xdr:col>
      <xdr:colOff>511175</xdr:colOff>
      <xdr:row>56</xdr:row>
      <xdr:rowOff>69596</xdr:rowOff>
    </xdr:to>
    <xdr:cxnSp macro="">
      <xdr:nvCxnSpPr>
        <xdr:cNvPr id="117" name="直線コネクタ 116"/>
        <xdr:cNvCxnSpPr/>
      </xdr:nvCxnSpPr>
      <xdr:spPr>
        <a:xfrm>
          <a:off x="3797300" y="9659195"/>
          <a:ext cx="838200" cy="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169442</xdr:rowOff>
    </xdr:from>
    <xdr:ext cx="534377" cy="259045"/>
    <xdr:sp macro="" textlink="">
      <xdr:nvSpPr>
        <xdr:cNvPr id="118" name="物件費平均値テキスト"/>
        <xdr:cNvSpPr txBox="1"/>
      </xdr:nvSpPr>
      <xdr:spPr>
        <a:xfrm>
          <a:off x="4686300" y="9256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57995</xdr:rowOff>
    </xdr:from>
    <xdr:to>
      <xdr:col>5</xdr:col>
      <xdr:colOff>358775</xdr:colOff>
      <xdr:row>56</xdr:row>
      <xdr:rowOff>123069</xdr:rowOff>
    </xdr:to>
    <xdr:cxnSp macro="">
      <xdr:nvCxnSpPr>
        <xdr:cNvPr id="120" name="直線コネクタ 119"/>
        <xdr:cNvCxnSpPr/>
      </xdr:nvCxnSpPr>
      <xdr:spPr>
        <a:xfrm flipV="1">
          <a:off x="2908300" y="9659195"/>
          <a:ext cx="889000" cy="6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81052</xdr:rowOff>
    </xdr:from>
    <xdr:to>
      <xdr:col>5</xdr:col>
      <xdr:colOff>409575</xdr:colOff>
      <xdr:row>56</xdr:row>
      <xdr:rowOff>11202</xdr:rowOff>
    </xdr:to>
    <xdr:sp macro="" textlink="">
      <xdr:nvSpPr>
        <xdr:cNvPr id="121" name="フローチャート : 判断 120"/>
        <xdr:cNvSpPr/>
      </xdr:nvSpPr>
      <xdr:spPr>
        <a:xfrm>
          <a:off x="3746500" y="95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27729</xdr:rowOff>
    </xdr:from>
    <xdr:ext cx="534377" cy="259045"/>
    <xdr:sp macro="" textlink="">
      <xdr:nvSpPr>
        <xdr:cNvPr id="122" name="テキスト ボックス 121"/>
        <xdr:cNvSpPr txBox="1"/>
      </xdr:nvSpPr>
      <xdr:spPr>
        <a:xfrm>
          <a:off x="3530111" y="928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51,412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111640</xdr:rowOff>
    </xdr:from>
    <xdr:to>
      <xdr:col>4</xdr:col>
      <xdr:colOff>155575</xdr:colOff>
      <xdr:row>56</xdr:row>
      <xdr:rowOff>123069</xdr:rowOff>
    </xdr:to>
    <xdr:cxnSp macro="">
      <xdr:nvCxnSpPr>
        <xdr:cNvPr id="123" name="直線コネクタ 122"/>
        <xdr:cNvCxnSpPr/>
      </xdr:nvCxnSpPr>
      <xdr:spPr>
        <a:xfrm>
          <a:off x="2019300" y="9712840"/>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116504</xdr:rowOff>
    </xdr:from>
    <xdr:to>
      <xdr:col>4</xdr:col>
      <xdr:colOff>206375</xdr:colOff>
      <xdr:row>56</xdr:row>
      <xdr:rowOff>46654</xdr:rowOff>
    </xdr:to>
    <xdr:sp macro="" textlink="">
      <xdr:nvSpPr>
        <xdr:cNvPr id="124" name="フローチャート : 判断 123"/>
        <xdr:cNvSpPr/>
      </xdr:nvSpPr>
      <xdr:spPr>
        <a:xfrm>
          <a:off x="2857500" y="954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63181</xdr:rowOff>
    </xdr:from>
    <xdr:ext cx="534377" cy="259045"/>
    <xdr:sp macro="" textlink="">
      <xdr:nvSpPr>
        <xdr:cNvPr id="125" name="テキスト ボックス 124"/>
        <xdr:cNvSpPr txBox="1"/>
      </xdr:nvSpPr>
      <xdr:spPr>
        <a:xfrm>
          <a:off x="2641111" y="932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111640</xdr:rowOff>
    </xdr:from>
    <xdr:to>
      <xdr:col>2</xdr:col>
      <xdr:colOff>638175</xdr:colOff>
      <xdr:row>57</xdr:row>
      <xdr:rowOff>1283</xdr:rowOff>
    </xdr:to>
    <xdr:cxnSp macro="">
      <xdr:nvCxnSpPr>
        <xdr:cNvPr id="126" name="直線コネクタ 125"/>
        <xdr:cNvCxnSpPr/>
      </xdr:nvCxnSpPr>
      <xdr:spPr>
        <a:xfrm flipV="1">
          <a:off x="1130300" y="9712840"/>
          <a:ext cx="889000" cy="6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142392</xdr:rowOff>
    </xdr:from>
    <xdr:to>
      <xdr:col>3</xdr:col>
      <xdr:colOff>3175</xdr:colOff>
      <xdr:row>56</xdr:row>
      <xdr:rowOff>72542</xdr:rowOff>
    </xdr:to>
    <xdr:sp macro="" textlink="">
      <xdr:nvSpPr>
        <xdr:cNvPr id="127" name="フローチャート : 判断 126"/>
        <xdr:cNvSpPr/>
      </xdr:nvSpPr>
      <xdr:spPr>
        <a:xfrm>
          <a:off x="1968500" y="957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89069</xdr:rowOff>
    </xdr:from>
    <xdr:ext cx="534377" cy="259045"/>
    <xdr:sp macro="" textlink="">
      <xdr:nvSpPr>
        <xdr:cNvPr id="128" name="テキスト ボックス 127"/>
        <xdr:cNvSpPr txBox="1"/>
      </xdr:nvSpPr>
      <xdr:spPr>
        <a:xfrm>
          <a:off x="1752111" y="934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48,192</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112388</xdr:rowOff>
    </xdr:from>
    <xdr:to>
      <xdr:col>1</xdr:col>
      <xdr:colOff>485775</xdr:colOff>
      <xdr:row>56</xdr:row>
      <xdr:rowOff>42538</xdr:rowOff>
    </xdr:to>
    <xdr:sp macro="" textlink="">
      <xdr:nvSpPr>
        <xdr:cNvPr id="129" name="フローチャート : 判断 128"/>
        <xdr:cNvSpPr/>
      </xdr:nvSpPr>
      <xdr:spPr>
        <a:xfrm>
          <a:off x="1079500" y="954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59065</xdr:rowOff>
    </xdr:from>
    <xdr:ext cx="534377" cy="259045"/>
    <xdr:sp macro="" textlink="">
      <xdr:nvSpPr>
        <xdr:cNvPr id="130" name="テキスト ボックス 129"/>
        <xdr:cNvSpPr txBox="1"/>
      </xdr:nvSpPr>
      <xdr:spPr>
        <a:xfrm>
          <a:off x="863111" y="9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49,767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18796</xdr:rowOff>
    </xdr:from>
    <xdr:to>
      <xdr:col>6</xdr:col>
      <xdr:colOff>561975</xdr:colOff>
      <xdr:row>56</xdr:row>
      <xdr:rowOff>120396</xdr:rowOff>
    </xdr:to>
    <xdr:sp macro="" textlink="">
      <xdr:nvSpPr>
        <xdr:cNvPr id="136" name="円/楕円 135"/>
        <xdr:cNvSpPr/>
      </xdr:nvSpPr>
      <xdr:spPr>
        <a:xfrm>
          <a:off x="4584700" y="961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168673</xdr:rowOff>
    </xdr:from>
    <xdr:ext cx="534377" cy="259045"/>
    <xdr:sp macro="" textlink="">
      <xdr:nvSpPr>
        <xdr:cNvPr id="137" name="物件費該当値テキスト"/>
        <xdr:cNvSpPr txBox="1"/>
      </xdr:nvSpPr>
      <xdr:spPr>
        <a:xfrm>
          <a:off x="4686300" y="95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45,680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7195</xdr:rowOff>
    </xdr:from>
    <xdr:to>
      <xdr:col>5</xdr:col>
      <xdr:colOff>409575</xdr:colOff>
      <xdr:row>56</xdr:row>
      <xdr:rowOff>108795</xdr:rowOff>
    </xdr:to>
    <xdr:sp macro="" textlink="">
      <xdr:nvSpPr>
        <xdr:cNvPr id="138" name="円/楕円 137"/>
        <xdr:cNvSpPr/>
      </xdr:nvSpPr>
      <xdr:spPr>
        <a:xfrm>
          <a:off x="3746500" y="96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99922</xdr:rowOff>
    </xdr:from>
    <xdr:ext cx="534377" cy="259045"/>
    <xdr:sp macro="" textlink="">
      <xdr:nvSpPr>
        <xdr:cNvPr id="139" name="テキスト ボックス 138"/>
        <xdr:cNvSpPr txBox="1"/>
      </xdr:nvSpPr>
      <xdr:spPr>
        <a:xfrm>
          <a:off x="3530111" y="970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46,289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72269</xdr:rowOff>
    </xdr:from>
    <xdr:to>
      <xdr:col>4</xdr:col>
      <xdr:colOff>206375</xdr:colOff>
      <xdr:row>57</xdr:row>
      <xdr:rowOff>2419</xdr:rowOff>
    </xdr:to>
    <xdr:sp macro="" textlink="">
      <xdr:nvSpPr>
        <xdr:cNvPr id="140" name="円/楕円 139"/>
        <xdr:cNvSpPr/>
      </xdr:nvSpPr>
      <xdr:spPr>
        <a:xfrm>
          <a:off x="2857500" y="96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164996</xdr:rowOff>
    </xdr:from>
    <xdr:ext cx="534377" cy="259045"/>
    <xdr:sp macro="" textlink="">
      <xdr:nvSpPr>
        <xdr:cNvPr id="141" name="テキスト ボックス 140"/>
        <xdr:cNvSpPr txBox="1"/>
      </xdr:nvSpPr>
      <xdr:spPr>
        <a:xfrm>
          <a:off x="2641111" y="976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42,873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60840</xdr:rowOff>
    </xdr:from>
    <xdr:to>
      <xdr:col>3</xdr:col>
      <xdr:colOff>3175</xdr:colOff>
      <xdr:row>56</xdr:row>
      <xdr:rowOff>162440</xdr:rowOff>
    </xdr:to>
    <xdr:sp macro="" textlink="">
      <xdr:nvSpPr>
        <xdr:cNvPr id="142" name="円/楕円 141"/>
        <xdr:cNvSpPr/>
      </xdr:nvSpPr>
      <xdr:spPr>
        <a:xfrm>
          <a:off x="1968500" y="96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153567</xdr:rowOff>
    </xdr:from>
    <xdr:ext cx="534377" cy="259045"/>
    <xdr:sp macro="" textlink="">
      <xdr:nvSpPr>
        <xdr:cNvPr id="143" name="テキスト ボックス 142"/>
        <xdr:cNvSpPr txBox="1"/>
      </xdr:nvSpPr>
      <xdr:spPr>
        <a:xfrm>
          <a:off x="1752111" y="975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121933</xdr:rowOff>
    </xdr:from>
    <xdr:to>
      <xdr:col>1</xdr:col>
      <xdr:colOff>485775</xdr:colOff>
      <xdr:row>57</xdr:row>
      <xdr:rowOff>52083</xdr:rowOff>
    </xdr:to>
    <xdr:sp macro="" textlink="">
      <xdr:nvSpPr>
        <xdr:cNvPr id="144" name="円/楕円 143"/>
        <xdr:cNvSpPr/>
      </xdr:nvSpPr>
      <xdr:spPr>
        <a:xfrm>
          <a:off x="1079500" y="972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43210</xdr:rowOff>
    </xdr:from>
    <xdr:ext cx="534377" cy="259045"/>
    <xdr:sp macro="" textlink="">
      <xdr:nvSpPr>
        <xdr:cNvPr id="145" name="テキスト ボックス 144"/>
        <xdr:cNvSpPr txBox="1"/>
      </xdr:nvSpPr>
      <xdr:spPr>
        <a:xfrm>
          <a:off x="863111" y="981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30135</xdr:rowOff>
    </xdr:from>
    <xdr:to>
      <xdr:col>6</xdr:col>
      <xdr:colOff>511175</xdr:colOff>
      <xdr:row>78</xdr:row>
      <xdr:rowOff>49566</xdr:rowOff>
    </xdr:to>
    <xdr:cxnSp macro="">
      <xdr:nvCxnSpPr>
        <xdr:cNvPr id="176" name="直線コネクタ 175"/>
        <xdr:cNvCxnSpPr/>
      </xdr:nvCxnSpPr>
      <xdr:spPr>
        <a:xfrm flipV="1">
          <a:off x="3797300" y="13403235"/>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132187</xdr:rowOff>
    </xdr:from>
    <xdr:ext cx="469744" cy="259045"/>
    <xdr:sp macro="" textlink="">
      <xdr:nvSpPr>
        <xdr:cNvPr id="177" name="維持補修費平均値テキスト"/>
        <xdr:cNvSpPr txBox="1"/>
      </xdr:nvSpPr>
      <xdr:spPr>
        <a:xfrm>
          <a:off x="4686300" y="1281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49566</xdr:rowOff>
    </xdr:from>
    <xdr:to>
      <xdr:col>5</xdr:col>
      <xdr:colOff>358775</xdr:colOff>
      <xdr:row>78</xdr:row>
      <xdr:rowOff>73732</xdr:rowOff>
    </xdr:to>
    <xdr:cxnSp macro="">
      <xdr:nvCxnSpPr>
        <xdr:cNvPr id="179" name="直線コネクタ 178"/>
        <xdr:cNvCxnSpPr/>
      </xdr:nvCxnSpPr>
      <xdr:spPr>
        <a:xfrm flipV="1">
          <a:off x="2908300" y="13422666"/>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142948</xdr:rowOff>
    </xdr:from>
    <xdr:to>
      <xdr:col>5</xdr:col>
      <xdr:colOff>409575</xdr:colOff>
      <xdr:row>76</xdr:row>
      <xdr:rowOff>73098</xdr:rowOff>
    </xdr:to>
    <xdr:sp macro="" textlink="">
      <xdr:nvSpPr>
        <xdr:cNvPr id="180" name="フローチャート : 判断 179"/>
        <xdr:cNvSpPr/>
      </xdr:nvSpPr>
      <xdr:spPr>
        <a:xfrm>
          <a:off x="3746500" y="130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89625</xdr:rowOff>
    </xdr:from>
    <xdr:ext cx="469744" cy="259045"/>
    <xdr:sp macro="" textlink="">
      <xdr:nvSpPr>
        <xdr:cNvPr id="181" name="テキスト ボックス 180"/>
        <xdr:cNvSpPr txBox="1"/>
      </xdr:nvSpPr>
      <xdr:spPr>
        <a:xfrm>
          <a:off x="3562427" y="1277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62793</xdr:rowOff>
    </xdr:from>
    <xdr:to>
      <xdr:col>4</xdr:col>
      <xdr:colOff>155575</xdr:colOff>
      <xdr:row>78</xdr:row>
      <xdr:rowOff>73732</xdr:rowOff>
    </xdr:to>
    <xdr:cxnSp macro="">
      <xdr:nvCxnSpPr>
        <xdr:cNvPr id="182" name="直線コネクタ 181"/>
        <xdr:cNvCxnSpPr/>
      </xdr:nvCxnSpPr>
      <xdr:spPr>
        <a:xfrm>
          <a:off x="2019300" y="13435893"/>
          <a:ext cx="889000" cy="1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124823</xdr:rowOff>
    </xdr:from>
    <xdr:to>
      <xdr:col>4</xdr:col>
      <xdr:colOff>206375</xdr:colOff>
      <xdr:row>76</xdr:row>
      <xdr:rowOff>54973</xdr:rowOff>
    </xdr:to>
    <xdr:sp macro="" textlink="">
      <xdr:nvSpPr>
        <xdr:cNvPr id="183" name="フローチャート : 判断 182"/>
        <xdr:cNvSpPr/>
      </xdr:nvSpPr>
      <xdr:spPr>
        <a:xfrm>
          <a:off x="2857500" y="1298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71500</xdr:rowOff>
    </xdr:from>
    <xdr:ext cx="469744" cy="259045"/>
    <xdr:sp macro="" textlink="">
      <xdr:nvSpPr>
        <xdr:cNvPr id="184" name="テキスト ボックス 183"/>
        <xdr:cNvSpPr txBox="1"/>
      </xdr:nvSpPr>
      <xdr:spPr>
        <a:xfrm>
          <a:off x="2673427" y="1275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62139</xdr:rowOff>
    </xdr:from>
    <xdr:to>
      <xdr:col>2</xdr:col>
      <xdr:colOff>638175</xdr:colOff>
      <xdr:row>78</xdr:row>
      <xdr:rowOff>62793</xdr:rowOff>
    </xdr:to>
    <xdr:cxnSp macro="">
      <xdr:nvCxnSpPr>
        <xdr:cNvPr id="185" name="直線コネクタ 184"/>
        <xdr:cNvCxnSpPr/>
      </xdr:nvCxnSpPr>
      <xdr:spPr>
        <a:xfrm>
          <a:off x="1130300" y="13435239"/>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55263</xdr:rowOff>
    </xdr:from>
    <xdr:to>
      <xdr:col>3</xdr:col>
      <xdr:colOff>3175</xdr:colOff>
      <xdr:row>75</xdr:row>
      <xdr:rowOff>156863</xdr:rowOff>
    </xdr:to>
    <xdr:sp macro="" textlink="">
      <xdr:nvSpPr>
        <xdr:cNvPr id="186" name="フローチャート : 判断 185"/>
        <xdr:cNvSpPr/>
      </xdr:nvSpPr>
      <xdr:spPr>
        <a:xfrm>
          <a:off x="1968500" y="1291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1940</xdr:rowOff>
    </xdr:from>
    <xdr:ext cx="469744" cy="259045"/>
    <xdr:sp macro="" textlink="">
      <xdr:nvSpPr>
        <xdr:cNvPr id="187" name="テキスト ボックス 186"/>
        <xdr:cNvSpPr txBox="1"/>
      </xdr:nvSpPr>
      <xdr:spPr>
        <a:xfrm>
          <a:off x="1784427" y="1268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4,156</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124660</xdr:rowOff>
    </xdr:from>
    <xdr:to>
      <xdr:col>1</xdr:col>
      <xdr:colOff>485775</xdr:colOff>
      <xdr:row>75</xdr:row>
      <xdr:rowOff>54810</xdr:rowOff>
    </xdr:to>
    <xdr:sp macro="" textlink="">
      <xdr:nvSpPr>
        <xdr:cNvPr id="188" name="フローチャート : 判断 187"/>
        <xdr:cNvSpPr/>
      </xdr:nvSpPr>
      <xdr:spPr>
        <a:xfrm>
          <a:off x="1079500" y="1281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71337</xdr:rowOff>
    </xdr:from>
    <xdr:ext cx="469744" cy="259045"/>
    <xdr:sp macro="" textlink="">
      <xdr:nvSpPr>
        <xdr:cNvPr id="189" name="テキスト ボックス 188"/>
        <xdr:cNvSpPr txBox="1"/>
      </xdr:nvSpPr>
      <xdr:spPr>
        <a:xfrm>
          <a:off x="895427" y="1258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150785</xdr:rowOff>
    </xdr:from>
    <xdr:to>
      <xdr:col>6</xdr:col>
      <xdr:colOff>561975</xdr:colOff>
      <xdr:row>78</xdr:row>
      <xdr:rowOff>80935</xdr:rowOff>
    </xdr:to>
    <xdr:sp macro="" textlink="">
      <xdr:nvSpPr>
        <xdr:cNvPr id="195" name="円/楕円 194"/>
        <xdr:cNvSpPr/>
      </xdr:nvSpPr>
      <xdr:spPr>
        <a:xfrm>
          <a:off x="4584700" y="1335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129212</xdr:rowOff>
    </xdr:from>
    <xdr:ext cx="469744" cy="259045"/>
    <xdr:sp macro="" textlink="">
      <xdr:nvSpPr>
        <xdr:cNvPr id="196" name="維持補修費該当値テキスト"/>
        <xdr:cNvSpPr txBox="1"/>
      </xdr:nvSpPr>
      <xdr:spPr>
        <a:xfrm>
          <a:off x="4686300" y="1333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170216</xdr:rowOff>
    </xdr:from>
    <xdr:to>
      <xdr:col>5</xdr:col>
      <xdr:colOff>409575</xdr:colOff>
      <xdr:row>78</xdr:row>
      <xdr:rowOff>100366</xdr:rowOff>
    </xdr:to>
    <xdr:sp macro="" textlink="">
      <xdr:nvSpPr>
        <xdr:cNvPr id="197" name="円/楕円 196"/>
        <xdr:cNvSpPr/>
      </xdr:nvSpPr>
      <xdr:spPr>
        <a:xfrm>
          <a:off x="3746500" y="1337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91493</xdr:rowOff>
    </xdr:from>
    <xdr:ext cx="469744" cy="259045"/>
    <xdr:sp macro="" textlink="">
      <xdr:nvSpPr>
        <xdr:cNvPr id="198" name="テキスト ボックス 197"/>
        <xdr:cNvSpPr txBox="1"/>
      </xdr:nvSpPr>
      <xdr:spPr>
        <a:xfrm>
          <a:off x="3562427" y="1346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22932</xdr:rowOff>
    </xdr:from>
    <xdr:to>
      <xdr:col>4</xdr:col>
      <xdr:colOff>206375</xdr:colOff>
      <xdr:row>78</xdr:row>
      <xdr:rowOff>124532</xdr:rowOff>
    </xdr:to>
    <xdr:sp macro="" textlink="">
      <xdr:nvSpPr>
        <xdr:cNvPr id="199" name="円/楕円 198"/>
        <xdr:cNvSpPr/>
      </xdr:nvSpPr>
      <xdr:spPr>
        <a:xfrm>
          <a:off x="2857500" y="1339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115659</xdr:rowOff>
    </xdr:from>
    <xdr:ext cx="469744" cy="259045"/>
    <xdr:sp macro="" textlink="">
      <xdr:nvSpPr>
        <xdr:cNvPr id="200" name="テキスト ボックス 199"/>
        <xdr:cNvSpPr txBox="1"/>
      </xdr:nvSpPr>
      <xdr:spPr>
        <a:xfrm>
          <a:off x="2673427" y="1348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11993</xdr:rowOff>
    </xdr:from>
    <xdr:to>
      <xdr:col>3</xdr:col>
      <xdr:colOff>3175</xdr:colOff>
      <xdr:row>78</xdr:row>
      <xdr:rowOff>113593</xdr:rowOff>
    </xdr:to>
    <xdr:sp macro="" textlink="">
      <xdr:nvSpPr>
        <xdr:cNvPr id="201" name="円/楕円 200"/>
        <xdr:cNvSpPr/>
      </xdr:nvSpPr>
      <xdr:spPr>
        <a:xfrm>
          <a:off x="1968500" y="133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104720</xdr:rowOff>
    </xdr:from>
    <xdr:ext cx="469744" cy="259045"/>
    <xdr:sp macro="" textlink="">
      <xdr:nvSpPr>
        <xdr:cNvPr id="202" name="テキスト ボックス 201"/>
        <xdr:cNvSpPr txBox="1"/>
      </xdr:nvSpPr>
      <xdr:spPr>
        <a:xfrm>
          <a:off x="1784427" y="1347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11339</xdr:rowOff>
    </xdr:from>
    <xdr:to>
      <xdr:col>1</xdr:col>
      <xdr:colOff>485775</xdr:colOff>
      <xdr:row>78</xdr:row>
      <xdr:rowOff>112939</xdr:rowOff>
    </xdr:to>
    <xdr:sp macro="" textlink="">
      <xdr:nvSpPr>
        <xdr:cNvPr id="203" name="円/楕円 202"/>
        <xdr:cNvSpPr/>
      </xdr:nvSpPr>
      <xdr:spPr>
        <a:xfrm>
          <a:off x="1079500" y="1338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104066</xdr:rowOff>
    </xdr:from>
    <xdr:ext cx="469744" cy="259045"/>
    <xdr:sp macro="" textlink="">
      <xdr:nvSpPr>
        <xdr:cNvPr id="204" name="テキスト ボックス 203"/>
        <xdr:cNvSpPr txBox="1"/>
      </xdr:nvSpPr>
      <xdr:spPr>
        <a:xfrm>
          <a:off x="895427" y="1347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80378</xdr:rowOff>
    </xdr:from>
    <xdr:to>
      <xdr:col>6</xdr:col>
      <xdr:colOff>511175</xdr:colOff>
      <xdr:row>94</xdr:row>
      <xdr:rowOff>168960</xdr:rowOff>
    </xdr:to>
    <xdr:cxnSp macro="">
      <xdr:nvCxnSpPr>
        <xdr:cNvPr id="234" name="直線コネクタ 233"/>
        <xdr:cNvCxnSpPr/>
      </xdr:nvCxnSpPr>
      <xdr:spPr>
        <a:xfrm flipV="1">
          <a:off x="3797300" y="16196678"/>
          <a:ext cx="838200" cy="8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5453</xdr:rowOff>
    </xdr:from>
    <xdr:ext cx="534377" cy="259045"/>
    <xdr:sp macro="" textlink="">
      <xdr:nvSpPr>
        <xdr:cNvPr id="235" name="扶助費平均値テキスト"/>
        <xdr:cNvSpPr txBox="1"/>
      </xdr:nvSpPr>
      <xdr:spPr>
        <a:xfrm>
          <a:off x="4686300" y="16293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168960</xdr:rowOff>
    </xdr:from>
    <xdr:to>
      <xdr:col>5</xdr:col>
      <xdr:colOff>358775</xdr:colOff>
      <xdr:row>95</xdr:row>
      <xdr:rowOff>110610</xdr:rowOff>
    </xdr:to>
    <xdr:cxnSp macro="">
      <xdr:nvCxnSpPr>
        <xdr:cNvPr id="237" name="直線コネクタ 236"/>
        <xdr:cNvCxnSpPr/>
      </xdr:nvCxnSpPr>
      <xdr:spPr>
        <a:xfrm flipV="1">
          <a:off x="2908300" y="16285260"/>
          <a:ext cx="889000" cy="11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68631</xdr:rowOff>
    </xdr:from>
    <xdr:to>
      <xdr:col>5</xdr:col>
      <xdr:colOff>409575</xdr:colOff>
      <xdr:row>95</xdr:row>
      <xdr:rowOff>170231</xdr:rowOff>
    </xdr:to>
    <xdr:sp macro="" textlink="">
      <xdr:nvSpPr>
        <xdr:cNvPr id="238" name="フローチャート : 判断 237"/>
        <xdr:cNvSpPr/>
      </xdr:nvSpPr>
      <xdr:spPr>
        <a:xfrm>
          <a:off x="3746500" y="1635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161358</xdr:rowOff>
    </xdr:from>
    <xdr:ext cx="534377" cy="259045"/>
    <xdr:sp macro="" textlink="">
      <xdr:nvSpPr>
        <xdr:cNvPr id="239" name="テキスト ボックス 238"/>
        <xdr:cNvSpPr txBox="1"/>
      </xdr:nvSpPr>
      <xdr:spPr>
        <a:xfrm>
          <a:off x="3530111" y="1644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72,064</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110610</xdr:rowOff>
    </xdr:from>
    <xdr:to>
      <xdr:col>4</xdr:col>
      <xdr:colOff>155575</xdr:colOff>
      <xdr:row>95</xdr:row>
      <xdr:rowOff>128612</xdr:rowOff>
    </xdr:to>
    <xdr:cxnSp macro="">
      <xdr:nvCxnSpPr>
        <xdr:cNvPr id="240" name="直線コネクタ 239"/>
        <xdr:cNvCxnSpPr/>
      </xdr:nvCxnSpPr>
      <xdr:spPr>
        <a:xfrm flipV="1">
          <a:off x="2019300" y="16398360"/>
          <a:ext cx="8890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1936</xdr:rowOff>
    </xdr:from>
    <xdr:to>
      <xdr:col>4</xdr:col>
      <xdr:colOff>206375</xdr:colOff>
      <xdr:row>96</xdr:row>
      <xdr:rowOff>103536</xdr:rowOff>
    </xdr:to>
    <xdr:sp macro="" textlink="">
      <xdr:nvSpPr>
        <xdr:cNvPr id="241" name="フローチャート : 判断 240"/>
        <xdr:cNvSpPr/>
      </xdr:nvSpPr>
      <xdr:spPr>
        <a:xfrm>
          <a:off x="2857500" y="1646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94663</xdr:rowOff>
    </xdr:from>
    <xdr:ext cx="534377" cy="259045"/>
    <xdr:sp macro="" textlink="">
      <xdr:nvSpPr>
        <xdr:cNvPr id="242" name="テキスト ボックス 241"/>
        <xdr:cNvSpPr txBox="1"/>
      </xdr:nvSpPr>
      <xdr:spPr>
        <a:xfrm>
          <a:off x="2641111" y="1655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66,565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97561</xdr:rowOff>
    </xdr:from>
    <xdr:to>
      <xdr:col>2</xdr:col>
      <xdr:colOff>638175</xdr:colOff>
      <xdr:row>95</xdr:row>
      <xdr:rowOff>128612</xdr:rowOff>
    </xdr:to>
    <xdr:cxnSp macro="">
      <xdr:nvCxnSpPr>
        <xdr:cNvPr id="243" name="直線コネクタ 242"/>
        <xdr:cNvCxnSpPr/>
      </xdr:nvCxnSpPr>
      <xdr:spPr>
        <a:xfrm>
          <a:off x="1130300" y="16385311"/>
          <a:ext cx="889000" cy="3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15633</xdr:rowOff>
    </xdr:from>
    <xdr:to>
      <xdr:col>3</xdr:col>
      <xdr:colOff>3175</xdr:colOff>
      <xdr:row>96</xdr:row>
      <xdr:rowOff>117233</xdr:rowOff>
    </xdr:to>
    <xdr:sp macro="" textlink="">
      <xdr:nvSpPr>
        <xdr:cNvPr id="244" name="フローチャート : 判断 243"/>
        <xdr:cNvSpPr/>
      </xdr:nvSpPr>
      <xdr:spPr>
        <a:xfrm>
          <a:off x="1968500" y="1647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108360</xdr:rowOff>
    </xdr:from>
    <xdr:ext cx="534377" cy="259045"/>
    <xdr:sp macro="" textlink="">
      <xdr:nvSpPr>
        <xdr:cNvPr id="245" name="テキスト ボックス 244"/>
        <xdr:cNvSpPr txBox="1"/>
      </xdr:nvSpPr>
      <xdr:spPr>
        <a:xfrm>
          <a:off x="1752111" y="1656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65,846</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8165</xdr:rowOff>
    </xdr:from>
    <xdr:to>
      <xdr:col>1</xdr:col>
      <xdr:colOff>485775</xdr:colOff>
      <xdr:row>96</xdr:row>
      <xdr:rowOff>109765</xdr:rowOff>
    </xdr:to>
    <xdr:sp macro="" textlink="">
      <xdr:nvSpPr>
        <xdr:cNvPr id="246" name="フローチャート : 判断 245"/>
        <xdr:cNvSpPr/>
      </xdr:nvSpPr>
      <xdr:spPr>
        <a:xfrm>
          <a:off x="1079500" y="1646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100892</xdr:rowOff>
    </xdr:from>
    <xdr:ext cx="534377" cy="259045"/>
    <xdr:sp macro="" textlink="">
      <xdr:nvSpPr>
        <xdr:cNvPr id="247" name="テキスト ボックス 246"/>
        <xdr:cNvSpPr txBox="1"/>
      </xdr:nvSpPr>
      <xdr:spPr>
        <a:xfrm>
          <a:off x="863111" y="1656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29578</xdr:rowOff>
    </xdr:from>
    <xdr:to>
      <xdr:col>6</xdr:col>
      <xdr:colOff>561975</xdr:colOff>
      <xdr:row>94</xdr:row>
      <xdr:rowOff>131178</xdr:rowOff>
    </xdr:to>
    <xdr:sp macro="" textlink="">
      <xdr:nvSpPr>
        <xdr:cNvPr id="253" name="円/楕円 252"/>
        <xdr:cNvSpPr/>
      </xdr:nvSpPr>
      <xdr:spPr>
        <a:xfrm>
          <a:off x="4584700" y="1614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52455</xdr:rowOff>
    </xdr:from>
    <xdr:ext cx="534377" cy="259045"/>
    <xdr:sp macro="" textlink="">
      <xdr:nvSpPr>
        <xdr:cNvPr id="254" name="扶助費該当値テキスト"/>
        <xdr:cNvSpPr txBox="1"/>
      </xdr:nvSpPr>
      <xdr:spPr>
        <a:xfrm>
          <a:off x="4686300" y="159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83,114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118160</xdr:rowOff>
    </xdr:from>
    <xdr:to>
      <xdr:col>5</xdr:col>
      <xdr:colOff>409575</xdr:colOff>
      <xdr:row>95</xdr:row>
      <xdr:rowOff>48310</xdr:rowOff>
    </xdr:to>
    <xdr:sp macro="" textlink="">
      <xdr:nvSpPr>
        <xdr:cNvPr id="255" name="円/楕円 254"/>
        <xdr:cNvSpPr/>
      </xdr:nvSpPr>
      <xdr:spPr>
        <a:xfrm>
          <a:off x="3746500" y="1623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64837</xdr:rowOff>
    </xdr:from>
    <xdr:ext cx="534377" cy="259045"/>
    <xdr:sp macro="" textlink="">
      <xdr:nvSpPr>
        <xdr:cNvPr id="256" name="テキスト ボックス 255"/>
        <xdr:cNvSpPr txBox="1"/>
      </xdr:nvSpPr>
      <xdr:spPr>
        <a:xfrm>
          <a:off x="3530111" y="1600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78,464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59810</xdr:rowOff>
    </xdr:from>
    <xdr:to>
      <xdr:col>4</xdr:col>
      <xdr:colOff>206375</xdr:colOff>
      <xdr:row>95</xdr:row>
      <xdr:rowOff>161410</xdr:rowOff>
    </xdr:to>
    <xdr:sp macro="" textlink="">
      <xdr:nvSpPr>
        <xdr:cNvPr id="257" name="円/楕円 256"/>
        <xdr:cNvSpPr/>
      </xdr:nvSpPr>
      <xdr:spPr>
        <a:xfrm>
          <a:off x="2857500" y="1634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6487</xdr:rowOff>
    </xdr:from>
    <xdr:ext cx="534377" cy="259045"/>
    <xdr:sp macro="" textlink="">
      <xdr:nvSpPr>
        <xdr:cNvPr id="258" name="テキスト ボックス 257"/>
        <xdr:cNvSpPr txBox="1"/>
      </xdr:nvSpPr>
      <xdr:spPr>
        <a:xfrm>
          <a:off x="2641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72,527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77812</xdr:rowOff>
    </xdr:from>
    <xdr:to>
      <xdr:col>3</xdr:col>
      <xdr:colOff>3175</xdr:colOff>
      <xdr:row>96</xdr:row>
      <xdr:rowOff>7962</xdr:rowOff>
    </xdr:to>
    <xdr:sp macro="" textlink="">
      <xdr:nvSpPr>
        <xdr:cNvPr id="259" name="円/楕円 258"/>
        <xdr:cNvSpPr/>
      </xdr:nvSpPr>
      <xdr:spPr>
        <a:xfrm>
          <a:off x="1968500" y="1636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24489</xdr:rowOff>
    </xdr:from>
    <xdr:ext cx="534377" cy="259045"/>
    <xdr:sp macro="" textlink="">
      <xdr:nvSpPr>
        <xdr:cNvPr id="260" name="テキスト ボックス 259"/>
        <xdr:cNvSpPr txBox="1"/>
      </xdr:nvSpPr>
      <xdr:spPr>
        <a:xfrm>
          <a:off x="1752111" y="1614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71,582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46761</xdr:rowOff>
    </xdr:from>
    <xdr:to>
      <xdr:col>1</xdr:col>
      <xdr:colOff>485775</xdr:colOff>
      <xdr:row>95</xdr:row>
      <xdr:rowOff>148361</xdr:rowOff>
    </xdr:to>
    <xdr:sp macro="" textlink="">
      <xdr:nvSpPr>
        <xdr:cNvPr id="261" name="円/楕円 260"/>
        <xdr:cNvSpPr/>
      </xdr:nvSpPr>
      <xdr:spPr>
        <a:xfrm>
          <a:off x="1079500" y="1633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164888</xdr:rowOff>
    </xdr:from>
    <xdr:ext cx="534377" cy="259045"/>
    <xdr:sp macro="" textlink="">
      <xdr:nvSpPr>
        <xdr:cNvPr id="262" name="テキスト ボックス 261"/>
        <xdr:cNvSpPr txBox="1"/>
      </xdr:nvSpPr>
      <xdr:spPr>
        <a:xfrm>
          <a:off x="863111" y="1610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168669</xdr:rowOff>
    </xdr:from>
    <xdr:to>
      <xdr:col>15</xdr:col>
      <xdr:colOff>180975</xdr:colOff>
      <xdr:row>37</xdr:row>
      <xdr:rowOff>7264</xdr:rowOff>
    </xdr:to>
    <xdr:cxnSp macro="">
      <xdr:nvCxnSpPr>
        <xdr:cNvPr id="291" name="直線コネクタ 290"/>
        <xdr:cNvCxnSpPr/>
      </xdr:nvCxnSpPr>
      <xdr:spPr>
        <a:xfrm flipV="1">
          <a:off x="9639300" y="6340869"/>
          <a:ext cx="838200" cy="1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145343</xdr:rowOff>
    </xdr:from>
    <xdr:ext cx="534377" cy="259045"/>
    <xdr:sp macro="" textlink="">
      <xdr:nvSpPr>
        <xdr:cNvPr id="292" name="補助費等平均値テキスト"/>
        <xdr:cNvSpPr txBox="1"/>
      </xdr:nvSpPr>
      <xdr:spPr>
        <a:xfrm>
          <a:off x="10528300" y="5974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54966</xdr:rowOff>
    </xdr:from>
    <xdr:to>
      <xdr:col>14</xdr:col>
      <xdr:colOff>28575</xdr:colOff>
      <xdr:row>37</xdr:row>
      <xdr:rowOff>7264</xdr:rowOff>
    </xdr:to>
    <xdr:cxnSp macro="">
      <xdr:nvCxnSpPr>
        <xdr:cNvPr id="294" name="直線コネクタ 293"/>
        <xdr:cNvCxnSpPr/>
      </xdr:nvCxnSpPr>
      <xdr:spPr>
        <a:xfrm>
          <a:off x="8750300" y="5541366"/>
          <a:ext cx="889000" cy="80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129845</xdr:rowOff>
    </xdr:from>
    <xdr:to>
      <xdr:col>14</xdr:col>
      <xdr:colOff>79375</xdr:colOff>
      <xdr:row>36</xdr:row>
      <xdr:rowOff>59995</xdr:rowOff>
    </xdr:to>
    <xdr:sp macro="" textlink="">
      <xdr:nvSpPr>
        <xdr:cNvPr id="295" name="フローチャート : 判断 294"/>
        <xdr:cNvSpPr/>
      </xdr:nvSpPr>
      <xdr:spPr>
        <a:xfrm>
          <a:off x="9588500" y="61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76522</xdr:rowOff>
    </xdr:from>
    <xdr:ext cx="534377" cy="259045"/>
    <xdr:sp macro="" textlink="">
      <xdr:nvSpPr>
        <xdr:cNvPr id="296" name="テキスト ボックス 295"/>
        <xdr:cNvSpPr txBox="1"/>
      </xdr:nvSpPr>
      <xdr:spPr>
        <a:xfrm>
          <a:off x="9372111" y="590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43,276</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54966</xdr:rowOff>
    </xdr:from>
    <xdr:to>
      <xdr:col>12</xdr:col>
      <xdr:colOff>511175</xdr:colOff>
      <xdr:row>37</xdr:row>
      <xdr:rowOff>61735</xdr:rowOff>
    </xdr:to>
    <xdr:cxnSp macro="">
      <xdr:nvCxnSpPr>
        <xdr:cNvPr id="297" name="直線コネクタ 296"/>
        <xdr:cNvCxnSpPr/>
      </xdr:nvCxnSpPr>
      <xdr:spPr>
        <a:xfrm flipV="1">
          <a:off x="7861300" y="5541366"/>
          <a:ext cx="889000" cy="86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31979</xdr:rowOff>
    </xdr:from>
    <xdr:to>
      <xdr:col>12</xdr:col>
      <xdr:colOff>561975</xdr:colOff>
      <xdr:row>35</xdr:row>
      <xdr:rowOff>133579</xdr:rowOff>
    </xdr:to>
    <xdr:sp macro="" textlink="">
      <xdr:nvSpPr>
        <xdr:cNvPr id="298" name="フローチャート : 判断 297"/>
        <xdr:cNvSpPr/>
      </xdr:nvSpPr>
      <xdr:spPr>
        <a:xfrm>
          <a:off x="8699500" y="60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124706</xdr:rowOff>
    </xdr:from>
    <xdr:ext cx="534377" cy="259045"/>
    <xdr:sp macro="" textlink="">
      <xdr:nvSpPr>
        <xdr:cNvPr id="299" name="テキスト ボックス 298"/>
        <xdr:cNvSpPr txBox="1"/>
      </xdr:nvSpPr>
      <xdr:spPr>
        <a:xfrm>
          <a:off x="8483111" y="612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50,982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61735</xdr:rowOff>
    </xdr:from>
    <xdr:to>
      <xdr:col>11</xdr:col>
      <xdr:colOff>307975</xdr:colOff>
      <xdr:row>37</xdr:row>
      <xdr:rowOff>81229</xdr:rowOff>
    </xdr:to>
    <xdr:cxnSp macro="">
      <xdr:nvCxnSpPr>
        <xdr:cNvPr id="300" name="直線コネクタ 299"/>
        <xdr:cNvCxnSpPr/>
      </xdr:nvCxnSpPr>
      <xdr:spPr>
        <a:xfrm flipV="1">
          <a:off x="6972300" y="6405385"/>
          <a:ext cx="889000" cy="1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158877</xdr:rowOff>
    </xdr:from>
    <xdr:to>
      <xdr:col>11</xdr:col>
      <xdr:colOff>358775</xdr:colOff>
      <xdr:row>36</xdr:row>
      <xdr:rowOff>89027</xdr:rowOff>
    </xdr:to>
    <xdr:sp macro="" textlink="">
      <xdr:nvSpPr>
        <xdr:cNvPr id="301" name="フローチャート : 判断 300"/>
        <xdr:cNvSpPr/>
      </xdr:nvSpPr>
      <xdr:spPr>
        <a:xfrm>
          <a:off x="7810500" y="61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105554</xdr:rowOff>
    </xdr:from>
    <xdr:ext cx="534377" cy="259045"/>
    <xdr:sp macro="" textlink="">
      <xdr:nvSpPr>
        <xdr:cNvPr id="302" name="テキスト ボックス 301"/>
        <xdr:cNvSpPr txBox="1"/>
      </xdr:nvSpPr>
      <xdr:spPr>
        <a:xfrm>
          <a:off x="7594111" y="593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40,990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164173</xdr:rowOff>
    </xdr:from>
    <xdr:to>
      <xdr:col>10</xdr:col>
      <xdr:colOff>155575</xdr:colOff>
      <xdr:row>36</xdr:row>
      <xdr:rowOff>94323</xdr:rowOff>
    </xdr:to>
    <xdr:sp macro="" textlink="">
      <xdr:nvSpPr>
        <xdr:cNvPr id="303" name="フローチャート : 判断 302"/>
        <xdr:cNvSpPr/>
      </xdr:nvSpPr>
      <xdr:spPr>
        <a:xfrm>
          <a:off x="6921500" y="616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110850</xdr:rowOff>
    </xdr:from>
    <xdr:ext cx="534377" cy="259045"/>
    <xdr:sp macro="" textlink="">
      <xdr:nvSpPr>
        <xdr:cNvPr id="304" name="テキスト ボックス 303"/>
        <xdr:cNvSpPr txBox="1"/>
      </xdr:nvSpPr>
      <xdr:spPr>
        <a:xfrm>
          <a:off x="6705111" y="594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117869</xdr:rowOff>
    </xdr:from>
    <xdr:to>
      <xdr:col>15</xdr:col>
      <xdr:colOff>231775</xdr:colOff>
      <xdr:row>37</xdr:row>
      <xdr:rowOff>48019</xdr:rowOff>
    </xdr:to>
    <xdr:sp macro="" textlink="">
      <xdr:nvSpPr>
        <xdr:cNvPr id="310" name="円/楕円 309"/>
        <xdr:cNvSpPr/>
      </xdr:nvSpPr>
      <xdr:spPr>
        <a:xfrm>
          <a:off x="10426700" y="629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96296</xdr:rowOff>
    </xdr:from>
    <xdr:ext cx="534377" cy="259045"/>
    <xdr:sp macro="" textlink="">
      <xdr:nvSpPr>
        <xdr:cNvPr id="311" name="補助費等該当値テキスト"/>
        <xdr:cNvSpPr txBox="1"/>
      </xdr:nvSpPr>
      <xdr:spPr>
        <a:xfrm>
          <a:off x="10528300" y="6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30,719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127914</xdr:rowOff>
    </xdr:from>
    <xdr:to>
      <xdr:col>14</xdr:col>
      <xdr:colOff>79375</xdr:colOff>
      <xdr:row>37</xdr:row>
      <xdr:rowOff>58064</xdr:rowOff>
    </xdr:to>
    <xdr:sp macro="" textlink="">
      <xdr:nvSpPr>
        <xdr:cNvPr id="312" name="円/楕円 311"/>
        <xdr:cNvSpPr/>
      </xdr:nvSpPr>
      <xdr:spPr>
        <a:xfrm>
          <a:off x="9588500" y="630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49191</xdr:rowOff>
    </xdr:from>
    <xdr:ext cx="534377" cy="259045"/>
    <xdr:sp macro="" textlink="">
      <xdr:nvSpPr>
        <xdr:cNvPr id="313" name="テキスト ボックス 312"/>
        <xdr:cNvSpPr txBox="1"/>
      </xdr:nvSpPr>
      <xdr:spPr>
        <a:xfrm>
          <a:off x="9372111" y="639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29,928</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4166</xdr:rowOff>
    </xdr:from>
    <xdr:to>
      <xdr:col>12</xdr:col>
      <xdr:colOff>561975</xdr:colOff>
      <xdr:row>32</xdr:row>
      <xdr:rowOff>105766</xdr:rowOff>
    </xdr:to>
    <xdr:sp macro="" textlink="">
      <xdr:nvSpPr>
        <xdr:cNvPr id="314" name="円/楕円 313"/>
        <xdr:cNvSpPr/>
      </xdr:nvSpPr>
      <xdr:spPr>
        <a:xfrm>
          <a:off x="8699500" y="549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122293</xdr:rowOff>
    </xdr:from>
    <xdr:ext cx="534377" cy="259045"/>
    <xdr:sp macro="" textlink="">
      <xdr:nvSpPr>
        <xdr:cNvPr id="315" name="テキスト ボックス 314"/>
        <xdr:cNvSpPr txBox="1"/>
      </xdr:nvSpPr>
      <xdr:spPr>
        <a:xfrm>
          <a:off x="8483111" y="526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93,672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10935</xdr:rowOff>
    </xdr:from>
    <xdr:to>
      <xdr:col>11</xdr:col>
      <xdr:colOff>358775</xdr:colOff>
      <xdr:row>37</xdr:row>
      <xdr:rowOff>112535</xdr:rowOff>
    </xdr:to>
    <xdr:sp macro="" textlink="">
      <xdr:nvSpPr>
        <xdr:cNvPr id="316" name="円/楕円 315"/>
        <xdr:cNvSpPr/>
      </xdr:nvSpPr>
      <xdr:spPr>
        <a:xfrm>
          <a:off x="7810500" y="63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103662</xdr:rowOff>
    </xdr:from>
    <xdr:ext cx="534377" cy="259045"/>
    <xdr:sp macro="" textlink="">
      <xdr:nvSpPr>
        <xdr:cNvPr id="317" name="テキスト ボックス 316"/>
        <xdr:cNvSpPr txBox="1"/>
      </xdr:nvSpPr>
      <xdr:spPr>
        <a:xfrm>
          <a:off x="7594111" y="644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25,639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30429</xdr:rowOff>
    </xdr:from>
    <xdr:to>
      <xdr:col>10</xdr:col>
      <xdr:colOff>155575</xdr:colOff>
      <xdr:row>37</xdr:row>
      <xdr:rowOff>132029</xdr:rowOff>
    </xdr:to>
    <xdr:sp macro="" textlink="">
      <xdr:nvSpPr>
        <xdr:cNvPr id="318" name="円/楕円 317"/>
        <xdr:cNvSpPr/>
      </xdr:nvSpPr>
      <xdr:spPr>
        <a:xfrm>
          <a:off x="6921500" y="637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123156</xdr:rowOff>
    </xdr:from>
    <xdr:ext cx="534377" cy="259045"/>
    <xdr:sp macro="" textlink="">
      <xdr:nvSpPr>
        <xdr:cNvPr id="319" name="テキスト ボックス 318"/>
        <xdr:cNvSpPr txBox="1"/>
      </xdr:nvSpPr>
      <xdr:spPr>
        <a:xfrm>
          <a:off x="6705111" y="646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130818</xdr:rowOff>
    </xdr:from>
    <xdr:to>
      <xdr:col>15</xdr:col>
      <xdr:colOff>180975</xdr:colOff>
      <xdr:row>57</xdr:row>
      <xdr:rowOff>138122</xdr:rowOff>
    </xdr:to>
    <xdr:cxnSp macro="">
      <xdr:nvCxnSpPr>
        <xdr:cNvPr id="350" name="直線コネクタ 349"/>
        <xdr:cNvCxnSpPr/>
      </xdr:nvCxnSpPr>
      <xdr:spPr>
        <a:xfrm>
          <a:off x="9639300" y="9903468"/>
          <a:ext cx="838200" cy="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166456</xdr:rowOff>
    </xdr:from>
    <xdr:ext cx="534377" cy="259045"/>
    <xdr:sp macro="" textlink="">
      <xdr:nvSpPr>
        <xdr:cNvPr id="351" name="普通建設事業費平均値テキスト"/>
        <xdr:cNvSpPr txBox="1"/>
      </xdr:nvSpPr>
      <xdr:spPr>
        <a:xfrm>
          <a:off x="10528300" y="9424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66733</xdr:rowOff>
    </xdr:from>
    <xdr:to>
      <xdr:col>14</xdr:col>
      <xdr:colOff>28575</xdr:colOff>
      <xdr:row>57</xdr:row>
      <xdr:rowOff>130818</xdr:rowOff>
    </xdr:to>
    <xdr:cxnSp macro="">
      <xdr:nvCxnSpPr>
        <xdr:cNvPr id="353" name="直線コネクタ 352"/>
        <xdr:cNvCxnSpPr/>
      </xdr:nvCxnSpPr>
      <xdr:spPr>
        <a:xfrm>
          <a:off x="8750300" y="9667933"/>
          <a:ext cx="889000" cy="23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103117</xdr:rowOff>
    </xdr:from>
    <xdr:to>
      <xdr:col>14</xdr:col>
      <xdr:colOff>79375</xdr:colOff>
      <xdr:row>56</xdr:row>
      <xdr:rowOff>33267</xdr:rowOff>
    </xdr:to>
    <xdr:sp macro="" textlink="">
      <xdr:nvSpPr>
        <xdr:cNvPr id="354" name="フローチャート : 判断 353"/>
        <xdr:cNvSpPr/>
      </xdr:nvSpPr>
      <xdr:spPr>
        <a:xfrm>
          <a:off x="9588500" y="95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49794</xdr:rowOff>
    </xdr:from>
    <xdr:ext cx="534377" cy="259045"/>
    <xdr:sp macro="" textlink="">
      <xdr:nvSpPr>
        <xdr:cNvPr id="355" name="テキスト ボックス 354"/>
        <xdr:cNvSpPr txBox="1"/>
      </xdr:nvSpPr>
      <xdr:spPr>
        <a:xfrm>
          <a:off x="9372111" y="93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66733</xdr:rowOff>
    </xdr:from>
    <xdr:to>
      <xdr:col>12</xdr:col>
      <xdr:colOff>511175</xdr:colOff>
      <xdr:row>58</xdr:row>
      <xdr:rowOff>22396</xdr:rowOff>
    </xdr:to>
    <xdr:cxnSp macro="">
      <xdr:nvCxnSpPr>
        <xdr:cNvPr id="356" name="直線コネクタ 355"/>
        <xdr:cNvCxnSpPr/>
      </xdr:nvCxnSpPr>
      <xdr:spPr>
        <a:xfrm flipV="1">
          <a:off x="7861300" y="9667933"/>
          <a:ext cx="889000" cy="29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121503</xdr:rowOff>
    </xdr:from>
    <xdr:to>
      <xdr:col>12</xdr:col>
      <xdr:colOff>561975</xdr:colOff>
      <xdr:row>56</xdr:row>
      <xdr:rowOff>51653</xdr:rowOff>
    </xdr:to>
    <xdr:sp macro="" textlink="">
      <xdr:nvSpPr>
        <xdr:cNvPr id="357" name="フローチャート : 判断 356"/>
        <xdr:cNvSpPr/>
      </xdr:nvSpPr>
      <xdr:spPr>
        <a:xfrm>
          <a:off x="8699500" y="9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68180</xdr:rowOff>
    </xdr:from>
    <xdr:ext cx="534377" cy="259045"/>
    <xdr:sp macro="" textlink="">
      <xdr:nvSpPr>
        <xdr:cNvPr id="358" name="テキスト ボックス 357"/>
        <xdr:cNvSpPr txBox="1"/>
      </xdr:nvSpPr>
      <xdr:spPr>
        <a:xfrm>
          <a:off x="8483111" y="9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22396</xdr:rowOff>
    </xdr:from>
    <xdr:to>
      <xdr:col>11</xdr:col>
      <xdr:colOff>307975</xdr:colOff>
      <xdr:row>58</xdr:row>
      <xdr:rowOff>154820</xdr:rowOff>
    </xdr:to>
    <xdr:cxnSp macro="">
      <xdr:nvCxnSpPr>
        <xdr:cNvPr id="359" name="直線コネクタ 358"/>
        <xdr:cNvCxnSpPr/>
      </xdr:nvCxnSpPr>
      <xdr:spPr>
        <a:xfrm flipV="1">
          <a:off x="6972300" y="9966496"/>
          <a:ext cx="889000" cy="13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64288</xdr:rowOff>
    </xdr:from>
    <xdr:to>
      <xdr:col>11</xdr:col>
      <xdr:colOff>358775</xdr:colOff>
      <xdr:row>56</xdr:row>
      <xdr:rowOff>165888</xdr:rowOff>
    </xdr:to>
    <xdr:sp macro="" textlink="">
      <xdr:nvSpPr>
        <xdr:cNvPr id="360" name="フローチャート : 判断 359"/>
        <xdr:cNvSpPr/>
      </xdr:nvSpPr>
      <xdr:spPr>
        <a:xfrm>
          <a:off x="7810500" y="966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10965</xdr:rowOff>
    </xdr:from>
    <xdr:ext cx="534377" cy="259045"/>
    <xdr:sp macro="" textlink="">
      <xdr:nvSpPr>
        <xdr:cNvPr id="361" name="テキスト ボックス 360"/>
        <xdr:cNvSpPr txBox="1"/>
      </xdr:nvSpPr>
      <xdr:spPr>
        <a:xfrm>
          <a:off x="7594111" y="944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38793</xdr:rowOff>
    </xdr:from>
    <xdr:to>
      <xdr:col>10</xdr:col>
      <xdr:colOff>155575</xdr:colOff>
      <xdr:row>56</xdr:row>
      <xdr:rowOff>140393</xdr:rowOff>
    </xdr:to>
    <xdr:sp macro="" textlink="">
      <xdr:nvSpPr>
        <xdr:cNvPr id="362" name="フローチャート : 判断 361"/>
        <xdr:cNvSpPr/>
      </xdr:nvSpPr>
      <xdr:spPr>
        <a:xfrm>
          <a:off x="6921500" y="963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156920</xdr:rowOff>
    </xdr:from>
    <xdr:ext cx="534377" cy="259045"/>
    <xdr:sp macro="" textlink="">
      <xdr:nvSpPr>
        <xdr:cNvPr id="363" name="テキスト ボックス 362"/>
        <xdr:cNvSpPr txBox="1"/>
      </xdr:nvSpPr>
      <xdr:spPr>
        <a:xfrm>
          <a:off x="6705111" y="941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87322</xdr:rowOff>
    </xdr:from>
    <xdr:to>
      <xdr:col>15</xdr:col>
      <xdr:colOff>231775</xdr:colOff>
      <xdr:row>58</xdr:row>
      <xdr:rowOff>17472</xdr:rowOff>
    </xdr:to>
    <xdr:sp macro="" textlink="">
      <xdr:nvSpPr>
        <xdr:cNvPr id="369" name="円/楕円 368"/>
        <xdr:cNvSpPr/>
      </xdr:nvSpPr>
      <xdr:spPr>
        <a:xfrm>
          <a:off x="10426700" y="985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65749</xdr:rowOff>
    </xdr:from>
    <xdr:ext cx="534377" cy="259045"/>
    <xdr:sp macro="" textlink="">
      <xdr:nvSpPr>
        <xdr:cNvPr id="370" name="普通建設事業費該当値テキスト"/>
        <xdr:cNvSpPr txBox="1"/>
      </xdr:nvSpPr>
      <xdr:spPr>
        <a:xfrm>
          <a:off x="10528300" y="983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27,895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80018</xdr:rowOff>
    </xdr:from>
    <xdr:to>
      <xdr:col>14</xdr:col>
      <xdr:colOff>79375</xdr:colOff>
      <xdr:row>58</xdr:row>
      <xdr:rowOff>10168</xdr:rowOff>
    </xdr:to>
    <xdr:sp macro="" textlink="">
      <xdr:nvSpPr>
        <xdr:cNvPr id="371" name="円/楕円 370"/>
        <xdr:cNvSpPr/>
      </xdr:nvSpPr>
      <xdr:spPr>
        <a:xfrm>
          <a:off x="9588500" y="985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1295</xdr:rowOff>
    </xdr:from>
    <xdr:ext cx="534377" cy="259045"/>
    <xdr:sp macro="" textlink="">
      <xdr:nvSpPr>
        <xdr:cNvPr id="372" name="テキスト ボックス 371"/>
        <xdr:cNvSpPr txBox="1"/>
      </xdr:nvSpPr>
      <xdr:spPr>
        <a:xfrm>
          <a:off x="9372111" y="994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28,566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15933</xdr:rowOff>
    </xdr:from>
    <xdr:to>
      <xdr:col>12</xdr:col>
      <xdr:colOff>561975</xdr:colOff>
      <xdr:row>56</xdr:row>
      <xdr:rowOff>117533</xdr:rowOff>
    </xdr:to>
    <xdr:sp macro="" textlink="">
      <xdr:nvSpPr>
        <xdr:cNvPr id="373" name="円/楕円 372"/>
        <xdr:cNvSpPr/>
      </xdr:nvSpPr>
      <xdr:spPr>
        <a:xfrm>
          <a:off x="8699500" y="961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108660</xdr:rowOff>
    </xdr:from>
    <xdr:ext cx="534377" cy="259045"/>
    <xdr:sp macro="" textlink="">
      <xdr:nvSpPr>
        <xdr:cNvPr id="374" name="テキスト ボックス 373"/>
        <xdr:cNvSpPr txBox="1"/>
      </xdr:nvSpPr>
      <xdr:spPr>
        <a:xfrm>
          <a:off x="8483111" y="970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50,203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143046</xdr:rowOff>
    </xdr:from>
    <xdr:to>
      <xdr:col>11</xdr:col>
      <xdr:colOff>358775</xdr:colOff>
      <xdr:row>58</xdr:row>
      <xdr:rowOff>73196</xdr:rowOff>
    </xdr:to>
    <xdr:sp macro="" textlink="">
      <xdr:nvSpPr>
        <xdr:cNvPr id="375" name="円/楕円 374"/>
        <xdr:cNvSpPr/>
      </xdr:nvSpPr>
      <xdr:spPr>
        <a:xfrm>
          <a:off x="7810500" y="991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64323</xdr:rowOff>
    </xdr:from>
    <xdr:ext cx="534377" cy="259045"/>
    <xdr:sp macro="" textlink="">
      <xdr:nvSpPr>
        <xdr:cNvPr id="376" name="テキスト ボックス 375"/>
        <xdr:cNvSpPr txBox="1"/>
      </xdr:nvSpPr>
      <xdr:spPr>
        <a:xfrm>
          <a:off x="7594111" y="100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104020</xdr:rowOff>
    </xdr:from>
    <xdr:to>
      <xdr:col>10</xdr:col>
      <xdr:colOff>155575</xdr:colOff>
      <xdr:row>59</xdr:row>
      <xdr:rowOff>34170</xdr:rowOff>
    </xdr:to>
    <xdr:sp macro="" textlink="">
      <xdr:nvSpPr>
        <xdr:cNvPr id="377" name="円/楕円 376"/>
        <xdr:cNvSpPr/>
      </xdr:nvSpPr>
      <xdr:spPr>
        <a:xfrm>
          <a:off x="6921500" y="100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25297</xdr:rowOff>
    </xdr:from>
    <xdr:ext cx="534377" cy="259045"/>
    <xdr:sp macro="" textlink="">
      <xdr:nvSpPr>
        <xdr:cNvPr id="378" name="テキスト ボックス 377"/>
        <xdr:cNvSpPr txBox="1"/>
      </xdr:nvSpPr>
      <xdr:spPr>
        <a:xfrm>
          <a:off x="6705111" y="1014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163506</xdr:rowOff>
    </xdr:from>
    <xdr:to>
      <xdr:col>15</xdr:col>
      <xdr:colOff>180975</xdr:colOff>
      <xdr:row>77</xdr:row>
      <xdr:rowOff>168520</xdr:rowOff>
    </xdr:to>
    <xdr:cxnSp macro="">
      <xdr:nvCxnSpPr>
        <xdr:cNvPr id="409" name="直線コネクタ 408"/>
        <xdr:cNvCxnSpPr/>
      </xdr:nvCxnSpPr>
      <xdr:spPr>
        <a:xfrm>
          <a:off x="9639300" y="13365156"/>
          <a:ext cx="838200" cy="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70057</xdr:rowOff>
    </xdr:from>
    <xdr:ext cx="534377" cy="259045"/>
    <xdr:sp macro="" textlink="">
      <xdr:nvSpPr>
        <xdr:cNvPr id="410" name="普通建設事業費 （ うち新規整備　）平均値テキスト"/>
        <xdr:cNvSpPr txBox="1"/>
      </xdr:nvSpPr>
      <xdr:spPr>
        <a:xfrm>
          <a:off x="10528300" y="1310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51801</xdr:rowOff>
    </xdr:from>
    <xdr:to>
      <xdr:col>14</xdr:col>
      <xdr:colOff>79375</xdr:colOff>
      <xdr:row>77</xdr:row>
      <xdr:rowOff>153401</xdr:rowOff>
    </xdr:to>
    <xdr:sp macro="" textlink="">
      <xdr:nvSpPr>
        <xdr:cNvPr id="412" name="フローチャート : 判断 411"/>
        <xdr:cNvSpPr/>
      </xdr:nvSpPr>
      <xdr:spPr>
        <a:xfrm>
          <a:off x="9588500" y="1325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169928</xdr:rowOff>
    </xdr:from>
    <xdr:ext cx="534377" cy="259045"/>
    <xdr:sp macro="" textlink="">
      <xdr:nvSpPr>
        <xdr:cNvPr id="413" name="テキスト ボックス 412"/>
        <xdr:cNvSpPr txBox="1"/>
      </xdr:nvSpPr>
      <xdr:spPr>
        <a:xfrm>
          <a:off x="9372111" y="1302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20,772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117720</xdr:rowOff>
    </xdr:from>
    <xdr:to>
      <xdr:col>15</xdr:col>
      <xdr:colOff>231775</xdr:colOff>
      <xdr:row>78</xdr:row>
      <xdr:rowOff>47870</xdr:rowOff>
    </xdr:to>
    <xdr:sp macro="" textlink="">
      <xdr:nvSpPr>
        <xdr:cNvPr id="419" name="円/楕円 418"/>
        <xdr:cNvSpPr/>
      </xdr:nvSpPr>
      <xdr:spPr>
        <a:xfrm>
          <a:off x="10426700" y="1331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96147</xdr:rowOff>
    </xdr:from>
    <xdr:ext cx="534377" cy="259045"/>
    <xdr:sp macro="" textlink="">
      <xdr:nvSpPr>
        <xdr:cNvPr id="420" name="普通建設事業費 （ うち新規整備　）該当値テキスト"/>
        <xdr:cNvSpPr txBox="1"/>
      </xdr:nvSpPr>
      <xdr:spPr>
        <a:xfrm>
          <a:off x="10528300" y="1329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16,735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112706</xdr:rowOff>
    </xdr:from>
    <xdr:to>
      <xdr:col>14</xdr:col>
      <xdr:colOff>79375</xdr:colOff>
      <xdr:row>78</xdr:row>
      <xdr:rowOff>42856</xdr:rowOff>
    </xdr:to>
    <xdr:sp macro="" textlink="">
      <xdr:nvSpPr>
        <xdr:cNvPr id="421" name="円/楕円 420"/>
        <xdr:cNvSpPr/>
      </xdr:nvSpPr>
      <xdr:spPr>
        <a:xfrm>
          <a:off x="9588500" y="1331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33983</xdr:rowOff>
    </xdr:from>
    <xdr:ext cx="534377" cy="259045"/>
    <xdr:sp macro="" textlink="">
      <xdr:nvSpPr>
        <xdr:cNvPr id="422" name="テキスト ボックス 421"/>
        <xdr:cNvSpPr txBox="1"/>
      </xdr:nvSpPr>
      <xdr:spPr>
        <a:xfrm>
          <a:off x="9372111" y="13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101132</xdr:rowOff>
    </xdr:from>
    <xdr:to>
      <xdr:col>15</xdr:col>
      <xdr:colOff>180975</xdr:colOff>
      <xdr:row>98</xdr:row>
      <xdr:rowOff>129511</xdr:rowOff>
    </xdr:to>
    <xdr:cxnSp macro="">
      <xdr:nvCxnSpPr>
        <xdr:cNvPr id="453" name="直線コネクタ 452"/>
        <xdr:cNvCxnSpPr/>
      </xdr:nvCxnSpPr>
      <xdr:spPr>
        <a:xfrm flipV="1">
          <a:off x="9639300" y="16903232"/>
          <a:ext cx="838200" cy="2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22803</xdr:rowOff>
    </xdr:from>
    <xdr:ext cx="534377" cy="259045"/>
    <xdr:sp macro="" textlink="">
      <xdr:nvSpPr>
        <xdr:cNvPr id="454" name="普通建設事業費 （ うち更新整備　）平均値テキスト"/>
        <xdr:cNvSpPr txBox="1"/>
      </xdr:nvSpPr>
      <xdr:spPr>
        <a:xfrm>
          <a:off x="10528300" y="16482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91497</xdr:rowOff>
    </xdr:from>
    <xdr:to>
      <xdr:col>14</xdr:col>
      <xdr:colOff>79375</xdr:colOff>
      <xdr:row>97</xdr:row>
      <xdr:rowOff>21647</xdr:rowOff>
    </xdr:to>
    <xdr:sp macro="" textlink="">
      <xdr:nvSpPr>
        <xdr:cNvPr id="456" name="フローチャート : 判断 455"/>
        <xdr:cNvSpPr/>
      </xdr:nvSpPr>
      <xdr:spPr>
        <a:xfrm>
          <a:off x="9588500" y="165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38174</xdr:rowOff>
    </xdr:from>
    <xdr:ext cx="534377" cy="259045"/>
    <xdr:sp macro="" textlink="">
      <xdr:nvSpPr>
        <xdr:cNvPr id="457" name="テキスト ボックス 456"/>
        <xdr:cNvSpPr txBox="1"/>
      </xdr:nvSpPr>
      <xdr:spPr>
        <a:xfrm>
          <a:off x="9372111" y="163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50332</xdr:rowOff>
    </xdr:from>
    <xdr:to>
      <xdr:col>15</xdr:col>
      <xdr:colOff>231775</xdr:colOff>
      <xdr:row>98</xdr:row>
      <xdr:rowOff>151932</xdr:rowOff>
    </xdr:to>
    <xdr:sp macro="" textlink="">
      <xdr:nvSpPr>
        <xdr:cNvPr id="463" name="円/楕円 462"/>
        <xdr:cNvSpPr/>
      </xdr:nvSpPr>
      <xdr:spPr>
        <a:xfrm>
          <a:off x="10426700" y="1685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28759</xdr:rowOff>
    </xdr:from>
    <xdr:ext cx="534377" cy="259045"/>
    <xdr:sp macro="" textlink="">
      <xdr:nvSpPr>
        <xdr:cNvPr id="464" name="普通建設事業費 （ うち更新整備　）該当値テキスト"/>
        <xdr:cNvSpPr txBox="1"/>
      </xdr:nvSpPr>
      <xdr:spPr>
        <a:xfrm>
          <a:off x="10528300" y="1683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10,362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78711</xdr:rowOff>
    </xdr:from>
    <xdr:to>
      <xdr:col>14</xdr:col>
      <xdr:colOff>79375</xdr:colOff>
      <xdr:row>99</xdr:row>
      <xdr:rowOff>8861</xdr:rowOff>
    </xdr:to>
    <xdr:sp macro="" textlink="">
      <xdr:nvSpPr>
        <xdr:cNvPr id="465" name="円/楕円 464"/>
        <xdr:cNvSpPr/>
      </xdr:nvSpPr>
      <xdr:spPr>
        <a:xfrm>
          <a:off x="9588500" y="1688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171438</xdr:rowOff>
    </xdr:from>
    <xdr:ext cx="469744" cy="259045"/>
    <xdr:sp macro="" textlink="">
      <xdr:nvSpPr>
        <xdr:cNvPr id="466" name="テキスト ボックス 465"/>
        <xdr:cNvSpPr txBox="1"/>
      </xdr:nvSpPr>
      <xdr:spPr>
        <a:xfrm>
          <a:off x="9404427" y="1697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44221</xdr:rowOff>
    </xdr:from>
    <xdr:to>
      <xdr:col>23</xdr:col>
      <xdr:colOff>517525</xdr:colOff>
      <xdr:row>39</xdr:row>
      <xdr:rowOff>44450</xdr:rowOff>
    </xdr:to>
    <xdr:cxnSp macro="">
      <xdr:nvCxnSpPr>
        <xdr:cNvPr id="495" name="直線コネクタ 494"/>
        <xdr:cNvCxnSpPr/>
      </xdr:nvCxnSpPr>
      <xdr:spPr>
        <a:xfrm flipV="1">
          <a:off x="15481300" y="6730771"/>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157137</xdr:rowOff>
    </xdr:from>
    <xdr:to>
      <xdr:col>22</xdr:col>
      <xdr:colOff>415925</xdr:colOff>
      <xdr:row>39</xdr:row>
      <xdr:rowOff>87287</xdr:rowOff>
    </xdr:to>
    <xdr:sp macro="" textlink="">
      <xdr:nvSpPr>
        <xdr:cNvPr id="499" name="フローチャート : 判断 498"/>
        <xdr:cNvSpPr/>
      </xdr:nvSpPr>
      <xdr:spPr>
        <a:xfrm>
          <a:off x="15430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103814</xdr:rowOff>
    </xdr:from>
    <xdr:ext cx="378565" cy="259045"/>
    <xdr:sp macro="" textlink="">
      <xdr:nvSpPr>
        <xdr:cNvPr id="500" name="テキスト ボックス 499"/>
        <xdr:cNvSpPr txBox="1"/>
      </xdr:nvSpPr>
      <xdr:spPr>
        <a:xfrm>
          <a:off x="15292017" y="644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37135</xdr:rowOff>
    </xdr:from>
    <xdr:to>
      <xdr:col>21</xdr:col>
      <xdr:colOff>161925</xdr:colOff>
      <xdr:row>39</xdr:row>
      <xdr:rowOff>44450</xdr:rowOff>
    </xdr:to>
    <xdr:cxnSp macro="">
      <xdr:nvCxnSpPr>
        <xdr:cNvPr id="501" name="直線コネクタ 500"/>
        <xdr:cNvCxnSpPr/>
      </xdr:nvCxnSpPr>
      <xdr:spPr>
        <a:xfrm>
          <a:off x="13703300" y="672368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150926</xdr:rowOff>
    </xdr:from>
    <xdr:to>
      <xdr:col>21</xdr:col>
      <xdr:colOff>212725</xdr:colOff>
      <xdr:row>39</xdr:row>
      <xdr:rowOff>81076</xdr:rowOff>
    </xdr:to>
    <xdr:sp macro="" textlink="">
      <xdr:nvSpPr>
        <xdr:cNvPr id="502" name="フローチャート : 判断 501"/>
        <xdr:cNvSpPr/>
      </xdr:nvSpPr>
      <xdr:spPr>
        <a:xfrm>
          <a:off x="14541500" y="66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97604</xdr:rowOff>
    </xdr:from>
    <xdr:ext cx="378565" cy="259045"/>
    <xdr:sp macro="" textlink="">
      <xdr:nvSpPr>
        <xdr:cNvPr id="503" name="テキスト ボックス 502"/>
        <xdr:cNvSpPr txBox="1"/>
      </xdr:nvSpPr>
      <xdr:spPr>
        <a:xfrm>
          <a:off x="14403017" y="6441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37020</xdr:rowOff>
    </xdr:from>
    <xdr:to>
      <xdr:col>19</xdr:col>
      <xdr:colOff>644525</xdr:colOff>
      <xdr:row>39</xdr:row>
      <xdr:rowOff>37135</xdr:rowOff>
    </xdr:to>
    <xdr:cxnSp macro="">
      <xdr:nvCxnSpPr>
        <xdr:cNvPr id="504" name="直線コネクタ 503"/>
        <xdr:cNvCxnSpPr/>
      </xdr:nvCxnSpPr>
      <xdr:spPr>
        <a:xfrm>
          <a:off x="12814300" y="6723570"/>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135610</xdr:rowOff>
    </xdr:from>
    <xdr:to>
      <xdr:col>20</xdr:col>
      <xdr:colOff>9525</xdr:colOff>
      <xdr:row>39</xdr:row>
      <xdr:rowOff>65760</xdr:rowOff>
    </xdr:to>
    <xdr:sp macro="" textlink="">
      <xdr:nvSpPr>
        <xdr:cNvPr id="505" name="フローチャート : 判断 504"/>
        <xdr:cNvSpPr/>
      </xdr:nvSpPr>
      <xdr:spPr>
        <a:xfrm>
          <a:off x="13652500" y="665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82288</xdr:rowOff>
    </xdr:from>
    <xdr:ext cx="378565" cy="259045"/>
    <xdr:sp macro="" textlink="">
      <xdr:nvSpPr>
        <xdr:cNvPr id="506" name="テキスト ボックス 505"/>
        <xdr:cNvSpPr txBox="1"/>
      </xdr:nvSpPr>
      <xdr:spPr>
        <a:xfrm>
          <a:off x="13514017" y="64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127457</xdr:rowOff>
    </xdr:from>
    <xdr:to>
      <xdr:col>18</xdr:col>
      <xdr:colOff>492125</xdr:colOff>
      <xdr:row>39</xdr:row>
      <xdr:rowOff>57607</xdr:rowOff>
    </xdr:to>
    <xdr:sp macro="" textlink="">
      <xdr:nvSpPr>
        <xdr:cNvPr id="507" name="フローチャート : 判断 506"/>
        <xdr:cNvSpPr/>
      </xdr:nvSpPr>
      <xdr:spPr>
        <a:xfrm>
          <a:off x="12763500" y="66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74134</xdr:rowOff>
    </xdr:from>
    <xdr:ext cx="378565" cy="259045"/>
    <xdr:sp macro="" textlink="">
      <xdr:nvSpPr>
        <xdr:cNvPr id="508" name="テキスト ボックス 507"/>
        <xdr:cNvSpPr txBox="1"/>
      </xdr:nvSpPr>
      <xdr:spPr>
        <a:xfrm>
          <a:off x="12625017" y="6417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164871</xdr:rowOff>
    </xdr:from>
    <xdr:to>
      <xdr:col>23</xdr:col>
      <xdr:colOff>568325</xdr:colOff>
      <xdr:row>39</xdr:row>
      <xdr:rowOff>95021</xdr:rowOff>
    </xdr:to>
    <xdr:sp macro="" textlink="">
      <xdr:nvSpPr>
        <xdr:cNvPr id="514" name="円/楕円 513"/>
        <xdr:cNvSpPr/>
      </xdr:nvSpPr>
      <xdr:spPr>
        <a:xfrm>
          <a:off x="162687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88548</xdr:rowOff>
    </xdr:from>
    <xdr:ext cx="249299" cy="259045"/>
    <xdr:sp macro="" textlink="">
      <xdr:nvSpPr>
        <xdr:cNvPr id="515" name="災害復旧事業費該当値テキスト"/>
        <xdr:cNvSpPr txBox="1"/>
      </xdr:nvSpPr>
      <xdr:spPr>
        <a:xfrm>
          <a:off x="16370300" y="66036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157785</xdr:rowOff>
    </xdr:from>
    <xdr:to>
      <xdr:col>20</xdr:col>
      <xdr:colOff>9525</xdr:colOff>
      <xdr:row>39</xdr:row>
      <xdr:rowOff>87935</xdr:rowOff>
    </xdr:to>
    <xdr:sp macro="" textlink="">
      <xdr:nvSpPr>
        <xdr:cNvPr id="520" name="円/楕円 519"/>
        <xdr:cNvSpPr/>
      </xdr:nvSpPr>
      <xdr:spPr>
        <a:xfrm>
          <a:off x="13652500" y="66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79062</xdr:rowOff>
    </xdr:from>
    <xdr:ext cx="378565" cy="259045"/>
    <xdr:sp macro="" textlink="">
      <xdr:nvSpPr>
        <xdr:cNvPr id="521" name="テキスト ボックス 520"/>
        <xdr:cNvSpPr txBox="1"/>
      </xdr:nvSpPr>
      <xdr:spPr>
        <a:xfrm>
          <a:off x="13514017" y="6765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157670</xdr:rowOff>
    </xdr:from>
    <xdr:to>
      <xdr:col>18</xdr:col>
      <xdr:colOff>492125</xdr:colOff>
      <xdr:row>39</xdr:row>
      <xdr:rowOff>87820</xdr:rowOff>
    </xdr:to>
    <xdr:sp macro="" textlink="">
      <xdr:nvSpPr>
        <xdr:cNvPr id="522" name="円/楕円 521"/>
        <xdr:cNvSpPr/>
      </xdr:nvSpPr>
      <xdr:spPr>
        <a:xfrm>
          <a:off x="12763500" y="66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78947</xdr:rowOff>
    </xdr:from>
    <xdr:ext cx="378565" cy="259045"/>
    <xdr:sp macro="" textlink="">
      <xdr:nvSpPr>
        <xdr:cNvPr id="523" name="テキスト ボックス 522"/>
        <xdr:cNvSpPr txBox="1"/>
      </xdr:nvSpPr>
      <xdr:spPr>
        <a:xfrm>
          <a:off x="12625017" y="6765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139291</xdr:rowOff>
    </xdr:from>
    <xdr:to>
      <xdr:col>23</xdr:col>
      <xdr:colOff>517525</xdr:colOff>
      <xdr:row>75</xdr:row>
      <xdr:rowOff>143782</xdr:rowOff>
    </xdr:to>
    <xdr:cxnSp macro="">
      <xdr:nvCxnSpPr>
        <xdr:cNvPr id="603" name="直線コネクタ 602"/>
        <xdr:cNvCxnSpPr/>
      </xdr:nvCxnSpPr>
      <xdr:spPr>
        <a:xfrm flipV="1">
          <a:off x="15481300" y="12998041"/>
          <a:ext cx="838200" cy="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85145</xdr:rowOff>
    </xdr:from>
    <xdr:ext cx="534377" cy="259045"/>
    <xdr:sp macro="" textlink="">
      <xdr:nvSpPr>
        <xdr:cNvPr id="604" name="公債費平均値テキスト"/>
        <xdr:cNvSpPr txBox="1"/>
      </xdr:nvSpPr>
      <xdr:spPr>
        <a:xfrm>
          <a:off x="16370300" y="12772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143782</xdr:rowOff>
    </xdr:from>
    <xdr:to>
      <xdr:col>22</xdr:col>
      <xdr:colOff>365125</xdr:colOff>
      <xdr:row>76</xdr:row>
      <xdr:rowOff>50121</xdr:rowOff>
    </xdr:to>
    <xdr:cxnSp macro="">
      <xdr:nvCxnSpPr>
        <xdr:cNvPr id="606" name="直線コネクタ 605"/>
        <xdr:cNvCxnSpPr/>
      </xdr:nvCxnSpPr>
      <xdr:spPr>
        <a:xfrm flipV="1">
          <a:off x="14592300" y="13002532"/>
          <a:ext cx="889000" cy="7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32926</xdr:rowOff>
    </xdr:from>
    <xdr:to>
      <xdr:col>22</xdr:col>
      <xdr:colOff>415925</xdr:colOff>
      <xdr:row>75</xdr:row>
      <xdr:rowOff>134526</xdr:rowOff>
    </xdr:to>
    <xdr:sp macro="" textlink="">
      <xdr:nvSpPr>
        <xdr:cNvPr id="607" name="フローチャート : 判断 606"/>
        <xdr:cNvSpPr/>
      </xdr:nvSpPr>
      <xdr:spPr>
        <a:xfrm>
          <a:off x="15430500" y="128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151053</xdr:rowOff>
    </xdr:from>
    <xdr:ext cx="534377" cy="259045"/>
    <xdr:sp macro="" textlink="">
      <xdr:nvSpPr>
        <xdr:cNvPr id="608" name="テキスト ボックス 607"/>
        <xdr:cNvSpPr txBox="1"/>
      </xdr:nvSpPr>
      <xdr:spPr>
        <a:xfrm>
          <a:off x="15214111" y="126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50121</xdr:rowOff>
    </xdr:from>
    <xdr:to>
      <xdr:col>21</xdr:col>
      <xdr:colOff>161925</xdr:colOff>
      <xdr:row>76</xdr:row>
      <xdr:rowOff>52178</xdr:rowOff>
    </xdr:to>
    <xdr:cxnSp macro="">
      <xdr:nvCxnSpPr>
        <xdr:cNvPr id="609" name="直線コネクタ 608"/>
        <xdr:cNvCxnSpPr/>
      </xdr:nvCxnSpPr>
      <xdr:spPr>
        <a:xfrm flipV="1">
          <a:off x="13703300" y="13080321"/>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32191</xdr:rowOff>
    </xdr:from>
    <xdr:to>
      <xdr:col>21</xdr:col>
      <xdr:colOff>212725</xdr:colOff>
      <xdr:row>75</xdr:row>
      <xdr:rowOff>133791</xdr:rowOff>
    </xdr:to>
    <xdr:sp macro="" textlink="">
      <xdr:nvSpPr>
        <xdr:cNvPr id="610" name="フローチャート : 判断 609"/>
        <xdr:cNvSpPr/>
      </xdr:nvSpPr>
      <xdr:spPr>
        <a:xfrm>
          <a:off x="14541500" y="1289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150318</xdr:rowOff>
    </xdr:from>
    <xdr:ext cx="534377" cy="259045"/>
    <xdr:sp macro="" textlink="">
      <xdr:nvSpPr>
        <xdr:cNvPr id="611" name="テキスト ボックス 610"/>
        <xdr:cNvSpPr txBox="1"/>
      </xdr:nvSpPr>
      <xdr:spPr>
        <a:xfrm>
          <a:off x="14325111" y="1266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52178</xdr:rowOff>
    </xdr:from>
    <xdr:to>
      <xdr:col>19</xdr:col>
      <xdr:colOff>644525</xdr:colOff>
      <xdr:row>76</xdr:row>
      <xdr:rowOff>64343</xdr:rowOff>
    </xdr:to>
    <xdr:cxnSp macro="">
      <xdr:nvCxnSpPr>
        <xdr:cNvPr id="612" name="直線コネクタ 611"/>
        <xdr:cNvCxnSpPr/>
      </xdr:nvCxnSpPr>
      <xdr:spPr>
        <a:xfrm flipV="1">
          <a:off x="12814300" y="13082378"/>
          <a:ext cx="889000" cy="1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10310</xdr:rowOff>
    </xdr:from>
    <xdr:to>
      <xdr:col>20</xdr:col>
      <xdr:colOff>9525</xdr:colOff>
      <xdr:row>75</xdr:row>
      <xdr:rowOff>111910</xdr:rowOff>
    </xdr:to>
    <xdr:sp macro="" textlink="">
      <xdr:nvSpPr>
        <xdr:cNvPr id="613" name="フローチャート : 判断 612"/>
        <xdr:cNvSpPr/>
      </xdr:nvSpPr>
      <xdr:spPr>
        <a:xfrm>
          <a:off x="13652500" y="128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128437</xdr:rowOff>
    </xdr:from>
    <xdr:ext cx="534377" cy="259045"/>
    <xdr:sp macro="" textlink="">
      <xdr:nvSpPr>
        <xdr:cNvPr id="614" name="テキスト ボックス 613"/>
        <xdr:cNvSpPr txBox="1"/>
      </xdr:nvSpPr>
      <xdr:spPr>
        <a:xfrm>
          <a:off x="13436111" y="126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4873</xdr:rowOff>
    </xdr:from>
    <xdr:to>
      <xdr:col>18</xdr:col>
      <xdr:colOff>492125</xdr:colOff>
      <xdr:row>75</xdr:row>
      <xdr:rowOff>106473</xdr:rowOff>
    </xdr:to>
    <xdr:sp macro="" textlink="">
      <xdr:nvSpPr>
        <xdr:cNvPr id="615" name="フローチャート : 判断 614"/>
        <xdr:cNvSpPr/>
      </xdr:nvSpPr>
      <xdr:spPr>
        <a:xfrm>
          <a:off x="12763500" y="1286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123000</xdr:rowOff>
    </xdr:from>
    <xdr:ext cx="534377" cy="259045"/>
    <xdr:sp macro="" textlink="">
      <xdr:nvSpPr>
        <xdr:cNvPr id="616" name="テキスト ボックス 615"/>
        <xdr:cNvSpPr txBox="1"/>
      </xdr:nvSpPr>
      <xdr:spPr>
        <a:xfrm>
          <a:off x="12547111" y="1263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88491</xdr:rowOff>
    </xdr:from>
    <xdr:to>
      <xdr:col>23</xdr:col>
      <xdr:colOff>568325</xdr:colOff>
      <xdr:row>76</xdr:row>
      <xdr:rowOff>18641</xdr:rowOff>
    </xdr:to>
    <xdr:sp macro="" textlink="">
      <xdr:nvSpPr>
        <xdr:cNvPr id="622" name="円/楕円 621"/>
        <xdr:cNvSpPr/>
      </xdr:nvSpPr>
      <xdr:spPr>
        <a:xfrm>
          <a:off x="16268700" y="1294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66918</xdr:rowOff>
    </xdr:from>
    <xdr:ext cx="534377" cy="259045"/>
    <xdr:sp macro="" textlink="">
      <xdr:nvSpPr>
        <xdr:cNvPr id="623" name="公債費該当値テキスト"/>
        <xdr:cNvSpPr txBox="1"/>
      </xdr:nvSpPr>
      <xdr:spPr>
        <a:xfrm>
          <a:off x="16370300" y="1292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39,525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92982</xdr:rowOff>
    </xdr:from>
    <xdr:to>
      <xdr:col>22</xdr:col>
      <xdr:colOff>415925</xdr:colOff>
      <xdr:row>76</xdr:row>
      <xdr:rowOff>23132</xdr:rowOff>
    </xdr:to>
    <xdr:sp macro="" textlink="">
      <xdr:nvSpPr>
        <xdr:cNvPr id="624" name="円/楕円 623"/>
        <xdr:cNvSpPr/>
      </xdr:nvSpPr>
      <xdr:spPr>
        <a:xfrm>
          <a:off x="15430500" y="1295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14259</xdr:rowOff>
    </xdr:from>
    <xdr:ext cx="534377" cy="259045"/>
    <xdr:sp macro="" textlink="">
      <xdr:nvSpPr>
        <xdr:cNvPr id="625" name="テキスト ボックス 624"/>
        <xdr:cNvSpPr txBox="1"/>
      </xdr:nvSpPr>
      <xdr:spPr>
        <a:xfrm>
          <a:off x="15214111" y="130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39,250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170771</xdr:rowOff>
    </xdr:from>
    <xdr:to>
      <xdr:col>21</xdr:col>
      <xdr:colOff>212725</xdr:colOff>
      <xdr:row>76</xdr:row>
      <xdr:rowOff>100921</xdr:rowOff>
    </xdr:to>
    <xdr:sp macro="" textlink="">
      <xdr:nvSpPr>
        <xdr:cNvPr id="626" name="円/楕円 625"/>
        <xdr:cNvSpPr/>
      </xdr:nvSpPr>
      <xdr:spPr>
        <a:xfrm>
          <a:off x="14541500" y="1302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92048</xdr:rowOff>
    </xdr:from>
    <xdr:ext cx="534377" cy="259045"/>
    <xdr:sp macro="" textlink="">
      <xdr:nvSpPr>
        <xdr:cNvPr id="627" name="テキスト ボックス 626"/>
        <xdr:cNvSpPr txBox="1"/>
      </xdr:nvSpPr>
      <xdr:spPr>
        <a:xfrm>
          <a:off x="14325111" y="1312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34,486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1378</xdr:rowOff>
    </xdr:from>
    <xdr:to>
      <xdr:col>20</xdr:col>
      <xdr:colOff>9525</xdr:colOff>
      <xdr:row>76</xdr:row>
      <xdr:rowOff>102978</xdr:rowOff>
    </xdr:to>
    <xdr:sp macro="" textlink="">
      <xdr:nvSpPr>
        <xdr:cNvPr id="628" name="円/楕円 627"/>
        <xdr:cNvSpPr/>
      </xdr:nvSpPr>
      <xdr:spPr>
        <a:xfrm>
          <a:off x="13652500" y="1303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94105</xdr:rowOff>
    </xdr:from>
    <xdr:ext cx="534377" cy="259045"/>
    <xdr:sp macro="" textlink="">
      <xdr:nvSpPr>
        <xdr:cNvPr id="629" name="テキスト ボックス 628"/>
        <xdr:cNvSpPr txBox="1"/>
      </xdr:nvSpPr>
      <xdr:spPr>
        <a:xfrm>
          <a:off x="13436111" y="1312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13543</xdr:rowOff>
    </xdr:from>
    <xdr:to>
      <xdr:col>18</xdr:col>
      <xdr:colOff>492125</xdr:colOff>
      <xdr:row>76</xdr:row>
      <xdr:rowOff>115143</xdr:rowOff>
    </xdr:to>
    <xdr:sp macro="" textlink="">
      <xdr:nvSpPr>
        <xdr:cNvPr id="630" name="円/楕円 629"/>
        <xdr:cNvSpPr/>
      </xdr:nvSpPr>
      <xdr:spPr>
        <a:xfrm>
          <a:off x="12763500" y="1304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106270</xdr:rowOff>
    </xdr:from>
    <xdr:ext cx="534377" cy="259045"/>
    <xdr:sp macro="" textlink="">
      <xdr:nvSpPr>
        <xdr:cNvPr id="631" name="テキスト ボックス 630"/>
        <xdr:cNvSpPr txBox="1"/>
      </xdr:nvSpPr>
      <xdr:spPr>
        <a:xfrm>
          <a:off x="12547111" y="1313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41117</xdr:rowOff>
    </xdr:from>
    <xdr:to>
      <xdr:col>23</xdr:col>
      <xdr:colOff>517525</xdr:colOff>
      <xdr:row>98</xdr:row>
      <xdr:rowOff>40145</xdr:rowOff>
    </xdr:to>
    <xdr:cxnSp macro="">
      <xdr:nvCxnSpPr>
        <xdr:cNvPr id="660" name="直線コネクタ 659"/>
        <xdr:cNvCxnSpPr/>
      </xdr:nvCxnSpPr>
      <xdr:spPr>
        <a:xfrm>
          <a:off x="15481300" y="16671767"/>
          <a:ext cx="838200" cy="17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109796</xdr:rowOff>
    </xdr:from>
    <xdr:ext cx="534377" cy="259045"/>
    <xdr:sp macro="" textlink="">
      <xdr:nvSpPr>
        <xdr:cNvPr id="661" name="積立金平均値テキスト"/>
        <xdr:cNvSpPr txBox="1"/>
      </xdr:nvSpPr>
      <xdr:spPr>
        <a:xfrm>
          <a:off x="16370300" y="16568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41117</xdr:rowOff>
    </xdr:from>
    <xdr:to>
      <xdr:col>22</xdr:col>
      <xdr:colOff>365125</xdr:colOff>
      <xdr:row>98</xdr:row>
      <xdr:rowOff>87942</xdr:rowOff>
    </xdr:to>
    <xdr:cxnSp macro="">
      <xdr:nvCxnSpPr>
        <xdr:cNvPr id="663" name="直線コネクタ 662"/>
        <xdr:cNvCxnSpPr/>
      </xdr:nvCxnSpPr>
      <xdr:spPr>
        <a:xfrm flipV="1">
          <a:off x="14592300" y="16671767"/>
          <a:ext cx="889000" cy="21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144087</xdr:rowOff>
    </xdr:from>
    <xdr:to>
      <xdr:col>22</xdr:col>
      <xdr:colOff>415925</xdr:colOff>
      <xdr:row>98</xdr:row>
      <xdr:rowOff>74237</xdr:rowOff>
    </xdr:to>
    <xdr:sp macro="" textlink="">
      <xdr:nvSpPr>
        <xdr:cNvPr id="664" name="フローチャート : 判断 663"/>
        <xdr:cNvSpPr/>
      </xdr:nvSpPr>
      <xdr:spPr>
        <a:xfrm>
          <a:off x="15430500" y="1677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65364</xdr:rowOff>
    </xdr:from>
    <xdr:ext cx="534377" cy="259045"/>
    <xdr:sp macro="" textlink="">
      <xdr:nvSpPr>
        <xdr:cNvPr id="665" name="テキスト ボックス 664"/>
        <xdr:cNvSpPr txBox="1"/>
      </xdr:nvSpPr>
      <xdr:spPr>
        <a:xfrm>
          <a:off x="15214111" y="1686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41630</xdr:rowOff>
    </xdr:from>
    <xdr:to>
      <xdr:col>21</xdr:col>
      <xdr:colOff>161925</xdr:colOff>
      <xdr:row>98</xdr:row>
      <xdr:rowOff>87942</xdr:rowOff>
    </xdr:to>
    <xdr:cxnSp macro="">
      <xdr:nvCxnSpPr>
        <xdr:cNvPr id="666" name="直線コネクタ 665"/>
        <xdr:cNvCxnSpPr/>
      </xdr:nvCxnSpPr>
      <xdr:spPr>
        <a:xfrm>
          <a:off x="13703300" y="16843730"/>
          <a:ext cx="889000" cy="4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95549</xdr:rowOff>
    </xdr:from>
    <xdr:to>
      <xdr:col>21</xdr:col>
      <xdr:colOff>212725</xdr:colOff>
      <xdr:row>98</xdr:row>
      <xdr:rowOff>25699</xdr:rowOff>
    </xdr:to>
    <xdr:sp macro="" textlink="">
      <xdr:nvSpPr>
        <xdr:cNvPr id="667" name="フローチャート : 判断 666"/>
        <xdr:cNvSpPr/>
      </xdr:nvSpPr>
      <xdr:spPr>
        <a:xfrm>
          <a:off x="14541500" y="167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42226</xdr:rowOff>
    </xdr:from>
    <xdr:ext cx="534377" cy="259045"/>
    <xdr:sp macro="" textlink="">
      <xdr:nvSpPr>
        <xdr:cNvPr id="668" name="テキスト ボックス 667"/>
        <xdr:cNvSpPr txBox="1"/>
      </xdr:nvSpPr>
      <xdr:spPr>
        <a:xfrm>
          <a:off x="14325111" y="1650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12,651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41630</xdr:rowOff>
    </xdr:from>
    <xdr:to>
      <xdr:col>19</xdr:col>
      <xdr:colOff>644525</xdr:colOff>
      <xdr:row>98</xdr:row>
      <xdr:rowOff>107562</xdr:rowOff>
    </xdr:to>
    <xdr:cxnSp macro="">
      <xdr:nvCxnSpPr>
        <xdr:cNvPr id="669" name="直線コネクタ 668"/>
        <xdr:cNvCxnSpPr/>
      </xdr:nvCxnSpPr>
      <xdr:spPr>
        <a:xfrm flipV="1">
          <a:off x="12814300" y="16843730"/>
          <a:ext cx="889000" cy="6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102806</xdr:rowOff>
    </xdr:from>
    <xdr:to>
      <xdr:col>20</xdr:col>
      <xdr:colOff>9525</xdr:colOff>
      <xdr:row>98</xdr:row>
      <xdr:rowOff>32956</xdr:rowOff>
    </xdr:to>
    <xdr:sp macro="" textlink="">
      <xdr:nvSpPr>
        <xdr:cNvPr id="670" name="フローチャート : 判断 669"/>
        <xdr:cNvSpPr/>
      </xdr:nvSpPr>
      <xdr:spPr>
        <a:xfrm>
          <a:off x="13652500" y="1673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49483</xdr:rowOff>
    </xdr:from>
    <xdr:ext cx="534377" cy="259045"/>
    <xdr:sp macro="" textlink="">
      <xdr:nvSpPr>
        <xdr:cNvPr id="671" name="テキスト ボックス 670"/>
        <xdr:cNvSpPr txBox="1"/>
      </xdr:nvSpPr>
      <xdr:spPr>
        <a:xfrm>
          <a:off x="13436111" y="1650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95968</xdr:rowOff>
    </xdr:from>
    <xdr:to>
      <xdr:col>18</xdr:col>
      <xdr:colOff>492125</xdr:colOff>
      <xdr:row>98</xdr:row>
      <xdr:rowOff>26118</xdr:rowOff>
    </xdr:to>
    <xdr:sp macro="" textlink="">
      <xdr:nvSpPr>
        <xdr:cNvPr id="672" name="フローチャート : 判断 671"/>
        <xdr:cNvSpPr/>
      </xdr:nvSpPr>
      <xdr:spPr>
        <a:xfrm>
          <a:off x="12763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42645</xdr:rowOff>
    </xdr:from>
    <xdr:ext cx="534377" cy="259045"/>
    <xdr:sp macro="" textlink="">
      <xdr:nvSpPr>
        <xdr:cNvPr id="673" name="テキスト ボックス 672"/>
        <xdr:cNvSpPr txBox="1"/>
      </xdr:nvSpPr>
      <xdr:spPr>
        <a:xfrm>
          <a:off x="12547111" y="165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160795</xdr:rowOff>
    </xdr:from>
    <xdr:to>
      <xdr:col>23</xdr:col>
      <xdr:colOff>568325</xdr:colOff>
      <xdr:row>98</xdr:row>
      <xdr:rowOff>90945</xdr:rowOff>
    </xdr:to>
    <xdr:sp macro="" textlink="">
      <xdr:nvSpPr>
        <xdr:cNvPr id="679" name="円/楕円 678"/>
        <xdr:cNvSpPr/>
      </xdr:nvSpPr>
      <xdr:spPr>
        <a:xfrm>
          <a:off x="16268700" y="167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139222</xdr:rowOff>
    </xdr:from>
    <xdr:ext cx="469744" cy="259045"/>
    <xdr:sp macro="" textlink="">
      <xdr:nvSpPr>
        <xdr:cNvPr id="680" name="積立金該当値テキスト"/>
        <xdr:cNvSpPr txBox="1"/>
      </xdr:nvSpPr>
      <xdr:spPr>
        <a:xfrm>
          <a:off x="16370300" y="1676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9,226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161767</xdr:rowOff>
    </xdr:from>
    <xdr:to>
      <xdr:col>22</xdr:col>
      <xdr:colOff>415925</xdr:colOff>
      <xdr:row>97</xdr:row>
      <xdr:rowOff>91917</xdr:rowOff>
    </xdr:to>
    <xdr:sp macro="" textlink="">
      <xdr:nvSpPr>
        <xdr:cNvPr id="681" name="円/楕円 680"/>
        <xdr:cNvSpPr/>
      </xdr:nvSpPr>
      <xdr:spPr>
        <a:xfrm>
          <a:off x="15430500" y="1662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108444</xdr:rowOff>
    </xdr:from>
    <xdr:ext cx="534377" cy="259045"/>
    <xdr:sp macro="" textlink="">
      <xdr:nvSpPr>
        <xdr:cNvPr id="682" name="テキスト ボックス 681"/>
        <xdr:cNvSpPr txBox="1"/>
      </xdr:nvSpPr>
      <xdr:spPr>
        <a:xfrm>
          <a:off x="15214111" y="1639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37142</xdr:rowOff>
    </xdr:from>
    <xdr:to>
      <xdr:col>21</xdr:col>
      <xdr:colOff>212725</xdr:colOff>
      <xdr:row>98</xdr:row>
      <xdr:rowOff>138742</xdr:rowOff>
    </xdr:to>
    <xdr:sp macro="" textlink="">
      <xdr:nvSpPr>
        <xdr:cNvPr id="683" name="円/楕円 682"/>
        <xdr:cNvSpPr/>
      </xdr:nvSpPr>
      <xdr:spPr>
        <a:xfrm>
          <a:off x="14541500" y="1683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129869</xdr:rowOff>
    </xdr:from>
    <xdr:ext cx="469744" cy="259045"/>
    <xdr:sp macro="" textlink="">
      <xdr:nvSpPr>
        <xdr:cNvPr id="684" name="テキスト ボックス 683"/>
        <xdr:cNvSpPr txBox="1"/>
      </xdr:nvSpPr>
      <xdr:spPr>
        <a:xfrm>
          <a:off x="14357427" y="169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162280</xdr:rowOff>
    </xdr:from>
    <xdr:to>
      <xdr:col>20</xdr:col>
      <xdr:colOff>9525</xdr:colOff>
      <xdr:row>98</xdr:row>
      <xdr:rowOff>92430</xdr:rowOff>
    </xdr:to>
    <xdr:sp macro="" textlink="">
      <xdr:nvSpPr>
        <xdr:cNvPr id="685" name="円/楕円 684"/>
        <xdr:cNvSpPr/>
      </xdr:nvSpPr>
      <xdr:spPr>
        <a:xfrm>
          <a:off x="13652500" y="1679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83557</xdr:rowOff>
    </xdr:from>
    <xdr:ext cx="469744" cy="259045"/>
    <xdr:sp macro="" textlink="">
      <xdr:nvSpPr>
        <xdr:cNvPr id="686" name="テキスト ボックス 685"/>
        <xdr:cNvSpPr txBox="1"/>
      </xdr:nvSpPr>
      <xdr:spPr>
        <a:xfrm>
          <a:off x="13468427" y="1688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56762</xdr:rowOff>
    </xdr:from>
    <xdr:to>
      <xdr:col>18</xdr:col>
      <xdr:colOff>492125</xdr:colOff>
      <xdr:row>98</xdr:row>
      <xdr:rowOff>158362</xdr:rowOff>
    </xdr:to>
    <xdr:sp macro="" textlink="">
      <xdr:nvSpPr>
        <xdr:cNvPr id="687" name="円/楕円 686"/>
        <xdr:cNvSpPr/>
      </xdr:nvSpPr>
      <xdr:spPr>
        <a:xfrm>
          <a:off x="12763500" y="168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149489</xdr:rowOff>
    </xdr:from>
    <xdr:ext cx="469744" cy="259045"/>
    <xdr:sp macro="" textlink="">
      <xdr:nvSpPr>
        <xdr:cNvPr id="688" name="テキスト ボックス 687"/>
        <xdr:cNvSpPr txBox="1"/>
      </xdr:nvSpPr>
      <xdr:spPr>
        <a:xfrm>
          <a:off x="12579427" y="1695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7" name="直線コネクタ 71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115740</xdr:rowOff>
    </xdr:from>
    <xdr:ext cx="469744" cy="259045"/>
    <xdr:sp macro="" textlink="">
      <xdr:nvSpPr>
        <xdr:cNvPr id="718" name="投資及び出資金平均値テキスト"/>
        <xdr:cNvSpPr txBox="1"/>
      </xdr:nvSpPr>
      <xdr:spPr>
        <a:xfrm>
          <a:off x="22212300" y="6459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90284</xdr:rowOff>
    </xdr:from>
    <xdr:to>
      <xdr:col>31</xdr:col>
      <xdr:colOff>34925</xdr:colOff>
      <xdr:row>39</xdr:row>
      <xdr:rowOff>44450</xdr:rowOff>
    </xdr:to>
    <xdr:cxnSp macro="">
      <xdr:nvCxnSpPr>
        <xdr:cNvPr id="720" name="直線コネクタ 719"/>
        <xdr:cNvCxnSpPr/>
      </xdr:nvCxnSpPr>
      <xdr:spPr>
        <a:xfrm>
          <a:off x="20434300" y="6605384"/>
          <a:ext cx="889000" cy="12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20015</xdr:rowOff>
    </xdr:from>
    <xdr:to>
      <xdr:col>31</xdr:col>
      <xdr:colOff>85725</xdr:colOff>
      <xdr:row>38</xdr:row>
      <xdr:rowOff>121615</xdr:rowOff>
    </xdr:to>
    <xdr:sp macro="" textlink="">
      <xdr:nvSpPr>
        <xdr:cNvPr id="721" name="フローチャート : 判断 720"/>
        <xdr:cNvSpPr/>
      </xdr:nvSpPr>
      <xdr:spPr>
        <a:xfrm>
          <a:off x="21272500" y="65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138142</xdr:rowOff>
    </xdr:from>
    <xdr:ext cx="469744" cy="259045"/>
    <xdr:sp macro="" textlink="">
      <xdr:nvSpPr>
        <xdr:cNvPr id="722" name="テキスト ボックス 721"/>
        <xdr:cNvSpPr txBox="1"/>
      </xdr:nvSpPr>
      <xdr:spPr>
        <a:xfrm>
          <a:off x="21088427" y="63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82436</xdr:rowOff>
    </xdr:from>
    <xdr:to>
      <xdr:col>29</xdr:col>
      <xdr:colOff>517525</xdr:colOff>
      <xdr:row>38</xdr:row>
      <xdr:rowOff>90284</xdr:rowOff>
    </xdr:to>
    <xdr:cxnSp macro="">
      <xdr:nvCxnSpPr>
        <xdr:cNvPr id="723" name="直線コネクタ 722"/>
        <xdr:cNvCxnSpPr/>
      </xdr:nvCxnSpPr>
      <xdr:spPr>
        <a:xfrm>
          <a:off x="19545300" y="6597536"/>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34836</xdr:rowOff>
    </xdr:from>
    <xdr:to>
      <xdr:col>29</xdr:col>
      <xdr:colOff>568325</xdr:colOff>
      <xdr:row>38</xdr:row>
      <xdr:rowOff>136436</xdr:rowOff>
    </xdr:to>
    <xdr:sp macro="" textlink="">
      <xdr:nvSpPr>
        <xdr:cNvPr id="724" name="フローチャート : 判断 723"/>
        <xdr:cNvSpPr/>
      </xdr:nvSpPr>
      <xdr:spPr>
        <a:xfrm>
          <a:off x="20383500" y="654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152963</xdr:rowOff>
    </xdr:from>
    <xdr:ext cx="469744" cy="259045"/>
    <xdr:sp macro="" textlink="">
      <xdr:nvSpPr>
        <xdr:cNvPr id="725" name="テキスト ボックス 724"/>
        <xdr:cNvSpPr txBox="1"/>
      </xdr:nvSpPr>
      <xdr:spPr>
        <a:xfrm>
          <a:off x="20199427" y="632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3,419</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132880</xdr:rowOff>
    </xdr:from>
    <xdr:to>
      <xdr:col>28</xdr:col>
      <xdr:colOff>314325</xdr:colOff>
      <xdr:row>38</xdr:row>
      <xdr:rowOff>82436</xdr:rowOff>
    </xdr:to>
    <xdr:cxnSp macro="">
      <xdr:nvCxnSpPr>
        <xdr:cNvPr id="726" name="直線コネクタ 725"/>
        <xdr:cNvCxnSpPr/>
      </xdr:nvCxnSpPr>
      <xdr:spPr>
        <a:xfrm>
          <a:off x="18656300" y="6476530"/>
          <a:ext cx="889000" cy="12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48971</xdr:rowOff>
    </xdr:from>
    <xdr:to>
      <xdr:col>28</xdr:col>
      <xdr:colOff>365125</xdr:colOff>
      <xdr:row>38</xdr:row>
      <xdr:rowOff>150571</xdr:rowOff>
    </xdr:to>
    <xdr:sp macro="" textlink="">
      <xdr:nvSpPr>
        <xdr:cNvPr id="727" name="フローチャート : 判断 726"/>
        <xdr:cNvSpPr/>
      </xdr:nvSpPr>
      <xdr:spPr>
        <a:xfrm>
          <a:off x="19494500" y="656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141698</xdr:rowOff>
    </xdr:from>
    <xdr:ext cx="469744" cy="259045"/>
    <xdr:sp macro="" textlink="">
      <xdr:nvSpPr>
        <xdr:cNvPr id="728" name="テキスト ボックス 727"/>
        <xdr:cNvSpPr txBox="1"/>
      </xdr:nvSpPr>
      <xdr:spPr>
        <a:xfrm>
          <a:off x="19310427" y="665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52895</xdr:rowOff>
    </xdr:from>
    <xdr:to>
      <xdr:col>27</xdr:col>
      <xdr:colOff>161925</xdr:colOff>
      <xdr:row>38</xdr:row>
      <xdr:rowOff>154495</xdr:rowOff>
    </xdr:to>
    <xdr:sp macro="" textlink="">
      <xdr:nvSpPr>
        <xdr:cNvPr id="729" name="フローチャート : 判断 728"/>
        <xdr:cNvSpPr/>
      </xdr:nvSpPr>
      <xdr:spPr>
        <a:xfrm>
          <a:off x="18605500" y="65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145622</xdr:rowOff>
    </xdr:from>
    <xdr:ext cx="469744" cy="259045"/>
    <xdr:sp macro="" textlink="">
      <xdr:nvSpPr>
        <xdr:cNvPr id="730" name="テキスト ボックス 729"/>
        <xdr:cNvSpPr txBox="1"/>
      </xdr:nvSpPr>
      <xdr:spPr>
        <a:xfrm>
          <a:off x="18421427" y="6660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6" name="円/楕円 73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8" name="円/楕円 73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9" name="テキスト ボックス 73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39484</xdr:rowOff>
    </xdr:from>
    <xdr:to>
      <xdr:col>29</xdr:col>
      <xdr:colOff>568325</xdr:colOff>
      <xdr:row>38</xdr:row>
      <xdr:rowOff>141084</xdr:rowOff>
    </xdr:to>
    <xdr:sp macro="" textlink="">
      <xdr:nvSpPr>
        <xdr:cNvPr id="740" name="円/楕円 739"/>
        <xdr:cNvSpPr/>
      </xdr:nvSpPr>
      <xdr:spPr>
        <a:xfrm>
          <a:off x="20383500" y="655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132211</xdr:rowOff>
    </xdr:from>
    <xdr:ext cx="469744" cy="259045"/>
    <xdr:sp macro="" textlink="">
      <xdr:nvSpPr>
        <xdr:cNvPr id="741" name="テキスト ボックス 740"/>
        <xdr:cNvSpPr txBox="1"/>
      </xdr:nvSpPr>
      <xdr:spPr>
        <a:xfrm>
          <a:off x="20199427" y="664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31636</xdr:rowOff>
    </xdr:from>
    <xdr:to>
      <xdr:col>28</xdr:col>
      <xdr:colOff>365125</xdr:colOff>
      <xdr:row>38</xdr:row>
      <xdr:rowOff>133236</xdr:rowOff>
    </xdr:to>
    <xdr:sp macro="" textlink="">
      <xdr:nvSpPr>
        <xdr:cNvPr id="742" name="円/楕円 741"/>
        <xdr:cNvSpPr/>
      </xdr:nvSpPr>
      <xdr:spPr>
        <a:xfrm>
          <a:off x="19494500" y="654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149763</xdr:rowOff>
    </xdr:from>
    <xdr:ext cx="469744" cy="259045"/>
    <xdr:sp macro="" textlink="">
      <xdr:nvSpPr>
        <xdr:cNvPr id="743" name="テキスト ボックス 742"/>
        <xdr:cNvSpPr txBox="1"/>
      </xdr:nvSpPr>
      <xdr:spPr>
        <a:xfrm>
          <a:off x="19310427" y="63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3,503</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82080</xdr:rowOff>
    </xdr:from>
    <xdr:to>
      <xdr:col>27</xdr:col>
      <xdr:colOff>161925</xdr:colOff>
      <xdr:row>38</xdr:row>
      <xdr:rowOff>12230</xdr:rowOff>
    </xdr:to>
    <xdr:sp macro="" textlink="">
      <xdr:nvSpPr>
        <xdr:cNvPr id="744" name="円/楕円 743"/>
        <xdr:cNvSpPr/>
      </xdr:nvSpPr>
      <xdr:spPr>
        <a:xfrm>
          <a:off x="18605500" y="642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28757</xdr:rowOff>
    </xdr:from>
    <xdr:ext cx="469744" cy="259045"/>
    <xdr:sp macro="" textlink="">
      <xdr:nvSpPr>
        <xdr:cNvPr id="745" name="テキスト ボックス 744"/>
        <xdr:cNvSpPr txBox="1"/>
      </xdr:nvSpPr>
      <xdr:spPr>
        <a:xfrm>
          <a:off x="18421427" y="620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110073</xdr:rowOff>
    </xdr:from>
    <xdr:to>
      <xdr:col>32</xdr:col>
      <xdr:colOff>187325</xdr:colOff>
      <xdr:row>57</xdr:row>
      <xdr:rowOff>128430</xdr:rowOff>
    </xdr:to>
    <xdr:cxnSp macro="">
      <xdr:nvCxnSpPr>
        <xdr:cNvPr id="772" name="直線コネクタ 771"/>
        <xdr:cNvCxnSpPr/>
      </xdr:nvCxnSpPr>
      <xdr:spPr>
        <a:xfrm>
          <a:off x="21323300" y="9882723"/>
          <a:ext cx="838200" cy="1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88335</xdr:rowOff>
    </xdr:from>
    <xdr:ext cx="469744" cy="259045"/>
    <xdr:sp macro="" textlink="">
      <xdr:nvSpPr>
        <xdr:cNvPr id="773" name="貸付金平均値テキスト"/>
        <xdr:cNvSpPr txBox="1"/>
      </xdr:nvSpPr>
      <xdr:spPr>
        <a:xfrm>
          <a:off x="22212300" y="9860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99535</xdr:rowOff>
    </xdr:from>
    <xdr:to>
      <xdr:col>31</xdr:col>
      <xdr:colOff>34925</xdr:colOff>
      <xdr:row>57</xdr:row>
      <xdr:rowOff>110073</xdr:rowOff>
    </xdr:to>
    <xdr:cxnSp macro="">
      <xdr:nvCxnSpPr>
        <xdr:cNvPr id="775" name="直線コネクタ 774"/>
        <xdr:cNvCxnSpPr/>
      </xdr:nvCxnSpPr>
      <xdr:spPr>
        <a:xfrm>
          <a:off x="20434300" y="9872185"/>
          <a:ext cx="889000" cy="1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33167</xdr:rowOff>
    </xdr:from>
    <xdr:to>
      <xdr:col>31</xdr:col>
      <xdr:colOff>85725</xdr:colOff>
      <xdr:row>57</xdr:row>
      <xdr:rowOff>134767</xdr:rowOff>
    </xdr:to>
    <xdr:sp macro="" textlink="">
      <xdr:nvSpPr>
        <xdr:cNvPr id="776" name="フローチャート : 判断 775"/>
        <xdr:cNvSpPr/>
      </xdr:nvSpPr>
      <xdr:spPr>
        <a:xfrm>
          <a:off x="21272500" y="980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151294</xdr:rowOff>
    </xdr:from>
    <xdr:ext cx="469744" cy="259045"/>
    <xdr:sp macro="" textlink="">
      <xdr:nvSpPr>
        <xdr:cNvPr id="777" name="テキスト ボックス 776"/>
        <xdr:cNvSpPr txBox="1"/>
      </xdr:nvSpPr>
      <xdr:spPr>
        <a:xfrm>
          <a:off x="21088427" y="958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9,938</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83030</xdr:rowOff>
    </xdr:from>
    <xdr:to>
      <xdr:col>29</xdr:col>
      <xdr:colOff>517525</xdr:colOff>
      <xdr:row>57</xdr:row>
      <xdr:rowOff>99535</xdr:rowOff>
    </xdr:to>
    <xdr:cxnSp macro="">
      <xdr:nvCxnSpPr>
        <xdr:cNvPr id="778" name="直線コネクタ 777"/>
        <xdr:cNvCxnSpPr/>
      </xdr:nvCxnSpPr>
      <xdr:spPr>
        <a:xfrm>
          <a:off x="19545300" y="9855680"/>
          <a:ext cx="889000" cy="1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20663</xdr:rowOff>
    </xdr:from>
    <xdr:to>
      <xdr:col>29</xdr:col>
      <xdr:colOff>568325</xdr:colOff>
      <xdr:row>57</xdr:row>
      <xdr:rowOff>122263</xdr:rowOff>
    </xdr:to>
    <xdr:sp macro="" textlink="">
      <xdr:nvSpPr>
        <xdr:cNvPr id="779" name="フローチャート : 判断 778"/>
        <xdr:cNvSpPr/>
      </xdr:nvSpPr>
      <xdr:spPr>
        <a:xfrm>
          <a:off x="20383500" y="97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138790</xdr:rowOff>
    </xdr:from>
    <xdr:ext cx="534377" cy="259045"/>
    <xdr:sp macro="" textlink="">
      <xdr:nvSpPr>
        <xdr:cNvPr id="780" name="テキスト ボックス 779"/>
        <xdr:cNvSpPr txBox="1"/>
      </xdr:nvSpPr>
      <xdr:spPr>
        <a:xfrm>
          <a:off x="20167111" y="95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10,485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75372</xdr:rowOff>
    </xdr:from>
    <xdr:to>
      <xdr:col>28</xdr:col>
      <xdr:colOff>314325</xdr:colOff>
      <xdr:row>57</xdr:row>
      <xdr:rowOff>83030</xdr:rowOff>
    </xdr:to>
    <xdr:cxnSp macro="">
      <xdr:nvCxnSpPr>
        <xdr:cNvPr id="781" name="直線コネクタ 780"/>
        <xdr:cNvCxnSpPr/>
      </xdr:nvCxnSpPr>
      <xdr:spPr>
        <a:xfrm>
          <a:off x="18656300" y="9848022"/>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12364</xdr:rowOff>
    </xdr:from>
    <xdr:to>
      <xdr:col>28</xdr:col>
      <xdr:colOff>365125</xdr:colOff>
      <xdr:row>57</xdr:row>
      <xdr:rowOff>113964</xdr:rowOff>
    </xdr:to>
    <xdr:sp macro="" textlink="">
      <xdr:nvSpPr>
        <xdr:cNvPr id="782" name="フローチャート : 判断 781"/>
        <xdr:cNvSpPr/>
      </xdr:nvSpPr>
      <xdr:spPr>
        <a:xfrm>
          <a:off x="19494500" y="978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130491</xdr:rowOff>
    </xdr:from>
    <xdr:ext cx="534377" cy="259045"/>
    <xdr:sp macro="" textlink="">
      <xdr:nvSpPr>
        <xdr:cNvPr id="783" name="テキスト ボックス 782"/>
        <xdr:cNvSpPr txBox="1"/>
      </xdr:nvSpPr>
      <xdr:spPr>
        <a:xfrm>
          <a:off x="19278111" y="956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167630</xdr:rowOff>
    </xdr:from>
    <xdr:to>
      <xdr:col>27</xdr:col>
      <xdr:colOff>161925</xdr:colOff>
      <xdr:row>57</xdr:row>
      <xdr:rowOff>97780</xdr:rowOff>
    </xdr:to>
    <xdr:sp macro="" textlink="">
      <xdr:nvSpPr>
        <xdr:cNvPr id="784" name="フローチャート : 判断 783"/>
        <xdr:cNvSpPr/>
      </xdr:nvSpPr>
      <xdr:spPr>
        <a:xfrm>
          <a:off x="186055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114307</xdr:rowOff>
    </xdr:from>
    <xdr:ext cx="534377" cy="259045"/>
    <xdr:sp macro="" textlink="">
      <xdr:nvSpPr>
        <xdr:cNvPr id="785" name="テキスト ボックス 784"/>
        <xdr:cNvSpPr txBox="1"/>
      </xdr:nvSpPr>
      <xdr:spPr>
        <a:xfrm>
          <a:off x="18389111" y="954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77630</xdr:rowOff>
    </xdr:from>
    <xdr:to>
      <xdr:col>32</xdr:col>
      <xdr:colOff>238125</xdr:colOff>
      <xdr:row>58</xdr:row>
      <xdr:rowOff>7780</xdr:rowOff>
    </xdr:to>
    <xdr:sp macro="" textlink="">
      <xdr:nvSpPr>
        <xdr:cNvPr id="791" name="円/楕円 790"/>
        <xdr:cNvSpPr/>
      </xdr:nvSpPr>
      <xdr:spPr>
        <a:xfrm>
          <a:off x="22110700" y="98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100507</xdr:rowOff>
    </xdr:from>
    <xdr:ext cx="469744" cy="259045"/>
    <xdr:sp macro="" textlink="">
      <xdr:nvSpPr>
        <xdr:cNvPr id="792" name="貸付金該当値テキスト"/>
        <xdr:cNvSpPr txBox="1"/>
      </xdr:nvSpPr>
      <xdr:spPr>
        <a:xfrm>
          <a:off x="22212300" y="970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59273</xdr:rowOff>
    </xdr:from>
    <xdr:to>
      <xdr:col>31</xdr:col>
      <xdr:colOff>85725</xdr:colOff>
      <xdr:row>57</xdr:row>
      <xdr:rowOff>160873</xdr:rowOff>
    </xdr:to>
    <xdr:sp macro="" textlink="">
      <xdr:nvSpPr>
        <xdr:cNvPr id="793" name="円/楕円 792"/>
        <xdr:cNvSpPr/>
      </xdr:nvSpPr>
      <xdr:spPr>
        <a:xfrm>
          <a:off x="21272500" y="983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152000</xdr:rowOff>
    </xdr:from>
    <xdr:ext cx="469744" cy="259045"/>
    <xdr:sp macro="" textlink="">
      <xdr:nvSpPr>
        <xdr:cNvPr id="794" name="テキスト ボックス 793"/>
        <xdr:cNvSpPr txBox="1"/>
      </xdr:nvSpPr>
      <xdr:spPr>
        <a:xfrm>
          <a:off x="21088427" y="9924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48735</xdr:rowOff>
    </xdr:from>
    <xdr:to>
      <xdr:col>29</xdr:col>
      <xdr:colOff>568325</xdr:colOff>
      <xdr:row>57</xdr:row>
      <xdr:rowOff>150335</xdr:rowOff>
    </xdr:to>
    <xdr:sp macro="" textlink="">
      <xdr:nvSpPr>
        <xdr:cNvPr id="795" name="円/楕円 794"/>
        <xdr:cNvSpPr/>
      </xdr:nvSpPr>
      <xdr:spPr>
        <a:xfrm>
          <a:off x="20383500" y="982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141462</xdr:rowOff>
    </xdr:from>
    <xdr:ext cx="469744" cy="259045"/>
    <xdr:sp macro="" textlink="">
      <xdr:nvSpPr>
        <xdr:cNvPr id="796" name="テキスト ボックス 795"/>
        <xdr:cNvSpPr txBox="1"/>
      </xdr:nvSpPr>
      <xdr:spPr>
        <a:xfrm>
          <a:off x="20199427" y="991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9,257</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32230</xdr:rowOff>
    </xdr:from>
    <xdr:to>
      <xdr:col>28</xdr:col>
      <xdr:colOff>365125</xdr:colOff>
      <xdr:row>57</xdr:row>
      <xdr:rowOff>133830</xdr:rowOff>
    </xdr:to>
    <xdr:sp macro="" textlink="">
      <xdr:nvSpPr>
        <xdr:cNvPr id="797" name="円/楕円 796"/>
        <xdr:cNvSpPr/>
      </xdr:nvSpPr>
      <xdr:spPr>
        <a:xfrm>
          <a:off x="19494500" y="980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124957</xdr:rowOff>
    </xdr:from>
    <xdr:ext cx="469744" cy="259045"/>
    <xdr:sp macro="" textlink="">
      <xdr:nvSpPr>
        <xdr:cNvPr id="798" name="テキスト ボックス 797"/>
        <xdr:cNvSpPr txBox="1"/>
      </xdr:nvSpPr>
      <xdr:spPr>
        <a:xfrm>
          <a:off x="19310427" y="989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9,979</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24572</xdr:rowOff>
    </xdr:from>
    <xdr:to>
      <xdr:col>27</xdr:col>
      <xdr:colOff>161925</xdr:colOff>
      <xdr:row>57</xdr:row>
      <xdr:rowOff>126172</xdr:rowOff>
    </xdr:to>
    <xdr:sp macro="" textlink="">
      <xdr:nvSpPr>
        <xdr:cNvPr id="799" name="円/楕円 798"/>
        <xdr:cNvSpPr/>
      </xdr:nvSpPr>
      <xdr:spPr>
        <a:xfrm>
          <a:off x="18605500" y="979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117299</xdr:rowOff>
    </xdr:from>
    <xdr:ext cx="534377" cy="259045"/>
    <xdr:sp macro="" textlink="">
      <xdr:nvSpPr>
        <xdr:cNvPr id="800" name="テキスト ボックス 799"/>
        <xdr:cNvSpPr txBox="1"/>
      </xdr:nvSpPr>
      <xdr:spPr>
        <a:xfrm>
          <a:off x="18389111" y="988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28280</xdr:rowOff>
    </xdr:from>
    <xdr:to>
      <xdr:col>32</xdr:col>
      <xdr:colOff>187325</xdr:colOff>
      <xdr:row>74</xdr:row>
      <xdr:rowOff>92540</xdr:rowOff>
    </xdr:to>
    <xdr:cxnSp macro="">
      <xdr:nvCxnSpPr>
        <xdr:cNvPr id="828" name="直線コネクタ 827"/>
        <xdr:cNvCxnSpPr/>
      </xdr:nvCxnSpPr>
      <xdr:spPr>
        <a:xfrm flipV="1">
          <a:off x="21323300" y="12715580"/>
          <a:ext cx="838200" cy="6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85410</xdr:rowOff>
    </xdr:from>
    <xdr:ext cx="534377" cy="259045"/>
    <xdr:sp macro="" textlink="">
      <xdr:nvSpPr>
        <xdr:cNvPr id="829" name="繰出金平均値テキスト"/>
        <xdr:cNvSpPr txBox="1"/>
      </xdr:nvSpPr>
      <xdr:spPr>
        <a:xfrm>
          <a:off x="22212300" y="12944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92540</xdr:rowOff>
    </xdr:from>
    <xdr:to>
      <xdr:col>31</xdr:col>
      <xdr:colOff>34925</xdr:colOff>
      <xdr:row>74</xdr:row>
      <xdr:rowOff>133802</xdr:rowOff>
    </xdr:to>
    <xdr:cxnSp macro="">
      <xdr:nvCxnSpPr>
        <xdr:cNvPr id="831" name="直線コネクタ 830"/>
        <xdr:cNvCxnSpPr/>
      </xdr:nvCxnSpPr>
      <xdr:spPr>
        <a:xfrm flipV="1">
          <a:off x="20434300" y="12779840"/>
          <a:ext cx="8890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46472</xdr:rowOff>
    </xdr:from>
    <xdr:to>
      <xdr:col>31</xdr:col>
      <xdr:colOff>85725</xdr:colOff>
      <xdr:row>75</xdr:row>
      <xdr:rowOff>148072</xdr:rowOff>
    </xdr:to>
    <xdr:sp macro="" textlink="">
      <xdr:nvSpPr>
        <xdr:cNvPr id="832" name="フローチャート : 判断 831"/>
        <xdr:cNvSpPr/>
      </xdr:nvSpPr>
      <xdr:spPr>
        <a:xfrm>
          <a:off x="21272500" y="1290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139199</xdr:rowOff>
    </xdr:from>
    <xdr:ext cx="534377" cy="259045"/>
    <xdr:sp macro="" textlink="">
      <xdr:nvSpPr>
        <xdr:cNvPr id="833" name="テキスト ボックス 832"/>
        <xdr:cNvSpPr txBox="1"/>
      </xdr:nvSpPr>
      <xdr:spPr>
        <a:xfrm>
          <a:off x="21056111" y="1299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44,356</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118532</xdr:rowOff>
    </xdr:from>
    <xdr:to>
      <xdr:col>29</xdr:col>
      <xdr:colOff>517525</xdr:colOff>
      <xdr:row>74</xdr:row>
      <xdr:rowOff>133802</xdr:rowOff>
    </xdr:to>
    <xdr:cxnSp macro="">
      <xdr:nvCxnSpPr>
        <xdr:cNvPr id="834" name="直線コネクタ 833"/>
        <xdr:cNvCxnSpPr/>
      </xdr:nvCxnSpPr>
      <xdr:spPr>
        <a:xfrm>
          <a:off x="19545300" y="12805832"/>
          <a:ext cx="889000" cy="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79093</xdr:rowOff>
    </xdr:from>
    <xdr:to>
      <xdr:col>29</xdr:col>
      <xdr:colOff>568325</xdr:colOff>
      <xdr:row>76</xdr:row>
      <xdr:rowOff>9243</xdr:rowOff>
    </xdr:to>
    <xdr:sp macro="" textlink="">
      <xdr:nvSpPr>
        <xdr:cNvPr id="835" name="フローチャート : 判断 834"/>
        <xdr:cNvSpPr/>
      </xdr:nvSpPr>
      <xdr:spPr>
        <a:xfrm>
          <a:off x="20383500" y="12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370</xdr:rowOff>
    </xdr:from>
    <xdr:ext cx="534377" cy="259045"/>
    <xdr:sp macro="" textlink="">
      <xdr:nvSpPr>
        <xdr:cNvPr id="836" name="テキスト ボックス 835"/>
        <xdr:cNvSpPr txBox="1"/>
      </xdr:nvSpPr>
      <xdr:spPr>
        <a:xfrm>
          <a:off x="20167111" y="1303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118532</xdr:rowOff>
    </xdr:from>
    <xdr:to>
      <xdr:col>28</xdr:col>
      <xdr:colOff>314325</xdr:colOff>
      <xdr:row>74</xdr:row>
      <xdr:rowOff>147198</xdr:rowOff>
    </xdr:to>
    <xdr:cxnSp macro="">
      <xdr:nvCxnSpPr>
        <xdr:cNvPr id="837" name="直線コネクタ 836"/>
        <xdr:cNvCxnSpPr/>
      </xdr:nvCxnSpPr>
      <xdr:spPr>
        <a:xfrm flipV="1">
          <a:off x="18656300" y="12805832"/>
          <a:ext cx="889000" cy="2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93495</xdr:rowOff>
    </xdr:from>
    <xdr:to>
      <xdr:col>28</xdr:col>
      <xdr:colOff>365125</xdr:colOff>
      <xdr:row>76</xdr:row>
      <xdr:rowOff>23645</xdr:rowOff>
    </xdr:to>
    <xdr:sp macro="" textlink="">
      <xdr:nvSpPr>
        <xdr:cNvPr id="838" name="フローチャート : 判断 837"/>
        <xdr:cNvSpPr/>
      </xdr:nvSpPr>
      <xdr:spPr>
        <a:xfrm>
          <a:off x="19494500" y="1295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14772</xdr:rowOff>
    </xdr:from>
    <xdr:ext cx="534377" cy="259045"/>
    <xdr:sp macro="" textlink="">
      <xdr:nvSpPr>
        <xdr:cNvPr id="839" name="テキスト ボックス 838"/>
        <xdr:cNvSpPr txBox="1"/>
      </xdr:nvSpPr>
      <xdr:spPr>
        <a:xfrm>
          <a:off x="19278111" y="1304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42,299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76853</xdr:rowOff>
    </xdr:from>
    <xdr:to>
      <xdr:col>27</xdr:col>
      <xdr:colOff>161925</xdr:colOff>
      <xdr:row>76</xdr:row>
      <xdr:rowOff>7003</xdr:rowOff>
    </xdr:to>
    <xdr:sp macro="" textlink="">
      <xdr:nvSpPr>
        <xdr:cNvPr id="840" name="フローチャート : 判断 839"/>
        <xdr:cNvSpPr/>
      </xdr:nvSpPr>
      <xdr:spPr>
        <a:xfrm>
          <a:off x="18605500" y="1293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169580</xdr:rowOff>
    </xdr:from>
    <xdr:ext cx="534377" cy="259045"/>
    <xdr:sp macro="" textlink="">
      <xdr:nvSpPr>
        <xdr:cNvPr id="841" name="テキスト ボックス 840"/>
        <xdr:cNvSpPr txBox="1"/>
      </xdr:nvSpPr>
      <xdr:spPr>
        <a:xfrm>
          <a:off x="18389111" y="1302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148930</xdr:rowOff>
    </xdr:from>
    <xdr:to>
      <xdr:col>32</xdr:col>
      <xdr:colOff>238125</xdr:colOff>
      <xdr:row>74</xdr:row>
      <xdr:rowOff>79080</xdr:rowOff>
    </xdr:to>
    <xdr:sp macro="" textlink="">
      <xdr:nvSpPr>
        <xdr:cNvPr id="847" name="円/楕円 846"/>
        <xdr:cNvSpPr/>
      </xdr:nvSpPr>
      <xdr:spPr>
        <a:xfrm>
          <a:off x="22110700" y="1266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357</xdr:rowOff>
    </xdr:from>
    <xdr:ext cx="534377" cy="259045"/>
    <xdr:sp macro="" textlink="">
      <xdr:nvSpPr>
        <xdr:cNvPr id="848" name="繰出金該当値テキスト"/>
        <xdr:cNvSpPr txBox="1"/>
      </xdr:nvSpPr>
      <xdr:spPr>
        <a:xfrm>
          <a:off x="22212300" y="1251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54,874</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41740</xdr:rowOff>
    </xdr:from>
    <xdr:to>
      <xdr:col>31</xdr:col>
      <xdr:colOff>85725</xdr:colOff>
      <xdr:row>74</xdr:row>
      <xdr:rowOff>143340</xdr:rowOff>
    </xdr:to>
    <xdr:sp macro="" textlink="">
      <xdr:nvSpPr>
        <xdr:cNvPr id="849" name="円/楕円 848"/>
        <xdr:cNvSpPr/>
      </xdr:nvSpPr>
      <xdr:spPr>
        <a:xfrm>
          <a:off x="21272500" y="1272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159867</xdr:rowOff>
    </xdr:from>
    <xdr:ext cx="534377" cy="259045"/>
    <xdr:sp macro="" textlink="">
      <xdr:nvSpPr>
        <xdr:cNvPr id="850" name="テキスト ボックス 849"/>
        <xdr:cNvSpPr txBox="1"/>
      </xdr:nvSpPr>
      <xdr:spPr>
        <a:xfrm>
          <a:off x="21056111" y="1250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52,063</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83002</xdr:rowOff>
    </xdr:from>
    <xdr:to>
      <xdr:col>29</xdr:col>
      <xdr:colOff>568325</xdr:colOff>
      <xdr:row>75</xdr:row>
      <xdr:rowOff>13152</xdr:rowOff>
    </xdr:to>
    <xdr:sp macro="" textlink="">
      <xdr:nvSpPr>
        <xdr:cNvPr id="851" name="円/楕円 850"/>
        <xdr:cNvSpPr/>
      </xdr:nvSpPr>
      <xdr:spPr>
        <a:xfrm>
          <a:off x="20383500" y="1277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29679</xdr:rowOff>
    </xdr:from>
    <xdr:ext cx="534377" cy="259045"/>
    <xdr:sp macro="" textlink="">
      <xdr:nvSpPr>
        <xdr:cNvPr id="852" name="テキスト ボックス 851"/>
        <xdr:cNvSpPr txBox="1"/>
      </xdr:nvSpPr>
      <xdr:spPr>
        <a:xfrm>
          <a:off x="20167111" y="1254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50,258</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67732</xdr:rowOff>
    </xdr:from>
    <xdr:to>
      <xdr:col>28</xdr:col>
      <xdr:colOff>365125</xdr:colOff>
      <xdr:row>74</xdr:row>
      <xdr:rowOff>169332</xdr:rowOff>
    </xdr:to>
    <xdr:sp macro="" textlink="">
      <xdr:nvSpPr>
        <xdr:cNvPr id="853" name="円/楕円 852"/>
        <xdr:cNvSpPr/>
      </xdr:nvSpPr>
      <xdr:spPr>
        <a:xfrm>
          <a:off x="19494500" y="1275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14409</xdr:rowOff>
    </xdr:from>
    <xdr:ext cx="534377" cy="259045"/>
    <xdr:sp macro="" textlink="">
      <xdr:nvSpPr>
        <xdr:cNvPr id="854" name="テキスト ボックス 853"/>
        <xdr:cNvSpPr txBox="1"/>
      </xdr:nvSpPr>
      <xdr:spPr>
        <a:xfrm>
          <a:off x="19278111" y="1253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50,926</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96398</xdr:rowOff>
    </xdr:from>
    <xdr:to>
      <xdr:col>27</xdr:col>
      <xdr:colOff>161925</xdr:colOff>
      <xdr:row>75</xdr:row>
      <xdr:rowOff>26548</xdr:rowOff>
    </xdr:to>
    <xdr:sp macro="" textlink="">
      <xdr:nvSpPr>
        <xdr:cNvPr id="855" name="円/楕円 854"/>
        <xdr:cNvSpPr/>
      </xdr:nvSpPr>
      <xdr:spPr>
        <a:xfrm>
          <a:off x="18605500" y="1278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43075</xdr:rowOff>
    </xdr:from>
    <xdr:ext cx="534377" cy="259045"/>
    <xdr:sp macro="" textlink="">
      <xdr:nvSpPr>
        <xdr:cNvPr id="856" name="テキスト ボックス 855"/>
        <xdr:cNvSpPr txBox="1"/>
      </xdr:nvSpPr>
      <xdr:spPr>
        <a:xfrm>
          <a:off x="18389111" y="1255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49,672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扶助費、繰出金について、類似団体と比較して一人当たりコストが高い状況が近年続いている。人件費では、定員適正化計画の進捗により住民一人当たりの職員数では類似団体平均を下回っているものの、年齢構造等の影響により退職手当組合負担金が類似団体平均と比較して高い水準にあることが主な要因となっている。扶助費では、生活保護費と当市において子ども・子育て支援の充実を重点施策の一つとしているため児童福祉費の割合が大きいことが主な要因となっている。繰出金では、下水道特別会計の公債費に対する繰出金が多額であることが主な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兵庫県高砂市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93,356
92,303
34.38
34,668,514
34,208,100
340,226
20,260,914
32,977,083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63.0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19685</xdr:rowOff>
    </xdr:from>
    <xdr:to>
      <xdr:col>6</xdr:col>
      <xdr:colOff>511175</xdr:colOff>
      <xdr:row>35</xdr:row>
      <xdr:rowOff>53213</xdr:rowOff>
    </xdr:to>
    <xdr:cxnSp macro="">
      <xdr:nvCxnSpPr>
        <xdr:cNvPr id="61" name="直線コネクタ 60"/>
        <xdr:cNvCxnSpPr/>
      </xdr:nvCxnSpPr>
      <xdr:spPr>
        <a:xfrm flipV="1">
          <a:off x="3797300" y="6020435"/>
          <a:ext cx="8382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53213</xdr:rowOff>
    </xdr:from>
    <xdr:to>
      <xdr:col>5</xdr:col>
      <xdr:colOff>358775</xdr:colOff>
      <xdr:row>35</xdr:row>
      <xdr:rowOff>65405</xdr:rowOff>
    </xdr:to>
    <xdr:cxnSp macro="">
      <xdr:nvCxnSpPr>
        <xdr:cNvPr id="64" name="直線コネクタ 63"/>
        <xdr:cNvCxnSpPr/>
      </xdr:nvCxnSpPr>
      <xdr:spPr>
        <a:xfrm flipV="1">
          <a:off x="2908300" y="6053963"/>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114427</xdr:rowOff>
    </xdr:from>
    <xdr:to>
      <xdr:col>5</xdr:col>
      <xdr:colOff>409575</xdr:colOff>
      <xdr:row>36</xdr:row>
      <xdr:rowOff>44577</xdr:rowOff>
    </xdr:to>
    <xdr:sp macro="" textlink="">
      <xdr:nvSpPr>
        <xdr:cNvPr id="65" name="フローチャート : 判断 64"/>
        <xdr:cNvSpPr/>
      </xdr:nvSpPr>
      <xdr:spPr>
        <a:xfrm>
          <a:off x="3746500" y="611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35704</xdr:rowOff>
    </xdr:from>
    <xdr:ext cx="469744" cy="259045"/>
    <xdr:sp macro="" textlink="">
      <xdr:nvSpPr>
        <xdr:cNvPr id="66" name="テキスト ボックス 65"/>
        <xdr:cNvSpPr txBox="1"/>
      </xdr:nvSpPr>
      <xdr:spPr>
        <a:xfrm>
          <a:off x="3562427" y="620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171323</xdr:rowOff>
    </xdr:from>
    <xdr:to>
      <xdr:col>4</xdr:col>
      <xdr:colOff>155575</xdr:colOff>
      <xdr:row>35</xdr:row>
      <xdr:rowOff>65405</xdr:rowOff>
    </xdr:to>
    <xdr:cxnSp macro="">
      <xdr:nvCxnSpPr>
        <xdr:cNvPr id="67" name="直線コネクタ 66"/>
        <xdr:cNvCxnSpPr/>
      </xdr:nvCxnSpPr>
      <xdr:spPr>
        <a:xfrm>
          <a:off x="2019300" y="6000623"/>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125095</xdr:rowOff>
    </xdr:from>
    <xdr:to>
      <xdr:col>4</xdr:col>
      <xdr:colOff>206375</xdr:colOff>
      <xdr:row>36</xdr:row>
      <xdr:rowOff>55245</xdr:rowOff>
    </xdr:to>
    <xdr:sp macro="" textlink="">
      <xdr:nvSpPr>
        <xdr:cNvPr id="68" name="フローチャート : 判断 67"/>
        <xdr:cNvSpPr/>
      </xdr:nvSpPr>
      <xdr:spPr>
        <a:xfrm>
          <a:off x="28575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46372</xdr:rowOff>
    </xdr:from>
    <xdr:ext cx="469744" cy="259045"/>
    <xdr:sp macro="" textlink="">
      <xdr:nvSpPr>
        <xdr:cNvPr id="69" name="テキスト ボックス 68"/>
        <xdr:cNvSpPr txBox="1"/>
      </xdr:nvSpPr>
      <xdr:spPr>
        <a:xfrm>
          <a:off x="2673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10541</xdr:rowOff>
    </xdr:from>
    <xdr:to>
      <xdr:col>2</xdr:col>
      <xdr:colOff>638175</xdr:colOff>
      <xdr:row>34</xdr:row>
      <xdr:rowOff>171323</xdr:rowOff>
    </xdr:to>
    <xdr:cxnSp macro="">
      <xdr:nvCxnSpPr>
        <xdr:cNvPr id="70" name="直線コネクタ 69"/>
        <xdr:cNvCxnSpPr/>
      </xdr:nvCxnSpPr>
      <xdr:spPr>
        <a:xfrm>
          <a:off x="1130300" y="5839841"/>
          <a:ext cx="889000" cy="16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71374</xdr:rowOff>
    </xdr:from>
    <xdr:to>
      <xdr:col>3</xdr:col>
      <xdr:colOff>3175</xdr:colOff>
      <xdr:row>36</xdr:row>
      <xdr:rowOff>1524</xdr:rowOff>
    </xdr:to>
    <xdr:sp macro="" textlink="">
      <xdr:nvSpPr>
        <xdr:cNvPr id="71" name="フローチャート : 判断 70"/>
        <xdr:cNvSpPr/>
      </xdr:nvSpPr>
      <xdr:spPr>
        <a:xfrm>
          <a:off x="1968500" y="607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164101</xdr:rowOff>
    </xdr:from>
    <xdr:ext cx="469744" cy="259045"/>
    <xdr:sp macro="" textlink="">
      <xdr:nvSpPr>
        <xdr:cNvPr id="72" name="テキスト ボックス 71"/>
        <xdr:cNvSpPr txBox="1"/>
      </xdr:nvSpPr>
      <xdr:spPr>
        <a:xfrm>
          <a:off x="1784427" y="616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59944</xdr:rowOff>
    </xdr:from>
    <xdr:to>
      <xdr:col>1</xdr:col>
      <xdr:colOff>485775</xdr:colOff>
      <xdr:row>34</xdr:row>
      <xdr:rowOff>161544</xdr:rowOff>
    </xdr:to>
    <xdr:sp macro="" textlink="">
      <xdr:nvSpPr>
        <xdr:cNvPr id="73" name="フローチャート : 判断 72"/>
        <xdr:cNvSpPr/>
      </xdr:nvSpPr>
      <xdr:spPr>
        <a:xfrm>
          <a:off x="1079500" y="588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152671</xdr:rowOff>
    </xdr:from>
    <xdr:ext cx="469744" cy="259045"/>
    <xdr:sp macro="" textlink="">
      <xdr:nvSpPr>
        <xdr:cNvPr id="74" name="テキスト ボックス 73"/>
        <xdr:cNvSpPr txBox="1"/>
      </xdr:nvSpPr>
      <xdr:spPr>
        <a:xfrm>
          <a:off x="895427" y="598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140335</xdr:rowOff>
    </xdr:from>
    <xdr:to>
      <xdr:col>6</xdr:col>
      <xdr:colOff>561975</xdr:colOff>
      <xdr:row>35</xdr:row>
      <xdr:rowOff>70485</xdr:rowOff>
    </xdr:to>
    <xdr:sp macro="" textlink="">
      <xdr:nvSpPr>
        <xdr:cNvPr id="80" name="円/楕円 79"/>
        <xdr:cNvSpPr/>
      </xdr:nvSpPr>
      <xdr:spPr>
        <a:xfrm>
          <a:off x="4584700" y="596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163212</xdr:rowOff>
    </xdr:from>
    <xdr:ext cx="469744" cy="259045"/>
    <xdr:sp macro="" textlink="">
      <xdr:nvSpPr>
        <xdr:cNvPr id="81" name="議会費該当値テキスト"/>
        <xdr:cNvSpPr txBox="1"/>
      </xdr:nvSpPr>
      <xdr:spPr>
        <a:xfrm>
          <a:off x="4686300"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2413</xdr:rowOff>
    </xdr:from>
    <xdr:to>
      <xdr:col>5</xdr:col>
      <xdr:colOff>409575</xdr:colOff>
      <xdr:row>35</xdr:row>
      <xdr:rowOff>104013</xdr:rowOff>
    </xdr:to>
    <xdr:sp macro="" textlink="">
      <xdr:nvSpPr>
        <xdr:cNvPr id="82" name="円/楕円 81"/>
        <xdr:cNvSpPr/>
      </xdr:nvSpPr>
      <xdr:spPr>
        <a:xfrm>
          <a:off x="3746500" y="60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120540</xdr:rowOff>
    </xdr:from>
    <xdr:ext cx="469744" cy="259045"/>
    <xdr:sp macro="" textlink="">
      <xdr:nvSpPr>
        <xdr:cNvPr id="83" name="テキスト ボックス 82"/>
        <xdr:cNvSpPr txBox="1"/>
      </xdr:nvSpPr>
      <xdr:spPr>
        <a:xfrm>
          <a:off x="3562427" y="577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14605</xdr:rowOff>
    </xdr:from>
    <xdr:to>
      <xdr:col>4</xdr:col>
      <xdr:colOff>206375</xdr:colOff>
      <xdr:row>35</xdr:row>
      <xdr:rowOff>116205</xdr:rowOff>
    </xdr:to>
    <xdr:sp macro="" textlink="">
      <xdr:nvSpPr>
        <xdr:cNvPr id="84" name="円/楕円 83"/>
        <xdr:cNvSpPr/>
      </xdr:nvSpPr>
      <xdr:spPr>
        <a:xfrm>
          <a:off x="2857500" y="60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132732</xdr:rowOff>
    </xdr:from>
    <xdr:ext cx="469744" cy="259045"/>
    <xdr:sp macro="" textlink="">
      <xdr:nvSpPr>
        <xdr:cNvPr id="85" name="テキスト ボックス 84"/>
        <xdr:cNvSpPr txBox="1"/>
      </xdr:nvSpPr>
      <xdr:spPr>
        <a:xfrm>
          <a:off x="2673427" y="579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120523</xdr:rowOff>
    </xdr:from>
    <xdr:to>
      <xdr:col>3</xdr:col>
      <xdr:colOff>3175</xdr:colOff>
      <xdr:row>35</xdr:row>
      <xdr:rowOff>50673</xdr:rowOff>
    </xdr:to>
    <xdr:sp macro="" textlink="">
      <xdr:nvSpPr>
        <xdr:cNvPr id="86" name="円/楕円 85"/>
        <xdr:cNvSpPr/>
      </xdr:nvSpPr>
      <xdr:spPr>
        <a:xfrm>
          <a:off x="1968500" y="594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67200</xdr:rowOff>
    </xdr:from>
    <xdr:ext cx="469744" cy="259045"/>
    <xdr:sp macro="" textlink="">
      <xdr:nvSpPr>
        <xdr:cNvPr id="87" name="テキスト ボックス 86"/>
        <xdr:cNvSpPr txBox="1"/>
      </xdr:nvSpPr>
      <xdr:spPr>
        <a:xfrm>
          <a:off x="1784427" y="572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131191</xdr:rowOff>
    </xdr:from>
    <xdr:to>
      <xdr:col>1</xdr:col>
      <xdr:colOff>485775</xdr:colOff>
      <xdr:row>34</xdr:row>
      <xdr:rowOff>61341</xdr:rowOff>
    </xdr:to>
    <xdr:sp macro="" textlink="">
      <xdr:nvSpPr>
        <xdr:cNvPr id="88" name="円/楕円 87"/>
        <xdr:cNvSpPr/>
      </xdr:nvSpPr>
      <xdr:spPr>
        <a:xfrm>
          <a:off x="1079500" y="578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77868</xdr:rowOff>
    </xdr:from>
    <xdr:ext cx="469744" cy="259045"/>
    <xdr:sp macro="" textlink="">
      <xdr:nvSpPr>
        <xdr:cNvPr id="89" name="テキスト ボックス 88"/>
        <xdr:cNvSpPr txBox="1"/>
      </xdr:nvSpPr>
      <xdr:spPr>
        <a:xfrm>
          <a:off x="895427" y="556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100152</xdr:rowOff>
    </xdr:from>
    <xdr:to>
      <xdr:col>6</xdr:col>
      <xdr:colOff>511175</xdr:colOff>
      <xdr:row>57</xdr:row>
      <xdr:rowOff>82060</xdr:rowOff>
    </xdr:to>
    <xdr:cxnSp macro="">
      <xdr:nvCxnSpPr>
        <xdr:cNvPr id="121" name="直線コネクタ 120"/>
        <xdr:cNvCxnSpPr/>
      </xdr:nvCxnSpPr>
      <xdr:spPr>
        <a:xfrm>
          <a:off x="3797300" y="9701352"/>
          <a:ext cx="838200" cy="15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26787</xdr:rowOff>
    </xdr:from>
    <xdr:ext cx="534377" cy="259045"/>
    <xdr:sp macro="" textlink="">
      <xdr:nvSpPr>
        <xdr:cNvPr id="122" name="総務費平均値テキスト"/>
        <xdr:cNvSpPr txBox="1"/>
      </xdr:nvSpPr>
      <xdr:spPr>
        <a:xfrm>
          <a:off x="4686300" y="945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60865</xdr:rowOff>
    </xdr:from>
    <xdr:to>
      <xdr:col>5</xdr:col>
      <xdr:colOff>358775</xdr:colOff>
      <xdr:row>56</xdr:row>
      <xdr:rowOff>100152</xdr:rowOff>
    </xdr:to>
    <xdr:cxnSp macro="">
      <xdr:nvCxnSpPr>
        <xdr:cNvPr id="124" name="直線コネクタ 123"/>
        <xdr:cNvCxnSpPr/>
      </xdr:nvCxnSpPr>
      <xdr:spPr>
        <a:xfrm>
          <a:off x="2908300" y="8804815"/>
          <a:ext cx="889000" cy="89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88459</xdr:rowOff>
    </xdr:from>
    <xdr:to>
      <xdr:col>5</xdr:col>
      <xdr:colOff>409575</xdr:colOff>
      <xdr:row>57</xdr:row>
      <xdr:rowOff>18609</xdr:rowOff>
    </xdr:to>
    <xdr:sp macro="" textlink="">
      <xdr:nvSpPr>
        <xdr:cNvPr id="125" name="フローチャート : 判断 124"/>
        <xdr:cNvSpPr/>
      </xdr:nvSpPr>
      <xdr:spPr>
        <a:xfrm>
          <a:off x="3746500" y="968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9736</xdr:rowOff>
    </xdr:from>
    <xdr:ext cx="534377" cy="259045"/>
    <xdr:sp macro="" textlink="">
      <xdr:nvSpPr>
        <xdr:cNvPr id="126" name="テキスト ボックス 125"/>
        <xdr:cNvSpPr txBox="1"/>
      </xdr:nvSpPr>
      <xdr:spPr>
        <a:xfrm>
          <a:off x="3530111" y="978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49,027</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60865</xdr:rowOff>
    </xdr:from>
    <xdr:to>
      <xdr:col>4</xdr:col>
      <xdr:colOff>155575</xdr:colOff>
      <xdr:row>57</xdr:row>
      <xdr:rowOff>60229</xdr:rowOff>
    </xdr:to>
    <xdr:cxnSp macro="">
      <xdr:nvCxnSpPr>
        <xdr:cNvPr id="127" name="直線コネクタ 126"/>
        <xdr:cNvCxnSpPr/>
      </xdr:nvCxnSpPr>
      <xdr:spPr>
        <a:xfrm flipV="1">
          <a:off x="2019300" y="8804815"/>
          <a:ext cx="889000" cy="102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87871</xdr:rowOff>
    </xdr:from>
    <xdr:to>
      <xdr:col>4</xdr:col>
      <xdr:colOff>206375</xdr:colOff>
      <xdr:row>56</xdr:row>
      <xdr:rowOff>18021</xdr:rowOff>
    </xdr:to>
    <xdr:sp macro="" textlink="">
      <xdr:nvSpPr>
        <xdr:cNvPr id="128" name="フローチャート : 判断 127"/>
        <xdr:cNvSpPr/>
      </xdr:nvSpPr>
      <xdr:spPr>
        <a:xfrm>
          <a:off x="2857500" y="951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9148</xdr:rowOff>
    </xdr:from>
    <xdr:ext cx="534377" cy="259045"/>
    <xdr:sp macro="" textlink="">
      <xdr:nvSpPr>
        <xdr:cNvPr id="129" name="テキスト ボックス 128"/>
        <xdr:cNvSpPr txBox="1"/>
      </xdr:nvSpPr>
      <xdr:spPr>
        <a:xfrm>
          <a:off x="2641111" y="961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60229</xdr:rowOff>
    </xdr:from>
    <xdr:to>
      <xdr:col>2</xdr:col>
      <xdr:colOff>638175</xdr:colOff>
      <xdr:row>57</xdr:row>
      <xdr:rowOff>137969</xdr:rowOff>
    </xdr:to>
    <xdr:cxnSp macro="">
      <xdr:nvCxnSpPr>
        <xdr:cNvPr id="130" name="直線コネクタ 129"/>
        <xdr:cNvCxnSpPr/>
      </xdr:nvCxnSpPr>
      <xdr:spPr>
        <a:xfrm flipV="1">
          <a:off x="1130300" y="9832879"/>
          <a:ext cx="889000" cy="7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57974</xdr:rowOff>
    </xdr:from>
    <xdr:to>
      <xdr:col>3</xdr:col>
      <xdr:colOff>3175</xdr:colOff>
      <xdr:row>56</xdr:row>
      <xdr:rowOff>159574</xdr:rowOff>
    </xdr:to>
    <xdr:sp macro="" textlink="">
      <xdr:nvSpPr>
        <xdr:cNvPr id="131" name="フローチャート : 判断 130"/>
        <xdr:cNvSpPr/>
      </xdr:nvSpPr>
      <xdr:spPr>
        <a:xfrm>
          <a:off x="1968500" y="9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4651</xdr:rowOff>
    </xdr:from>
    <xdr:ext cx="534377" cy="259045"/>
    <xdr:sp macro="" textlink="">
      <xdr:nvSpPr>
        <xdr:cNvPr id="132" name="テキスト ボックス 131"/>
        <xdr:cNvSpPr txBox="1"/>
      </xdr:nvSpPr>
      <xdr:spPr>
        <a:xfrm>
          <a:off x="1752111" y="943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14181</xdr:rowOff>
    </xdr:from>
    <xdr:to>
      <xdr:col>1</xdr:col>
      <xdr:colOff>485775</xdr:colOff>
      <xdr:row>56</xdr:row>
      <xdr:rowOff>115781</xdr:rowOff>
    </xdr:to>
    <xdr:sp macro="" textlink="">
      <xdr:nvSpPr>
        <xdr:cNvPr id="133" name="フローチャート : 判断 132"/>
        <xdr:cNvSpPr/>
      </xdr:nvSpPr>
      <xdr:spPr>
        <a:xfrm>
          <a:off x="1079500" y="961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132308</xdr:rowOff>
    </xdr:from>
    <xdr:ext cx="534377" cy="259045"/>
    <xdr:sp macro="" textlink="">
      <xdr:nvSpPr>
        <xdr:cNvPr id="134" name="テキスト ボックス 133"/>
        <xdr:cNvSpPr txBox="1"/>
      </xdr:nvSpPr>
      <xdr:spPr>
        <a:xfrm>
          <a:off x="863111" y="939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31260</xdr:rowOff>
    </xdr:from>
    <xdr:to>
      <xdr:col>6</xdr:col>
      <xdr:colOff>561975</xdr:colOff>
      <xdr:row>57</xdr:row>
      <xdr:rowOff>132860</xdr:rowOff>
    </xdr:to>
    <xdr:sp macro="" textlink="">
      <xdr:nvSpPr>
        <xdr:cNvPr id="140" name="円/楕円 139"/>
        <xdr:cNvSpPr/>
      </xdr:nvSpPr>
      <xdr:spPr>
        <a:xfrm>
          <a:off x="4584700" y="980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9687</xdr:rowOff>
    </xdr:from>
    <xdr:ext cx="534377" cy="259045"/>
    <xdr:sp macro="" textlink="">
      <xdr:nvSpPr>
        <xdr:cNvPr id="141" name="総務費該当値テキスト"/>
        <xdr:cNvSpPr txBox="1"/>
      </xdr:nvSpPr>
      <xdr:spPr>
        <a:xfrm>
          <a:off x="4686300" y="978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42,030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49352</xdr:rowOff>
    </xdr:from>
    <xdr:to>
      <xdr:col>5</xdr:col>
      <xdr:colOff>409575</xdr:colOff>
      <xdr:row>56</xdr:row>
      <xdr:rowOff>150952</xdr:rowOff>
    </xdr:to>
    <xdr:sp macro="" textlink="">
      <xdr:nvSpPr>
        <xdr:cNvPr id="142" name="円/楕円 141"/>
        <xdr:cNvSpPr/>
      </xdr:nvSpPr>
      <xdr:spPr>
        <a:xfrm>
          <a:off x="3746500" y="96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167479</xdr:rowOff>
    </xdr:from>
    <xdr:ext cx="534377" cy="259045"/>
    <xdr:sp macro="" textlink="">
      <xdr:nvSpPr>
        <xdr:cNvPr id="143" name="テキスト ボックス 142"/>
        <xdr:cNvSpPr txBox="1"/>
      </xdr:nvSpPr>
      <xdr:spPr>
        <a:xfrm>
          <a:off x="3530111" y="942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51,422</a:t>
          </a:r>
          <a:endParaRPr kumimoji="1" lang="ja-JP" altLang="en-US" sz="1000" b="1">
            <a:solidFill>
              <a:srgbClr val="FF0000"/>
            </a:solidFill>
            <a:latin typeface="ＭＳ Ｐゴシック"/>
          </a:endParaRPr>
        </a:p>
      </xdr:txBody>
    </xdr:sp>
    <xdr:clientData/>
  </xdr:oneCellAnchor>
  <xdr:twoCellAnchor>
    <xdr:from>
      <xdr:col>4</xdr:col>
      <xdr:colOff>104775</xdr:colOff>
      <xdr:row>51</xdr:row>
      <xdr:rowOff>10065</xdr:rowOff>
    </xdr:from>
    <xdr:to>
      <xdr:col>4</xdr:col>
      <xdr:colOff>206375</xdr:colOff>
      <xdr:row>51</xdr:row>
      <xdr:rowOff>111665</xdr:rowOff>
    </xdr:to>
    <xdr:sp macro="" textlink="">
      <xdr:nvSpPr>
        <xdr:cNvPr id="144" name="円/楕円 143"/>
        <xdr:cNvSpPr/>
      </xdr:nvSpPr>
      <xdr:spPr>
        <a:xfrm>
          <a:off x="2857500" y="875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49</xdr:row>
      <xdr:rowOff>128192</xdr:rowOff>
    </xdr:from>
    <xdr:ext cx="599010" cy="259045"/>
    <xdr:sp macro="" textlink="">
      <xdr:nvSpPr>
        <xdr:cNvPr id="145" name="テキスト ボックス 144"/>
        <xdr:cNvSpPr txBox="1"/>
      </xdr:nvSpPr>
      <xdr:spPr>
        <a:xfrm>
          <a:off x="2608794" y="8529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106,328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9429</xdr:rowOff>
    </xdr:from>
    <xdr:to>
      <xdr:col>3</xdr:col>
      <xdr:colOff>3175</xdr:colOff>
      <xdr:row>57</xdr:row>
      <xdr:rowOff>111029</xdr:rowOff>
    </xdr:to>
    <xdr:sp macro="" textlink="">
      <xdr:nvSpPr>
        <xdr:cNvPr id="146" name="円/楕円 145"/>
        <xdr:cNvSpPr/>
      </xdr:nvSpPr>
      <xdr:spPr>
        <a:xfrm>
          <a:off x="1968500" y="978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102156</xdr:rowOff>
    </xdr:from>
    <xdr:ext cx="534377" cy="259045"/>
    <xdr:sp macro="" textlink="">
      <xdr:nvSpPr>
        <xdr:cNvPr id="147" name="テキスト ボックス 146"/>
        <xdr:cNvSpPr txBox="1"/>
      </xdr:nvSpPr>
      <xdr:spPr>
        <a:xfrm>
          <a:off x="1752111" y="987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43,367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87169</xdr:rowOff>
    </xdr:from>
    <xdr:to>
      <xdr:col>1</xdr:col>
      <xdr:colOff>485775</xdr:colOff>
      <xdr:row>58</xdr:row>
      <xdr:rowOff>17319</xdr:rowOff>
    </xdr:to>
    <xdr:sp macro="" textlink="">
      <xdr:nvSpPr>
        <xdr:cNvPr id="148" name="円/楕円 147"/>
        <xdr:cNvSpPr/>
      </xdr:nvSpPr>
      <xdr:spPr>
        <a:xfrm>
          <a:off x="1079500" y="985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8446</xdr:rowOff>
    </xdr:from>
    <xdr:ext cx="534377" cy="259045"/>
    <xdr:sp macro="" textlink="">
      <xdr:nvSpPr>
        <xdr:cNvPr id="149" name="テキスト ボックス 148"/>
        <xdr:cNvSpPr txBox="1"/>
      </xdr:nvSpPr>
      <xdr:spPr>
        <a:xfrm>
          <a:off x="863111" y="995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148120</xdr:rowOff>
    </xdr:from>
    <xdr:to>
      <xdr:col>6</xdr:col>
      <xdr:colOff>511175</xdr:colOff>
      <xdr:row>76</xdr:row>
      <xdr:rowOff>8255</xdr:rowOff>
    </xdr:to>
    <xdr:cxnSp macro="">
      <xdr:nvCxnSpPr>
        <xdr:cNvPr id="179" name="直線コネクタ 178"/>
        <xdr:cNvCxnSpPr/>
      </xdr:nvCxnSpPr>
      <xdr:spPr>
        <a:xfrm>
          <a:off x="3797300" y="13006870"/>
          <a:ext cx="838200" cy="3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122788</xdr:rowOff>
    </xdr:from>
    <xdr:ext cx="599010" cy="259045"/>
    <xdr:sp macro="" textlink="">
      <xdr:nvSpPr>
        <xdr:cNvPr id="180" name="民生費平均値テキスト"/>
        <xdr:cNvSpPr txBox="1"/>
      </xdr:nvSpPr>
      <xdr:spPr>
        <a:xfrm>
          <a:off x="4686300" y="12810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148120</xdr:rowOff>
    </xdr:from>
    <xdr:to>
      <xdr:col>5</xdr:col>
      <xdr:colOff>358775</xdr:colOff>
      <xdr:row>76</xdr:row>
      <xdr:rowOff>151245</xdr:rowOff>
    </xdr:to>
    <xdr:cxnSp macro="">
      <xdr:nvCxnSpPr>
        <xdr:cNvPr id="182" name="直線コネクタ 181"/>
        <xdr:cNvCxnSpPr/>
      </xdr:nvCxnSpPr>
      <xdr:spPr>
        <a:xfrm flipV="1">
          <a:off x="2908300" y="13006870"/>
          <a:ext cx="889000" cy="17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8243</xdr:rowOff>
    </xdr:from>
    <xdr:to>
      <xdr:col>5</xdr:col>
      <xdr:colOff>409575</xdr:colOff>
      <xdr:row>76</xdr:row>
      <xdr:rowOff>109843</xdr:rowOff>
    </xdr:to>
    <xdr:sp macro="" textlink="">
      <xdr:nvSpPr>
        <xdr:cNvPr id="183" name="フローチャート : 判断 182"/>
        <xdr:cNvSpPr/>
      </xdr:nvSpPr>
      <xdr:spPr>
        <a:xfrm>
          <a:off x="3746500" y="1303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100970</xdr:rowOff>
    </xdr:from>
    <xdr:ext cx="599010" cy="259045"/>
    <xdr:sp macro="" textlink="">
      <xdr:nvSpPr>
        <xdr:cNvPr id="184" name="テキスト ボックス 183"/>
        <xdr:cNvSpPr txBox="1"/>
      </xdr:nvSpPr>
      <xdr:spPr>
        <a:xfrm>
          <a:off x="3497794" y="1313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126,234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151245</xdr:rowOff>
    </xdr:from>
    <xdr:to>
      <xdr:col>4</xdr:col>
      <xdr:colOff>155575</xdr:colOff>
      <xdr:row>76</xdr:row>
      <xdr:rowOff>169056</xdr:rowOff>
    </xdr:to>
    <xdr:cxnSp macro="">
      <xdr:nvCxnSpPr>
        <xdr:cNvPr id="185" name="直線コネクタ 184"/>
        <xdr:cNvCxnSpPr/>
      </xdr:nvCxnSpPr>
      <xdr:spPr>
        <a:xfrm flipV="1">
          <a:off x="2019300" y="13181445"/>
          <a:ext cx="889000" cy="1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150222</xdr:rowOff>
    </xdr:from>
    <xdr:to>
      <xdr:col>4</xdr:col>
      <xdr:colOff>206375</xdr:colOff>
      <xdr:row>77</xdr:row>
      <xdr:rowOff>80372</xdr:rowOff>
    </xdr:to>
    <xdr:sp macro="" textlink="">
      <xdr:nvSpPr>
        <xdr:cNvPr id="186" name="フローチャート : 判断 185"/>
        <xdr:cNvSpPr/>
      </xdr:nvSpPr>
      <xdr:spPr>
        <a:xfrm>
          <a:off x="2857500" y="131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71499</xdr:rowOff>
    </xdr:from>
    <xdr:ext cx="599010" cy="259045"/>
    <xdr:sp macro="" textlink="">
      <xdr:nvSpPr>
        <xdr:cNvPr id="187" name="テキスト ボックス 186"/>
        <xdr:cNvSpPr txBox="1"/>
      </xdr:nvSpPr>
      <xdr:spPr>
        <a:xfrm>
          <a:off x="2608794" y="1327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118,781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169056</xdr:rowOff>
    </xdr:from>
    <xdr:to>
      <xdr:col>2</xdr:col>
      <xdr:colOff>638175</xdr:colOff>
      <xdr:row>77</xdr:row>
      <xdr:rowOff>66033</xdr:rowOff>
    </xdr:to>
    <xdr:cxnSp macro="">
      <xdr:nvCxnSpPr>
        <xdr:cNvPr id="188" name="直線コネクタ 187"/>
        <xdr:cNvCxnSpPr/>
      </xdr:nvCxnSpPr>
      <xdr:spPr>
        <a:xfrm flipV="1">
          <a:off x="1130300" y="13199256"/>
          <a:ext cx="889000" cy="6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19977</xdr:rowOff>
    </xdr:from>
    <xdr:to>
      <xdr:col>3</xdr:col>
      <xdr:colOff>3175</xdr:colOff>
      <xdr:row>77</xdr:row>
      <xdr:rowOff>121577</xdr:rowOff>
    </xdr:to>
    <xdr:sp macro="" textlink="">
      <xdr:nvSpPr>
        <xdr:cNvPr id="189" name="フローチャート : 判断 188"/>
        <xdr:cNvSpPr/>
      </xdr:nvSpPr>
      <xdr:spPr>
        <a:xfrm>
          <a:off x="1968500" y="13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112704</xdr:rowOff>
    </xdr:from>
    <xdr:ext cx="599010" cy="259045"/>
    <xdr:sp macro="" textlink="">
      <xdr:nvSpPr>
        <xdr:cNvPr id="190" name="テキスト ボックス 189"/>
        <xdr:cNvSpPr txBox="1"/>
      </xdr:nvSpPr>
      <xdr:spPr>
        <a:xfrm>
          <a:off x="1719794" y="1331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116,618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25997</xdr:rowOff>
    </xdr:from>
    <xdr:to>
      <xdr:col>1</xdr:col>
      <xdr:colOff>485775</xdr:colOff>
      <xdr:row>77</xdr:row>
      <xdr:rowOff>127597</xdr:rowOff>
    </xdr:to>
    <xdr:sp macro="" textlink="">
      <xdr:nvSpPr>
        <xdr:cNvPr id="191" name="フローチャート : 判断 190"/>
        <xdr:cNvSpPr/>
      </xdr:nvSpPr>
      <xdr:spPr>
        <a:xfrm>
          <a:off x="1079500" y="132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118724</xdr:rowOff>
    </xdr:from>
    <xdr:ext cx="599010" cy="259045"/>
    <xdr:sp macro="" textlink="">
      <xdr:nvSpPr>
        <xdr:cNvPr id="192" name="テキスト ボックス 191"/>
        <xdr:cNvSpPr txBox="1"/>
      </xdr:nvSpPr>
      <xdr:spPr>
        <a:xfrm>
          <a:off x="830794" y="13320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116,302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128905</xdr:rowOff>
    </xdr:from>
    <xdr:to>
      <xdr:col>6</xdr:col>
      <xdr:colOff>561975</xdr:colOff>
      <xdr:row>76</xdr:row>
      <xdr:rowOff>59055</xdr:rowOff>
    </xdr:to>
    <xdr:sp macro="" textlink="">
      <xdr:nvSpPr>
        <xdr:cNvPr id="198" name="円/楕円 197"/>
        <xdr:cNvSpPr/>
      </xdr:nvSpPr>
      <xdr:spPr>
        <a:xfrm>
          <a:off x="4584700" y="1298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107332</xdr:rowOff>
    </xdr:from>
    <xdr:ext cx="599010" cy="259045"/>
    <xdr:sp macro="" textlink="">
      <xdr:nvSpPr>
        <xdr:cNvPr id="199" name="民生費該当値テキスト"/>
        <xdr:cNvSpPr txBox="1"/>
      </xdr:nvSpPr>
      <xdr:spPr>
        <a:xfrm>
          <a:off x="4686300" y="12966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128,900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97320</xdr:rowOff>
    </xdr:from>
    <xdr:to>
      <xdr:col>5</xdr:col>
      <xdr:colOff>409575</xdr:colOff>
      <xdr:row>76</xdr:row>
      <xdr:rowOff>27471</xdr:rowOff>
    </xdr:to>
    <xdr:sp macro="" textlink="">
      <xdr:nvSpPr>
        <xdr:cNvPr id="200" name="円/楕円 199"/>
        <xdr:cNvSpPr/>
      </xdr:nvSpPr>
      <xdr:spPr>
        <a:xfrm>
          <a:off x="3746500" y="129560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43997</xdr:rowOff>
    </xdr:from>
    <xdr:ext cx="599010" cy="259045"/>
    <xdr:sp macro="" textlink="">
      <xdr:nvSpPr>
        <xdr:cNvPr id="201" name="テキスト ボックス 200"/>
        <xdr:cNvSpPr txBox="1"/>
      </xdr:nvSpPr>
      <xdr:spPr>
        <a:xfrm>
          <a:off x="3497794" y="1273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130,558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100445</xdr:rowOff>
    </xdr:from>
    <xdr:to>
      <xdr:col>4</xdr:col>
      <xdr:colOff>206375</xdr:colOff>
      <xdr:row>77</xdr:row>
      <xdr:rowOff>30595</xdr:rowOff>
    </xdr:to>
    <xdr:sp macro="" textlink="">
      <xdr:nvSpPr>
        <xdr:cNvPr id="202" name="円/楕円 201"/>
        <xdr:cNvSpPr/>
      </xdr:nvSpPr>
      <xdr:spPr>
        <a:xfrm>
          <a:off x="2857500" y="131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47121</xdr:rowOff>
    </xdr:from>
    <xdr:ext cx="599010" cy="259045"/>
    <xdr:sp macro="" textlink="">
      <xdr:nvSpPr>
        <xdr:cNvPr id="203" name="テキスト ボックス 202"/>
        <xdr:cNvSpPr txBox="1"/>
      </xdr:nvSpPr>
      <xdr:spPr>
        <a:xfrm>
          <a:off x="2608794" y="1290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121,394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118256</xdr:rowOff>
    </xdr:from>
    <xdr:to>
      <xdr:col>3</xdr:col>
      <xdr:colOff>3175</xdr:colOff>
      <xdr:row>77</xdr:row>
      <xdr:rowOff>48406</xdr:rowOff>
    </xdr:to>
    <xdr:sp macro="" textlink="">
      <xdr:nvSpPr>
        <xdr:cNvPr id="204" name="円/楕円 203"/>
        <xdr:cNvSpPr/>
      </xdr:nvSpPr>
      <xdr:spPr>
        <a:xfrm>
          <a:off x="1968500" y="1314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64933</xdr:rowOff>
    </xdr:from>
    <xdr:ext cx="599010" cy="259045"/>
    <xdr:sp macro="" textlink="">
      <xdr:nvSpPr>
        <xdr:cNvPr id="205" name="テキスト ボックス 204"/>
        <xdr:cNvSpPr txBox="1"/>
      </xdr:nvSpPr>
      <xdr:spPr>
        <a:xfrm>
          <a:off x="1719794" y="1292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120,459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15233</xdr:rowOff>
    </xdr:from>
    <xdr:to>
      <xdr:col>1</xdr:col>
      <xdr:colOff>485775</xdr:colOff>
      <xdr:row>77</xdr:row>
      <xdr:rowOff>116833</xdr:rowOff>
    </xdr:to>
    <xdr:sp macro="" textlink="">
      <xdr:nvSpPr>
        <xdr:cNvPr id="206" name="円/楕円 205"/>
        <xdr:cNvSpPr/>
      </xdr:nvSpPr>
      <xdr:spPr>
        <a:xfrm>
          <a:off x="1079500" y="1321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133360</xdr:rowOff>
    </xdr:from>
    <xdr:ext cx="599010" cy="259045"/>
    <xdr:sp macro="" textlink="">
      <xdr:nvSpPr>
        <xdr:cNvPr id="207" name="テキスト ボックス 206"/>
        <xdr:cNvSpPr txBox="1"/>
      </xdr:nvSpPr>
      <xdr:spPr>
        <a:xfrm>
          <a:off x="830794" y="129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116,867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170656</xdr:rowOff>
    </xdr:from>
    <xdr:to>
      <xdr:col>6</xdr:col>
      <xdr:colOff>511175</xdr:colOff>
      <xdr:row>96</xdr:row>
      <xdr:rowOff>18199</xdr:rowOff>
    </xdr:to>
    <xdr:cxnSp macro="">
      <xdr:nvCxnSpPr>
        <xdr:cNvPr id="237" name="直線コネクタ 236"/>
        <xdr:cNvCxnSpPr/>
      </xdr:nvCxnSpPr>
      <xdr:spPr>
        <a:xfrm flipV="1">
          <a:off x="3797300" y="16458406"/>
          <a:ext cx="838200" cy="1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151032</xdr:rowOff>
    </xdr:from>
    <xdr:ext cx="534377" cy="259045"/>
    <xdr:sp macro="" textlink="">
      <xdr:nvSpPr>
        <xdr:cNvPr id="238" name="衛生費平均値テキスト"/>
        <xdr:cNvSpPr txBox="1"/>
      </xdr:nvSpPr>
      <xdr:spPr>
        <a:xfrm>
          <a:off x="4686300" y="16610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150406</xdr:rowOff>
    </xdr:from>
    <xdr:to>
      <xdr:col>5</xdr:col>
      <xdr:colOff>358775</xdr:colOff>
      <xdr:row>96</xdr:row>
      <xdr:rowOff>18199</xdr:rowOff>
    </xdr:to>
    <xdr:cxnSp macro="">
      <xdr:nvCxnSpPr>
        <xdr:cNvPr id="240" name="直線コネクタ 239"/>
        <xdr:cNvCxnSpPr/>
      </xdr:nvCxnSpPr>
      <xdr:spPr>
        <a:xfrm>
          <a:off x="2908300" y="16438156"/>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488</xdr:rowOff>
    </xdr:from>
    <xdr:to>
      <xdr:col>5</xdr:col>
      <xdr:colOff>409575</xdr:colOff>
      <xdr:row>97</xdr:row>
      <xdr:rowOff>102088</xdr:rowOff>
    </xdr:to>
    <xdr:sp macro="" textlink="">
      <xdr:nvSpPr>
        <xdr:cNvPr id="241" name="フローチャート : 判断 240"/>
        <xdr:cNvSpPr/>
      </xdr:nvSpPr>
      <xdr:spPr>
        <a:xfrm>
          <a:off x="3746500" y="1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93215</xdr:rowOff>
    </xdr:from>
    <xdr:ext cx="534377" cy="259045"/>
    <xdr:sp macro="" textlink="">
      <xdr:nvSpPr>
        <xdr:cNvPr id="242" name="テキスト ボックス 241"/>
        <xdr:cNvSpPr txBox="1"/>
      </xdr:nvSpPr>
      <xdr:spPr>
        <a:xfrm>
          <a:off x="3530111" y="167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37,641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150406</xdr:rowOff>
    </xdr:from>
    <xdr:to>
      <xdr:col>4</xdr:col>
      <xdr:colOff>155575</xdr:colOff>
      <xdr:row>96</xdr:row>
      <xdr:rowOff>84246</xdr:rowOff>
    </xdr:to>
    <xdr:cxnSp macro="">
      <xdr:nvCxnSpPr>
        <xdr:cNvPr id="243" name="直線コネクタ 242"/>
        <xdr:cNvCxnSpPr/>
      </xdr:nvCxnSpPr>
      <xdr:spPr>
        <a:xfrm flipV="1">
          <a:off x="2019300" y="16438156"/>
          <a:ext cx="889000" cy="10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46380</xdr:rowOff>
    </xdr:from>
    <xdr:to>
      <xdr:col>4</xdr:col>
      <xdr:colOff>206375</xdr:colOff>
      <xdr:row>97</xdr:row>
      <xdr:rowOff>147980</xdr:rowOff>
    </xdr:to>
    <xdr:sp macro="" textlink="">
      <xdr:nvSpPr>
        <xdr:cNvPr id="244" name="フローチャート : 判断 243"/>
        <xdr:cNvSpPr/>
      </xdr:nvSpPr>
      <xdr:spPr>
        <a:xfrm>
          <a:off x="2857500" y="166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139107</xdr:rowOff>
    </xdr:from>
    <xdr:ext cx="534377" cy="259045"/>
    <xdr:sp macro="" textlink="">
      <xdr:nvSpPr>
        <xdr:cNvPr id="245" name="テキスト ボックス 244"/>
        <xdr:cNvSpPr txBox="1"/>
      </xdr:nvSpPr>
      <xdr:spPr>
        <a:xfrm>
          <a:off x="2641111" y="1676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75464</xdr:rowOff>
    </xdr:from>
    <xdr:to>
      <xdr:col>2</xdr:col>
      <xdr:colOff>638175</xdr:colOff>
      <xdr:row>96</xdr:row>
      <xdr:rowOff>84246</xdr:rowOff>
    </xdr:to>
    <xdr:cxnSp macro="">
      <xdr:nvCxnSpPr>
        <xdr:cNvPr id="246" name="直線コネクタ 245"/>
        <xdr:cNvCxnSpPr/>
      </xdr:nvCxnSpPr>
      <xdr:spPr>
        <a:xfrm>
          <a:off x="1130300" y="16534664"/>
          <a:ext cx="889000" cy="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75051</xdr:rowOff>
    </xdr:from>
    <xdr:to>
      <xdr:col>3</xdr:col>
      <xdr:colOff>3175</xdr:colOff>
      <xdr:row>98</xdr:row>
      <xdr:rowOff>5201</xdr:rowOff>
    </xdr:to>
    <xdr:sp macro="" textlink="">
      <xdr:nvSpPr>
        <xdr:cNvPr id="247" name="フローチャート : 判断 246"/>
        <xdr:cNvSpPr/>
      </xdr:nvSpPr>
      <xdr:spPr>
        <a:xfrm>
          <a:off x="1968500" y="1670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167778</xdr:rowOff>
    </xdr:from>
    <xdr:ext cx="534377" cy="259045"/>
    <xdr:sp macro="" textlink="">
      <xdr:nvSpPr>
        <xdr:cNvPr id="248" name="テキスト ボックス 247"/>
        <xdr:cNvSpPr txBox="1"/>
      </xdr:nvSpPr>
      <xdr:spPr>
        <a:xfrm>
          <a:off x="1752111" y="1679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38970</xdr:rowOff>
    </xdr:from>
    <xdr:to>
      <xdr:col>1</xdr:col>
      <xdr:colOff>485775</xdr:colOff>
      <xdr:row>97</xdr:row>
      <xdr:rowOff>140570</xdr:rowOff>
    </xdr:to>
    <xdr:sp macro="" textlink="">
      <xdr:nvSpPr>
        <xdr:cNvPr id="249" name="フローチャート : 判断 248"/>
        <xdr:cNvSpPr/>
      </xdr:nvSpPr>
      <xdr:spPr>
        <a:xfrm>
          <a:off x="1079500" y="1666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131697</xdr:rowOff>
    </xdr:from>
    <xdr:ext cx="534377" cy="259045"/>
    <xdr:sp macro="" textlink="">
      <xdr:nvSpPr>
        <xdr:cNvPr id="250" name="テキスト ボックス 249"/>
        <xdr:cNvSpPr txBox="1"/>
      </xdr:nvSpPr>
      <xdr:spPr>
        <a:xfrm>
          <a:off x="863111" y="1676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119856</xdr:rowOff>
    </xdr:from>
    <xdr:to>
      <xdr:col>6</xdr:col>
      <xdr:colOff>561975</xdr:colOff>
      <xdr:row>96</xdr:row>
      <xdr:rowOff>50006</xdr:rowOff>
    </xdr:to>
    <xdr:sp macro="" textlink="">
      <xdr:nvSpPr>
        <xdr:cNvPr id="256" name="円/楕円 255"/>
        <xdr:cNvSpPr/>
      </xdr:nvSpPr>
      <xdr:spPr>
        <a:xfrm>
          <a:off x="4584700" y="1640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142733</xdr:rowOff>
    </xdr:from>
    <xdr:ext cx="534377" cy="259045"/>
    <xdr:sp macro="" textlink="">
      <xdr:nvSpPr>
        <xdr:cNvPr id="257" name="衛生費該当値テキスト"/>
        <xdr:cNvSpPr txBox="1"/>
      </xdr:nvSpPr>
      <xdr:spPr>
        <a:xfrm>
          <a:off x="4686300" y="162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49,375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138849</xdr:rowOff>
    </xdr:from>
    <xdr:to>
      <xdr:col>5</xdr:col>
      <xdr:colOff>409575</xdr:colOff>
      <xdr:row>96</xdr:row>
      <xdr:rowOff>68999</xdr:rowOff>
    </xdr:to>
    <xdr:sp macro="" textlink="">
      <xdr:nvSpPr>
        <xdr:cNvPr id="258" name="円/楕円 257"/>
        <xdr:cNvSpPr/>
      </xdr:nvSpPr>
      <xdr:spPr>
        <a:xfrm>
          <a:off x="3746500" y="1642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85526</xdr:rowOff>
    </xdr:from>
    <xdr:ext cx="534377" cy="259045"/>
    <xdr:sp macro="" textlink="">
      <xdr:nvSpPr>
        <xdr:cNvPr id="259" name="テキスト ボックス 258"/>
        <xdr:cNvSpPr txBox="1"/>
      </xdr:nvSpPr>
      <xdr:spPr>
        <a:xfrm>
          <a:off x="3530111" y="1620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48,378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99606</xdr:rowOff>
    </xdr:from>
    <xdr:to>
      <xdr:col>4</xdr:col>
      <xdr:colOff>206375</xdr:colOff>
      <xdr:row>96</xdr:row>
      <xdr:rowOff>29756</xdr:rowOff>
    </xdr:to>
    <xdr:sp macro="" textlink="">
      <xdr:nvSpPr>
        <xdr:cNvPr id="260" name="円/楕円 259"/>
        <xdr:cNvSpPr/>
      </xdr:nvSpPr>
      <xdr:spPr>
        <a:xfrm>
          <a:off x="2857500" y="1638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46283</xdr:rowOff>
    </xdr:from>
    <xdr:ext cx="534377" cy="259045"/>
    <xdr:sp macro="" textlink="">
      <xdr:nvSpPr>
        <xdr:cNvPr id="261" name="テキスト ボックス 260"/>
        <xdr:cNvSpPr txBox="1"/>
      </xdr:nvSpPr>
      <xdr:spPr>
        <a:xfrm>
          <a:off x="2641111" y="161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50,438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33446</xdr:rowOff>
    </xdr:from>
    <xdr:to>
      <xdr:col>3</xdr:col>
      <xdr:colOff>3175</xdr:colOff>
      <xdr:row>96</xdr:row>
      <xdr:rowOff>135046</xdr:rowOff>
    </xdr:to>
    <xdr:sp macro="" textlink="">
      <xdr:nvSpPr>
        <xdr:cNvPr id="262" name="円/楕円 261"/>
        <xdr:cNvSpPr/>
      </xdr:nvSpPr>
      <xdr:spPr>
        <a:xfrm>
          <a:off x="1968500" y="1649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151573</xdr:rowOff>
    </xdr:from>
    <xdr:ext cx="534377" cy="259045"/>
    <xdr:sp macro="" textlink="">
      <xdr:nvSpPr>
        <xdr:cNvPr id="263" name="テキスト ボックス 262"/>
        <xdr:cNvSpPr txBox="1"/>
      </xdr:nvSpPr>
      <xdr:spPr>
        <a:xfrm>
          <a:off x="1752111" y="1626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44,911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24664</xdr:rowOff>
    </xdr:from>
    <xdr:to>
      <xdr:col>1</xdr:col>
      <xdr:colOff>485775</xdr:colOff>
      <xdr:row>96</xdr:row>
      <xdr:rowOff>126264</xdr:rowOff>
    </xdr:to>
    <xdr:sp macro="" textlink="">
      <xdr:nvSpPr>
        <xdr:cNvPr id="264" name="円/楕円 263"/>
        <xdr:cNvSpPr/>
      </xdr:nvSpPr>
      <xdr:spPr>
        <a:xfrm>
          <a:off x="1079500" y="1648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142791</xdr:rowOff>
    </xdr:from>
    <xdr:ext cx="534377" cy="259045"/>
    <xdr:sp macro="" textlink="">
      <xdr:nvSpPr>
        <xdr:cNvPr id="265" name="テキスト ボックス 264"/>
        <xdr:cNvSpPr txBox="1"/>
      </xdr:nvSpPr>
      <xdr:spPr>
        <a:xfrm>
          <a:off x="863111" y="1625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94300</xdr:rowOff>
    </xdr:from>
    <xdr:to>
      <xdr:col>15</xdr:col>
      <xdr:colOff>180975</xdr:colOff>
      <xdr:row>38</xdr:row>
      <xdr:rowOff>120178</xdr:rowOff>
    </xdr:to>
    <xdr:cxnSp macro="">
      <xdr:nvCxnSpPr>
        <xdr:cNvPr id="292" name="直線コネクタ 291"/>
        <xdr:cNvCxnSpPr/>
      </xdr:nvCxnSpPr>
      <xdr:spPr>
        <a:xfrm>
          <a:off x="9639300" y="6609400"/>
          <a:ext cx="838200" cy="2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3"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79075</xdr:rowOff>
    </xdr:from>
    <xdr:to>
      <xdr:col>14</xdr:col>
      <xdr:colOff>28575</xdr:colOff>
      <xdr:row>38</xdr:row>
      <xdr:rowOff>94300</xdr:rowOff>
    </xdr:to>
    <xdr:cxnSp macro="">
      <xdr:nvCxnSpPr>
        <xdr:cNvPr id="295" name="直線コネクタ 294"/>
        <xdr:cNvCxnSpPr/>
      </xdr:nvCxnSpPr>
      <xdr:spPr>
        <a:xfrm>
          <a:off x="8750300" y="6594175"/>
          <a:ext cx="889000" cy="1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82545</xdr:rowOff>
    </xdr:from>
    <xdr:to>
      <xdr:col>14</xdr:col>
      <xdr:colOff>79375</xdr:colOff>
      <xdr:row>38</xdr:row>
      <xdr:rowOff>12695</xdr:rowOff>
    </xdr:to>
    <xdr:sp macro="" textlink="">
      <xdr:nvSpPr>
        <xdr:cNvPr id="296" name="フローチャート : 判断 295"/>
        <xdr:cNvSpPr/>
      </xdr:nvSpPr>
      <xdr:spPr>
        <a:xfrm>
          <a:off x="9588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29222</xdr:rowOff>
    </xdr:from>
    <xdr:ext cx="469744" cy="259045"/>
    <xdr:sp macro="" textlink="">
      <xdr:nvSpPr>
        <xdr:cNvPr id="297" name="テキスト ボックス 296"/>
        <xdr:cNvSpPr txBox="1"/>
      </xdr:nvSpPr>
      <xdr:spPr>
        <a:xfrm>
          <a:off x="9404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79075</xdr:rowOff>
    </xdr:from>
    <xdr:to>
      <xdr:col>12</xdr:col>
      <xdr:colOff>511175</xdr:colOff>
      <xdr:row>38</xdr:row>
      <xdr:rowOff>96495</xdr:rowOff>
    </xdr:to>
    <xdr:cxnSp macro="">
      <xdr:nvCxnSpPr>
        <xdr:cNvPr id="298" name="直線コネクタ 297"/>
        <xdr:cNvCxnSpPr/>
      </xdr:nvCxnSpPr>
      <xdr:spPr>
        <a:xfrm flipV="1">
          <a:off x="7861300" y="6594175"/>
          <a:ext cx="889000" cy="1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68235</xdr:rowOff>
    </xdr:from>
    <xdr:to>
      <xdr:col>12</xdr:col>
      <xdr:colOff>561975</xdr:colOff>
      <xdr:row>37</xdr:row>
      <xdr:rowOff>169835</xdr:rowOff>
    </xdr:to>
    <xdr:sp macro="" textlink="">
      <xdr:nvSpPr>
        <xdr:cNvPr id="299" name="フローチャート : 判断 298"/>
        <xdr:cNvSpPr/>
      </xdr:nvSpPr>
      <xdr:spPr>
        <a:xfrm>
          <a:off x="8699500" y="64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14912</xdr:rowOff>
    </xdr:from>
    <xdr:ext cx="469744" cy="259045"/>
    <xdr:sp macro="" textlink="">
      <xdr:nvSpPr>
        <xdr:cNvPr id="300" name="テキスト ボックス 299"/>
        <xdr:cNvSpPr txBox="1"/>
      </xdr:nvSpPr>
      <xdr:spPr>
        <a:xfrm>
          <a:off x="8515427" y="618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59187</xdr:rowOff>
    </xdr:from>
    <xdr:to>
      <xdr:col>11</xdr:col>
      <xdr:colOff>307975</xdr:colOff>
      <xdr:row>38</xdr:row>
      <xdr:rowOff>96495</xdr:rowOff>
    </xdr:to>
    <xdr:cxnSp macro="">
      <xdr:nvCxnSpPr>
        <xdr:cNvPr id="301" name="直線コネクタ 300"/>
        <xdr:cNvCxnSpPr/>
      </xdr:nvCxnSpPr>
      <xdr:spPr>
        <a:xfrm>
          <a:off x="6972300" y="6574287"/>
          <a:ext cx="889000" cy="3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68143</xdr:rowOff>
    </xdr:from>
    <xdr:to>
      <xdr:col>11</xdr:col>
      <xdr:colOff>358775</xdr:colOff>
      <xdr:row>37</xdr:row>
      <xdr:rowOff>169743</xdr:rowOff>
    </xdr:to>
    <xdr:sp macro="" textlink="">
      <xdr:nvSpPr>
        <xdr:cNvPr id="302" name="フローチャート : 判断 301"/>
        <xdr:cNvSpPr/>
      </xdr:nvSpPr>
      <xdr:spPr>
        <a:xfrm>
          <a:off x="7810500" y="641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14820</xdr:rowOff>
    </xdr:from>
    <xdr:ext cx="469744" cy="259045"/>
    <xdr:sp macro="" textlink="">
      <xdr:nvSpPr>
        <xdr:cNvPr id="303" name="テキスト ボックス 302"/>
        <xdr:cNvSpPr txBox="1"/>
      </xdr:nvSpPr>
      <xdr:spPr>
        <a:xfrm>
          <a:off x="7626427" y="618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163926</xdr:rowOff>
    </xdr:from>
    <xdr:to>
      <xdr:col>10</xdr:col>
      <xdr:colOff>155575</xdr:colOff>
      <xdr:row>37</xdr:row>
      <xdr:rowOff>94076</xdr:rowOff>
    </xdr:to>
    <xdr:sp macro="" textlink="">
      <xdr:nvSpPr>
        <xdr:cNvPr id="304" name="フローチャート : 判断 303"/>
        <xdr:cNvSpPr/>
      </xdr:nvSpPr>
      <xdr:spPr>
        <a:xfrm>
          <a:off x="6921500" y="633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110603</xdr:rowOff>
    </xdr:from>
    <xdr:ext cx="469744" cy="259045"/>
    <xdr:sp macro="" textlink="">
      <xdr:nvSpPr>
        <xdr:cNvPr id="305" name="テキスト ボックス 304"/>
        <xdr:cNvSpPr txBox="1"/>
      </xdr:nvSpPr>
      <xdr:spPr>
        <a:xfrm>
          <a:off x="6737427" y="611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69378</xdr:rowOff>
    </xdr:from>
    <xdr:to>
      <xdr:col>15</xdr:col>
      <xdr:colOff>231775</xdr:colOff>
      <xdr:row>38</xdr:row>
      <xdr:rowOff>170978</xdr:rowOff>
    </xdr:to>
    <xdr:sp macro="" textlink="">
      <xdr:nvSpPr>
        <xdr:cNvPr id="311" name="円/楕円 310"/>
        <xdr:cNvSpPr/>
      </xdr:nvSpPr>
      <xdr:spPr>
        <a:xfrm>
          <a:off x="10426700" y="658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165351</xdr:rowOff>
    </xdr:from>
    <xdr:ext cx="378565" cy="259045"/>
    <xdr:sp macro="" textlink="">
      <xdr:nvSpPr>
        <xdr:cNvPr id="312" name="労働費該当値テキスト"/>
        <xdr:cNvSpPr txBox="1"/>
      </xdr:nvSpPr>
      <xdr:spPr>
        <a:xfrm>
          <a:off x="10528300" y="6509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43500</xdr:rowOff>
    </xdr:from>
    <xdr:to>
      <xdr:col>14</xdr:col>
      <xdr:colOff>79375</xdr:colOff>
      <xdr:row>38</xdr:row>
      <xdr:rowOff>145100</xdr:rowOff>
    </xdr:to>
    <xdr:sp macro="" textlink="">
      <xdr:nvSpPr>
        <xdr:cNvPr id="313" name="円/楕円 312"/>
        <xdr:cNvSpPr/>
      </xdr:nvSpPr>
      <xdr:spPr>
        <a:xfrm>
          <a:off x="9588500" y="655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136227</xdr:rowOff>
    </xdr:from>
    <xdr:ext cx="378565" cy="259045"/>
    <xdr:sp macro="" textlink="">
      <xdr:nvSpPr>
        <xdr:cNvPr id="314" name="テキスト ボックス 313"/>
        <xdr:cNvSpPr txBox="1"/>
      </xdr:nvSpPr>
      <xdr:spPr>
        <a:xfrm>
          <a:off x="9450017" y="6651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28275</xdr:rowOff>
    </xdr:from>
    <xdr:to>
      <xdr:col>12</xdr:col>
      <xdr:colOff>561975</xdr:colOff>
      <xdr:row>38</xdr:row>
      <xdr:rowOff>129875</xdr:rowOff>
    </xdr:to>
    <xdr:sp macro="" textlink="">
      <xdr:nvSpPr>
        <xdr:cNvPr id="315" name="円/楕円 314"/>
        <xdr:cNvSpPr/>
      </xdr:nvSpPr>
      <xdr:spPr>
        <a:xfrm>
          <a:off x="8699500" y="654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121002</xdr:rowOff>
    </xdr:from>
    <xdr:ext cx="469744" cy="259045"/>
    <xdr:sp macro="" textlink="">
      <xdr:nvSpPr>
        <xdr:cNvPr id="316" name="テキスト ボックス 315"/>
        <xdr:cNvSpPr txBox="1"/>
      </xdr:nvSpPr>
      <xdr:spPr>
        <a:xfrm>
          <a:off x="8515427" y="663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45695</xdr:rowOff>
    </xdr:from>
    <xdr:to>
      <xdr:col>11</xdr:col>
      <xdr:colOff>358775</xdr:colOff>
      <xdr:row>38</xdr:row>
      <xdr:rowOff>147295</xdr:rowOff>
    </xdr:to>
    <xdr:sp macro="" textlink="">
      <xdr:nvSpPr>
        <xdr:cNvPr id="317" name="円/楕円 316"/>
        <xdr:cNvSpPr/>
      </xdr:nvSpPr>
      <xdr:spPr>
        <a:xfrm>
          <a:off x="7810500" y="65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138422</xdr:rowOff>
    </xdr:from>
    <xdr:ext cx="378565" cy="259045"/>
    <xdr:sp macro="" textlink="">
      <xdr:nvSpPr>
        <xdr:cNvPr id="318" name="テキスト ボックス 317"/>
        <xdr:cNvSpPr txBox="1"/>
      </xdr:nvSpPr>
      <xdr:spPr>
        <a:xfrm>
          <a:off x="7672017" y="6653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8387</xdr:rowOff>
    </xdr:from>
    <xdr:to>
      <xdr:col>10</xdr:col>
      <xdr:colOff>155575</xdr:colOff>
      <xdr:row>38</xdr:row>
      <xdr:rowOff>109987</xdr:rowOff>
    </xdr:to>
    <xdr:sp macro="" textlink="">
      <xdr:nvSpPr>
        <xdr:cNvPr id="319" name="円/楕円 318"/>
        <xdr:cNvSpPr/>
      </xdr:nvSpPr>
      <xdr:spPr>
        <a:xfrm>
          <a:off x="6921500" y="652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101114</xdr:rowOff>
    </xdr:from>
    <xdr:ext cx="469744" cy="259045"/>
    <xdr:sp macro="" textlink="">
      <xdr:nvSpPr>
        <xdr:cNvPr id="320" name="テキスト ボックス 319"/>
        <xdr:cNvSpPr txBox="1"/>
      </xdr:nvSpPr>
      <xdr:spPr>
        <a:xfrm>
          <a:off x="6737427" y="661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118135</xdr:rowOff>
    </xdr:from>
    <xdr:to>
      <xdr:col>15</xdr:col>
      <xdr:colOff>180975</xdr:colOff>
      <xdr:row>58</xdr:row>
      <xdr:rowOff>123089</xdr:rowOff>
    </xdr:to>
    <xdr:cxnSp macro="">
      <xdr:nvCxnSpPr>
        <xdr:cNvPr id="349" name="直線コネクタ 348"/>
        <xdr:cNvCxnSpPr/>
      </xdr:nvCxnSpPr>
      <xdr:spPr>
        <a:xfrm>
          <a:off x="9639300" y="10062235"/>
          <a:ext cx="8382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83697</xdr:rowOff>
    </xdr:from>
    <xdr:ext cx="534377" cy="259045"/>
    <xdr:sp macro="" textlink="">
      <xdr:nvSpPr>
        <xdr:cNvPr id="350" name="農林水産業費平均値テキスト"/>
        <xdr:cNvSpPr txBox="1"/>
      </xdr:nvSpPr>
      <xdr:spPr>
        <a:xfrm>
          <a:off x="10528300" y="951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72682</xdr:rowOff>
    </xdr:from>
    <xdr:to>
      <xdr:col>14</xdr:col>
      <xdr:colOff>28575</xdr:colOff>
      <xdr:row>58</xdr:row>
      <xdr:rowOff>118135</xdr:rowOff>
    </xdr:to>
    <xdr:cxnSp macro="">
      <xdr:nvCxnSpPr>
        <xdr:cNvPr id="352" name="直線コネクタ 351"/>
        <xdr:cNvCxnSpPr/>
      </xdr:nvCxnSpPr>
      <xdr:spPr>
        <a:xfrm>
          <a:off x="8750300" y="10016782"/>
          <a:ext cx="889000" cy="4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129439</xdr:rowOff>
    </xdr:from>
    <xdr:to>
      <xdr:col>14</xdr:col>
      <xdr:colOff>79375</xdr:colOff>
      <xdr:row>57</xdr:row>
      <xdr:rowOff>59589</xdr:rowOff>
    </xdr:to>
    <xdr:sp macro="" textlink="">
      <xdr:nvSpPr>
        <xdr:cNvPr id="353" name="フローチャート : 判断 352"/>
        <xdr:cNvSpPr/>
      </xdr:nvSpPr>
      <xdr:spPr>
        <a:xfrm>
          <a:off x="9588500" y="97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76116</xdr:rowOff>
    </xdr:from>
    <xdr:ext cx="469744" cy="259045"/>
    <xdr:sp macro="" textlink="">
      <xdr:nvSpPr>
        <xdr:cNvPr id="354" name="テキスト ボックス 353"/>
        <xdr:cNvSpPr txBox="1"/>
      </xdr:nvSpPr>
      <xdr:spPr>
        <a:xfrm>
          <a:off x="9404427" y="950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72682</xdr:rowOff>
    </xdr:from>
    <xdr:to>
      <xdr:col>12</xdr:col>
      <xdr:colOff>511175</xdr:colOff>
      <xdr:row>58</xdr:row>
      <xdr:rowOff>90284</xdr:rowOff>
    </xdr:to>
    <xdr:cxnSp macro="">
      <xdr:nvCxnSpPr>
        <xdr:cNvPr id="355" name="直線コネクタ 354"/>
        <xdr:cNvCxnSpPr/>
      </xdr:nvCxnSpPr>
      <xdr:spPr>
        <a:xfrm flipV="1">
          <a:off x="7861300" y="10016782"/>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102235</xdr:rowOff>
    </xdr:from>
    <xdr:to>
      <xdr:col>12</xdr:col>
      <xdr:colOff>561975</xdr:colOff>
      <xdr:row>57</xdr:row>
      <xdr:rowOff>32385</xdr:rowOff>
    </xdr:to>
    <xdr:sp macro="" textlink="">
      <xdr:nvSpPr>
        <xdr:cNvPr id="356" name="フローチャート : 判断 355"/>
        <xdr:cNvSpPr/>
      </xdr:nvSpPr>
      <xdr:spPr>
        <a:xfrm>
          <a:off x="8699500" y="970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48912</xdr:rowOff>
    </xdr:from>
    <xdr:ext cx="534377" cy="259045"/>
    <xdr:sp macro="" textlink="">
      <xdr:nvSpPr>
        <xdr:cNvPr id="357" name="テキスト ボックス 356"/>
        <xdr:cNvSpPr txBox="1"/>
      </xdr:nvSpPr>
      <xdr:spPr>
        <a:xfrm>
          <a:off x="8483111" y="947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88874</xdr:rowOff>
    </xdr:from>
    <xdr:to>
      <xdr:col>11</xdr:col>
      <xdr:colOff>307975</xdr:colOff>
      <xdr:row>58</xdr:row>
      <xdr:rowOff>90284</xdr:rowOff>
    </xdr:to>
    <xdr:cxnSp macro="">
      <xdr:nvCxnSpPr>
        <xdr:cNvPr id="358" name="直線コネクタ 357"/>
        <xdr:cNvCxnSpPr/>
      </xdr:nvCxnSpPr>
      <xdr:spPr>
        <a:xfrm>
          <a:off x="6972300" y="10032974"/>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135420</xdr:rowOff>
    </xdr:from>
    <xdr:to>
      <xdr:col>11</xdr:col>
      <xdr:colOff>358775</xdr:colOff>
      <xdr:row>57</xdr:row>
      <xdr:rowOff>65570</xdr:rowOff>
    </xdr:to>
    <xdr:sp macro="" textlink="">
      <xdr:nvSpPr>
        <xdr:cNvPr id="359" name="フローチャート : 判断 358"/>
        <xdr:cNvSpPr/>
      </xdr:nvSpPr>
      <xdr:spPr>
        <a:xfrm>
          <a:off x="7810500" y="97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82097</xdr:rowOff>
    </xdr:from>
    <xdr:ext cx="469744" cy="259045"/>
    <xdr:sp macro="" textlink="">
      <xdr:nvSpPr>
        <xdr:cNvPr id="360" name="テキスト ボックス 359"/>
        <xdr:cNvSpPr txBox="1"/>
      </xdr:nvSpPr>
      <xdr:spPr>
        <a:xfrm>
          <a:off x="7626427" y="951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9,779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137173</xdr:rowOff>
    </xdr:from>
    <xdr:to>
      <xdr:col>10</xdr:col>
      <xdr:colOff>155575</xdr:colOff>
      <xdr:row>57</xdr:row>
      <xdr:rowOff>67323</xdr:rowOff>
    </xdr:to>
    <xdr:sp macro="" textlink="">
      <xdr:nvSpPr>
        <xdr:cNvPr id="361" name="フローチャート : 判断 360"/>
        <xdr:cNvSpPr/>
      </xdr:nvSpPr>
      <xdr:spPr>
        <a:xfrm>
          <a:off x="6921500" y="973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83850</xdr:rowOff>
    </xdr:from>
    <xdr:ext cx="469744" cy="259045"/>
    <xdr:sp macro="" textlink="">
      <xdr:nvSpPr>
        <xdr:cNvPr id="362" name="テキスト ボックス 361"/>
        <xdr:cNvSpPr txBox="1"/>
      </xdr:nvSpPr>
      <xdr:spPr>
        <a:xfrm>
          <a:off x="6737427" y="951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72289</xdr:rowOff>
    </xdr:from>
    <xdr:to>
      <xdr:col>15</xdr:col>
      <xdr:colOff>231775</xdr:colOff>
      <xdr:row>59</xdr:row>
      <xdr:rowOff>2439</xdr:rowOff>
    </xdr:to>
    <xdr:sp macro="" textlink="">
      <xdr:nvSpPr>
        <xdr:cNvPr id="368" name="円/楕円 367"/>
        <xdr:cNvSpPr/>
      </xdr:nvSpPr>
      <xdr:spPr>
        <a:xfrm>
          <a:off x="10426700" y="1001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158666</xdr:rowOff>
    </xdr:from>
    <xdr:ext cx="469744" cy="259045"/>
    <xdr:sp macro="" textlink="">
      <xdr:nvSpPr>
        <xdr:cNvPr id="369" name="農林水産業費該当値テキスト"/>
        <xdr:cNvSpPr txBox="1"/>
      </xdr:nvSpPr>
      <xdr:spPr>
        <a:xfrm>
          <a:off x="10528300" y="993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67335</xdr:rowOff>
    </xdr:from>
    <xdr:to>
      <xdr:col>14</xdr:col>
      <xdr:colOff>79375</xdr:colOff>
      <xdr:row>58</xdr:row>
      <xdr:rowOff>168935</xdr:rowOff>
    </xdr:to>
    <xdr:sp macro="" textlink="">
      <xdr:nvSpPr>
        <xdr:cNvPr id="370" name="円/楕円 369"/>
        <xdr:cNvSpPr/>
      </xdr:nvSpPr>
      <xdr:spPr>
        <a:xfrm>
          <a:off x="9588500" y="100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160062</xdr:rowOff>
    </xdr:from>
    <xdr:ext cx="469744" cy="259045"/>
    <xdr:sp macro="" textlink="">
      <xdr:nvSpPr>
        <xdr:cNvPr id="371" name="テキスト ボックス 370"/>
        <xdr:cNvSpPr txBox="1"/>
      </xdr:nvSpPr>
      <xdr:spPr>
        <a:xfrm>
          <a:off x="9404427" y="1010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21882</xdr:rowOff>
    </xdr:from>
    <xdr:to>
      <xdr:col>12</xdr:col>
      <xdr:colOff>561975</xdr:colOff>
      <xdr:row>58</xdr:row>
      <xdr:rowOff>123482</xdr:rowOff>
    </xdr:to>
    <xdr:sp macro="" textlink="">
      <xdr:nvSpPr>
        <xdr:cNvPr id="372" name="円/楕円 371"/>
        <xdr:cNvSpPr/>
      </xdr:nvSpPr>
      <xdr:spPr>
        <a:xfrm>
          <a:off x="8699500" y="996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114609</xdr:rowOff>
    </xdr:from>
    <xdr:ext cx="469744" cy="259045"/>
    <xdr:sp macro="" textlink="">
      <xdr:nvSpPr>
        <xdr:cNvPr id="373" name="テキスト ボックス 372"/>
        <xdr:cNvSpPr txBox="1"/>
      </xdr:nvSpPr>
      <xdr:spPr>
        <a:xfrm>
          <a:off x="8515427" y="1005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39484</xdr:rowOff>
    </xdr:from>
    <xdr:to>
      <xdr:col>11</xdr:col>
      <xdr:colOff>358775</xdr:colOff>
      <xdr:row>58</xdr:row>
      <xdr:rowOff>141084</xdr:rowOff>
    </xdr:to>
    <xdr:sp macro="" textlink="">
      <xdr:nvSpPr>
        <xdr:cNvPr id="374" name="円/楕円 373"/>
        <xdr:cNvSpPr/>
      </xdr:nvSpPr>
      <xdr:spPr>
        <a:xfrm>
          <a:off x="7810500" y="998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132211</xdr:rowOff>
    </xdr:from>
    <xdr:ext cx="469744" cy="259045"/>
    <xdr:sp macro="" textlink="">
      <xdr:nvSpPr>
        <xdr:cNvPr id="375" name="テキスト ボックス 374"/>
        <xdr:cNvSpPr txBox="1"/>
      </xdr:nvSpPr>
      <xdr:spPr>
        <a:xfrm>
          <a:off x="7626427" y="1007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38074</xdr:rowOff>
    </xdr:from>
    <xdr:to>
      <xdr:col>10</xdr:col>
      <xdr:colOff>155575</xdr:colOff>
      <xdr:row>58</xdr:row>
      <xdr:rowOff>139674</xdr:rowOff>
    </xdr:to>
    <xdr:sp macro="" textlink="">
      <xdr:nvSpPr>
        <xdr:cNvPr id="376" name="円/楕円 375"/>
        <xdr:cNvSpPr/>
      </xdr:nvSpPr>
      <xdr:spPr>
        <a:xfrm>
          <a:off x="6921500" y="998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130801</xdr:rowOff>
    </xdr:from>
    <xdr:ext cx="469744" cy="259045"/>
    <xdr:sp macro="" textlink="">
      <xdr:nvSpPr>
        <xdr:cNvPr id="377" name="テキスト ボックス 376"/>
        <xdr:cNvSpPr txBox="1"/>
      </xdr:nvSpPr>
      <xdr:spPr>
        <a:xfrm>
          <a:off x="6737427" y="1007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117983</xdr:rowOff>
    </xdr:from>
    <xdr:to>
      <xdr:col>15</xdr:col>
      <xdr:colOff>180975</xdr:colOff>
      <xdr:row>77</xdr:row>
      <xdr:rowOff>142512</xdr:rowOff>
    </xdr:to>
    <xdr:cxnSp macro="">
      <xdr:nvCxnSpPr>
        <xdr:cNvPr id="404" name="直線コネクタ 403"/>
        <xdr:cNvCxnSpPr/>
      </xdr:nvCxnSpPr>
      <xdr:spPr>
        <a:xfrm flipV="1">
          <a:off x="9639300" y="13319633"/>
          <a:ext cx="838200" cy="2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152331</xdr:rowOff>
    </xdr:from>
    <xdr:ext cx="534377" cy="259045"/>
    <xdr:sp macro="" textlink="">
      <xdr:nvSpPr>
        <xdr:cNvPr id="405" name="商工費平均値テキスト"/>
        <xdr:cNvSpPr txBox="1"/>
      </xdr:nvSpPr>
      <xdr:spPr>
        <a:xfrm>
          <a:off x="10528300" y="1301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142512</xdr:rowOff>
    </xdr:from>
    <xdr:to>
      <xdr:col>14</xdr:col>
      <xdr:colOff>28575</xdr:colOff>
      <xdr:row>77</xdr:row>
      <xdr:rowOff>155702</xdr:rowOff>
    </xdr:to>
    <xdr:cxnSp macro="">
      <xdr:nvCxnSpPr>
        <xdr:cNvPr id="407" name="直線コネクタ 406"/>
        <xdr:cNvCxnSpPr/>
      </xdr:nvCxnSpPr>
      <xdr:spPr>
        <a:xfrm flipV="1">
          <a:off x="8750300" y="13344162"/>
          <a:ext cx="8890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128219</xdr:rowOff>
    </xdr:from>
    <xdr:to>
      <xdr:col>14</xdr:col>
      <xdr:colOff>79375</xdr:colOff>
      <xdr:row>77</xdr:row>
      <xdr:rowOff>58369</xdr:rowOff>
    </xdr:to>
    <xdr:sp macro="" textlink="">
      <xdr:nvSpPr>
        <xdr:cNvPr id="408" name="フローチャート : 判断 407"/>
        <xdr:cNvSpPr/>
      </xdr:nvSpPr>
      <xdr:spPr>
        <a:xfrm>
          <a:off x="9588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74896</xdr:rowOff>
    </xdr:from>
    <xdr:ext cx="534377" cy="259045"/>
    <xdr:sp macro="" textlink="">
      <xdr:nvSpPr>
        <xdr:cNvPr id="409" name="テキスト ボックス 408"/>
        <xdr:cNvSpPr txBox="1"/>
      </xdr:nvSpPr>
      <xdr:spPr>
        <a:xfrm>
          <a:off x="9372111" y="129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13,280</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136294</xdr:rowOff>
    </xdr:from>
    <xdr:to>
      <xdr:col>12</xdr:col>
      <xdr:colOff>511175</xdr:colOff>
      <xdr:row>77</xdr:row>
      <xdr:rowOff>155702</xdr:rowOff>
    </xdr:to>
    <xdr:cxnSp macro="">
      <xdr:nvCxnSpPr>
        <xdr:cNvPr id="410" name="直線コネクタ 409"/>
        <xdr:cNvCxnSpPr/>
      </xdr:nvCxnSpPr>
      <xdr:spPr>
        <a:xfrm>
          <a:off x="7861300" y="13337944"/>
          <a:ext cx="8890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145867</xdr:rowOff>
    </xdr:from>
    <xdr:to>
      <xdr:col>12</xdr:col>
      <xdr:colOff>561975</xdr:colOff>
      <xdr:row>77</xdr:row>
      <xdr:rowOff>76017</xdr:rowOff>
    </xdr:to>
    <xdr:sp macro="" textlink="">
      <xdr:nvSpPr>
        <xdr:cNvPr id="411" name="フローチャート : 判断 410"/>
        <xdr:cNvSpPr/>
      </xdr:nvSpPr>
      <xdr:spPr>
        <a:xfrm>
          <a:off x="8699500" y="1317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92544</xdr:rowOff>
    </xdr:from>
    <xdr:ext cx="534377" cy="259045"/>
    <xdr:sp macro="" textlink="">
      <xdr:nvSpPr>
        <xdr:cNvPr id="412" name="テキスト ボックス 411"/>
        <xdr:cNvSpPr txBox="1"/>
      </xdr:nvSpPr>
      <xdr:spPr>
        <a:xfrm>
          <a:off x="8483111" y="1295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12,508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128591</xdr:rowOff>
    </xdr:from>
    <xdr:to>
      <xdr:col>11</xdr:col>
      <xdr:colOff>307975</xdr:colOff>
      <xdr:row>77</xdr:row>
      <xdr:rowOff>136294</xdr:rowOff>
    </xdr:to>
    <xdr:cxnSp macro="">
      <xdr:nvCxnSpPr>
        <xdr:cNvPr id="413" name="直線コネクタ 412"/>
        <xdr:cNvCxnSpPr/>
      </xdr:nvCxnSpPr>
      <xdr:spPr>
        <a:xfrm>
          <a:off x="6972300" y="13330241"/>
          <a:ext cx="889000" cy="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127739</xdr:rowOff>
    </xdr:from>
    <xdr:to>
      <xdr:col>11</xdr:col>
      <xdr:colOff>358775</xdr:colOff>
      <xdr:row>77</xdr:row>
      <xdr:rowOff>57889</xdr:rowOff>
    </xdr:to>
    <xdr:sp macro="" textlink="">
      <xdr:nvSpPr>
        <xdr:cNvPr id="414" name="フローチャート : 判断 413"/>
        <xdr:cNvSpPr/>
      </xdr:nvSpPr>
      <xdr:spPr>
        <a:xfrm>
          <a:off x="7810500" y="1315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74416</xdr:rowOff>
    </xdr:from>
    <xdr:ext cx="534377" cy="259045"/>
    <xdr:sp macro="" textlink="">
      <xdr:nvSpPr>
        <xdr:cNvPr id="415" name="テキスト ボックス 414"/>
        <xdr:cNvSpPr txBox="1"/>
      </xdr:nvSpPr>
      <xdr:spPr>
        <a:xfrm>
          <a:off x="7594111" y="1293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13,301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109955</xdr:rowOff>
    </xdr:from>
    <xdr:to>
      <xdr:col>10</xdr:col>
      <xdr:colOff>155575</xdr:colOff>
      <xdr:row>77</xdr:row>
      <xdr:rowOff>40105</xdr:rowOff>
    </xdr:to>
    <xdr:sp macro="" textlink="">
      <xdr:nvSpPr>
        <xdr:cNvPr id="416" name="フローチャート : 判断 415"/>
        <xdr:cNvSpPr/>
      </xdr:nvSpPr>
      <xdr:spPr>
        <a:xfrm>
          <a:off x="6921500" y="1314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56631</xdr:rowOff>
    </xdr:from>
    <xdr:ext cx="534377" cy="259045"/>
    <xdr:sp macro="" textlink="">
      <xdr:nvSpPr>
        <xdr:cNvPr id="417" name="テキスト ボックス 416"/>
        <xdr:cNvSpPr txBox="1"/>
      </xdr:nvSpPr>
      <xdr:spPr>
        <a:xfrm>
          <a:off x="6705111" y="1291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67183</xdr:rowOff>
    </xdr:from>
    <xdr:to>
      <xdr:col>15</xdr:col>
      <xdr:colOff>231775</xdr:colOff>
      <xdr:row>77</xdr:row>
      <xdr:rowOff>168783</xdr:rowOff>
    </xdr:to>
    <xdr:sp macro="" textlink="">
      <xdr:nvSpPr>
        <xdr:cNvPr id="423" name="円/楕円 422"/>
        <xdr:cNvSpPr/>
      </xdr:nvSpPr>
      <xdr:spPr>
        <a:xfrm>
          <a:off x="10426700" y="1326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45610</xdr:rowOff>
    </xdr:from>
    <xdr:ext cx="469744" cy="259045"/>
    <xdr:sp macro="" textlink="">
      <xdr:nvSpPr>
        <xdr:cNvPr id="424" name="商工費該当値テキスト"/>
        <xdr:cNvSpPr txBox="1"/>
      </xdr:nvSpPr>
      <xdr:spPr>
        <a:xfrm>
          <a:off x="10528300" y="1324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8,450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91712</xdr:rowOff>
    </xdr:from>
    <xdr:to>
      <xdr:col>14</xdr:col>
      <xdr:colOff>79375</xdr:colOff>
      <xdr:row>78</xdr:row>
      <xdr:rowOff>21862</xdr:rowOff>
    </xdr:to>
    <xdr:sp macro="" textlink="">
      <xdr:nvSpPr>
        <xdr:cNvPr id="425" name="円/楕円 424"/>
        <xdr:cNvSpPr/>
      </xdr:nvSpPr>
      <xdr:spPr>
        <a:xfrm>
          <a:off x="9588500" y="1329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12989</xdr:rowOff>
    </xdr:from>
    <xdr:ext cx="469744" cy="259045"/>
    <xdr:sp macro="" textlink="">
      <xdr:nvSpPr>
        <xdr:cNvPr id="426" name="テキスト ボックス 425"/>
        <xdr:cNvSpPr txBox="1"/>
      </xdr:nvSpPr>
      <xdr:spPr>
        <a:xfrm>
          <a:off x="9404427" y="1338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104902</xdr:rowOff>
    </xdr:from>
    <xdr:to>
      <xdr:col>12</xdr:col>
      <xdr:colOff>561975</xdr:colOff>
      <xdr:row>78</xdr:row>
      <xdr:rowOff>35052</xdr:rowOff>
    </xdr:to>
    <xdr:sp macro="" textlink="">
      <xdr:nvSpPr>
        <xdr:cNvPr id="427" name="円/楕円 426"/>
        <xdr:cNvSpPr/>
      </xdr:nvSpPr>
      <xdr:spPr>
        <a:xfrm>
          <a:off x="8699500" y="1330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26179</xdr:rowOff>
    </xdr:from>
    <xdr:ext cx="469744" cy="259045"/>
    <xdr:sp macro="" textlink="">
      <xdr:nvSpPr>
        <xdr:cNvPr id="428" name="テキスト ボックス 427"/>
        <xdr:cNvSpPr txBox="1"/>
      </xdr:nvSpPr>
      <xdr:spPr>
        <a:xfrm>
          <a:off x="8515427" y="1339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85494</xdr:rowOff>
    </xdr:from>
    <xdr:to>
      <xdr:col>11</xdr:col>
      <xdr:colOff>358775</xdr:colOff>
      <xdr:row>78</xdr:row>
      <xdr:rowOff>15644</xdr:rowOff>
    </xdr:to>
    <xdr:sp macro="" textlink="">
      <xdr:nvSpPr>
        <xdr:cNvPr id="429" name="円/楕円 428"/>
        <xdr:cNvSpPr/>
      </xdr:nvSpPr>
      <xdr:spPr>
        <a:xfrm>
          <a:off x="7810500" y="1328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6771</xdr:rowOff>
    </xdr:from>
    <xdr:ext cx="469744" cy="259045"/>
    <xdr:sp macro="" textlink="">
      <xdr:nvSpPr>
        <xdr:cNvPr id="430" name="テキスト ボックス 429"/>
        <xdr:cNvSpPr txBox="1"/>
      </xdr:nvSpPr>
      <xdr:spPr>
        <a:xfrm>
          <a:off x="7626427" y="1337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77791</xdr:rowOff>
    </xdr:from>
    <xdr:to>
      <xdr:col>10</xdr:col>
      <xdr:colOff>155575</xdr:colOff>
      <xdr:row>78</xdr:row>
      <xdr:rowOff>7941</xdr:rowOff>
    </xdr:to>
    <xdr:sp macro="" textlink="">
      <xdr:nvSpPr>
        <xdr:cNvPr id="431" name="円/楕円 430"/>
        <xdr:cNvSpPr/>
      </xdr:nvSpPr>
      <xdr:spPr>
        <a:xfrm>
          <a:off x="6921500" y="1327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170518</xdr:rowOff>
    </xdr:from>
    <xdr:ext cx="469744" cy="259045"/>
    <xdr:sp macro="" textlink="">
      <xdr:nvSpPr>
        <xdr:cNvPr id="432" name="テキスト ボックス 431"/>
        <xdr:cNvSpPr txBox="1"/>
      </xdr:nvSpPr>
      <xdr:spPr>
        <a:xfrm>
          <a:off x="6737427" y="1337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53614</xdr:rowOff>
    </xdr:from>
    <xdr:to>
      <xdr:col>15</xdr:col>
      <xdr:colOff>180975</xdr:colOff>
      <xdr:row>96</xdr:row>
      <xdr:rowOff>131927</xdr:rowOff>
    </xdr:to>
    <xdr:cxnSp macro="">
      <xdr:nvCxnSpPr>
        <xdr:cNvPr id="462" name="直線コネクタ 461"/>
        <xdr:cNvCxnSpPr/>
      </xdr:nvCxnSpPr>
      <xdr:spPr>
        <a:xfrm flipV="1">
          <a:off x="9639300" y="16512814"/>
          <a:ext cx="838200" cy="7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47820</xdr:rowOff>
    </xdr:from>
    <xdr:ext cx="534377" cy="259045"/>
    <xdr:sp macro="" textlink="">
      <xdr:nvSpPr>
        <xdr:cNvPr id="463" name="土木費平均値テキスト"/>
        <xdr:cNvSpPr txBox="1"/>
      </xdr:nvSpPr>
      <xdr:spPr>
        <a:xfrm>
          <a:off x="10528300" y="16507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131927</xdr:rowOff>
    </xdr:from>
    <xdr:to>
      <xdr:col>14</xdr:col>
      <xdr:colOff>28575</xdr:colOff>
      <xdr:row>96</xdr:row>
      <xdr:rowOff>144424</xdr:rowOff>
    </xdr:to>
    <xdr:cxnSp macro="">
      <xdr:nvCxnSpPr>
        <xdr:cNvPr id="465" name="直線コネクタ 464"/>
        <xdr:cNvCxnSpPr/>
      </xdr:nvCxnSpPr>
      <xdr:spPr>
        <a:xfrm flipV="1">
          <a:off x="8750300" y="16591127"/>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22910</xdr:rowOff>
    </xdr:from>
    <xdr:to>
      <xdr:col>14</xdr:col>
      <xdr:colOff>79375</xdr:colOff>
      <xdr:row>96</xdr:row>
      <xdr:rowOff>124510</xdr:rowOff>
    </xdr:to>
    <xdr:sp macro="" textlink="">
      <xdr:nvSpPr>
        <xdr:cNvPr id="466" name="フローチャート : 判断 465"/>
        <xdr:cNvSpPr/>
      </xdr:nvSpPr>
      <xdr:spPr>
        <a:xfrm>
          <a:off x="9588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141037</xdr:rowOff>
    </xdr:from>
    <xdr:ext cx="534377" cy="259045"/>
    <xdr:sp macro="" textlink="">
      <xdr:nvSpPr>
        <xdr:cNvPr id="467" name="テキスト ボックス 466"/>
        <xdr:cNvSpPr txBox="1"/>
      </xdr:nvSpPr>
      <xdr:spPr>
        <a:xfrm>
          <a:off x="9372111" y="162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45,464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144424</xdr:rowOff>
    </xdr:from>
    <xdr:to>
      <xdr:col>12</xdr:col>
      <xdr:colOff>511175</xdr:colOff>
      <xdr:row>96</xdr:row>
      <xdr:rowOff>154617</xdr:rowOff>
    </xdr:to>
    <xdr:cxnSp macro="">
      <xdr:nvCxnSpPr>
        <xdr:cNvPr id="468" name="直線コネクタ 467"/>
        <xdr:cNvCxnSpPr/>
      </xdr:nvCxnSpPr>
      <xdr:spPr>
        <a:xfrm flipV="1">
          <a:off x="7861300" y="16603624"/>
          <a:ext cx="889000" cy="1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129000</xdr:rowOff>
    </xdr:from>
    <xdr:to>
      <xdr:col>12</xdr:col>
      <xdr:colOff>561975</xdr:colOff>
      <xdr:row>96</xdr:row>
      <xdr:rowOff>59150</xdr:rowOff>
    </xdr:to>
    <xdr:sp macro="" textlink="">
      <xdr:nvSpPr>
        <xdr:cNvPr id="469" name="フローチャート : 判断 468"/>
        <xdr:cNvSpPr/>
      </xdr:nvSpPr>
      <xdr:spPr>
        <a:xfrm>
          <a:off x="8699500" y="1641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75677</xdr:rowOff>
    </xdr:from>
    <xdr:ext cx="534377" cy="259045"/>
    <xdr:sp macro="" textlink="">
      <xdr:nvSpPr>
        <xdr:cNvPr id="470" name="テキスト ボックス 469"/>
        <xdr:cNvSpPr txBox="1"/>
      </xdr:nvSpPr>
      <xdr:spPr>
        <a:xfrm>
          <a:off x="8483111" y="1619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154617</xdr:rowOff>
    </xdr:from>
    <xdr:to>
      <xdr:col>11</xdr:col>
      <xdr:colOff>307975</xdr:colOff>
      <xdr:row>96</xdr:row>
      <xdr:rowOff>160979</xdr:rowOff>
    </xdr:to>
    <xdr:cxnSp macro="">
      <xdr:nvCxnSpPr>
        <xdr:cNvPr id="471" name="直線コネクタ 470"/>
        <xdr:cNvCxnSpPr/>
      </xdr:nvCxnSpPr>
      <xdr:spPr>
        <a:xfrm flipV="1">
          <a:off x="6972300" y="16613817"/>
          <a:ext cx="889000" cy="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48361</xdr:rowOff>
    </xdr:from>
    <xdr:to>
      <xdr:col>11</xdr:col>
      <xdr:colOff>358775</xdr:colOff>
      <xdr:row>96</xdr:row>
      <xdr:rowOff>149961</xdr:rowOff>
    </xdr:to>
    <xdr:sp macro="" textlink="">
      <xdr:nvSpPr>
        <xdr:cNvPr id="472" name="フローチャート : 判断 471"/>
        <xdr:cNvSpPr/>
      </xdr:nvSpPr>
      <xdr:spPr>
        <a:xfrm>
          <a:off x="7810500" y="165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166488</xdr:rowOff>
    </xdr:from>
    <xdr:ext cx="534377" cy="259045"/>
    <xdr:sp macro="" textlink="">
      <xdr:nvSpPr>
        <xdr:cNvPr id="473" name="テキスト ボックス 472"/>
        <xdr:cNvSpPr txBox="1"/>
      </xdr:nvSpPr>
      <xdr:spPr>
        <a:xfrm>
          <a:off x="7594111" y="1628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44,128</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149194</xdr:rowOff>
    </xdr:from>
    <xdr:to>
      <xdr:col>10</xdr:col>
      <xdr:colOff>155575</xdr:colOff>
      <xdr:row>96</xdr:row>
      <xdr:rowOff>79344</xdr:rowOff>
    </xdr:to>
    <xdr:sp macro="" textlink="">
      <xdr:nvSpPr>
        <xdr:cNvPr id="474" name="フローチャート : 判断 473"/>
        <xdr:cNvSpPr/>
      </xdr:nvSpPr>
      <xdr:spPr>
        <a:xfrm>
          <a:off x="6921500" y="164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95871</xdr:rowOff>
    </xdr:from>
    <xdr:ext cx="534377" cy="259045"/>
    <xdr:sp macro="" textlink="">
      <xdr:nvSpPr>
        <xdr:cNvPr id="475" name="テキスト ボックス 474"/>
        <xdr:cNvSpPr txBox="1"/>
      </xdr:nvSpPr>
      <xdr:spPr>
        <a:xfrm>
          <a:off x="6705111" y="1621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2814</xdr:rowOff>
    </xdr:from>
    <xdr:to>
      <xdr:col>15</xdr:col>
      <xdr:colOff>231775</xdr:colOff>
      <xdr:row>96</xdr:row>
      <xdr:rowOff>104414</xdr:rowOff>
    </xdr:to>
    <xdr:sp macro="" textlink="">
      <xdr:nvSpPr>
        <xdr:cNvPr id="481" name="円/楕円 480"/>
        <xdr:cNvSpPr/>
      </xdr:nvSpPr>
      <xdr:spPr>
        <a:xfrm>
          <a:off x="10426700" y="1646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25691</xdr:rowOff>
    </xdr:from>
    <xdr:ext cx="534377" cy="259045"/>
    <xdr:sp macro="" textlink="">
      <xdr:nvSpPr>
        <xdr:cNvPr id="482" name="土木費該当値テキスト"/>
        <xdr:cNvSpPr txBox="1"/>
      </xdr:nvSpPr>
      <xdr:spPr>
        <a:xfrm>
          <a:off x="10528300" y="1631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46,519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81127</xdr:rowOff>
    </xdr:from>
    <xdr:to>
      <xdr:col>14</xdr:col>
      <xdr:colOff>79375</xdr:colOff>
      <xdr:row>97</xdr:row>
      <xdr:rowOff>11277</xdr:rowOff>
    </xdr:to>
    <xdr:sp macro="" textlink="">
      <xdr:nvSpPr>
        <xdr:cNvPr id="483" name="円/楕円 482"/>
        <xdr:cNvSpPr/>
      </xdr:nvSpPr>
      <xdr:spPr>
        <a:xfrm>
          <a:off x="9588500" y="1654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2404</xdr:rowOff>
    </xdr:from>
    <xdr:ext cx="534377" cy="259045"/>
    <xdr:sp macro="" textlink="">
      <xdr:nvSpPr>
        <xdr:cNvPr id="484" name="テキスト ボックス 483"/>
        <xdr:cNvSpPr txBox="1"/>
      </xdr:nvSpPr>
      <xdr:spPr>
        <a:xfrm>
          <a:off x="9372111" y="1663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42,408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93624</xdr:rowOff>
    </xdr:from>
    <xdr:to>
      <xdr:col>12</xdr:col>
      <xdr:colOff>561975</xdr:colOff>
      <xdr:row>97</xdr:row>
      <xdr:rowOff>23774</xdr:rowOff>
    </xdr:to>
    <xdr:sp macro="" textlink="">
      <xdr:nvSpPr>
        <xdr:cNvPr id="485" name="円/楕円 484"/>
        <xdr:cNvSpPr/>
      </xdr:nvSpPr>
      <xdr:spPr>
        <a:xfrm>
          <a:off x="8699500" y="1655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14901</xdr:rowOff>
    </xdr:from>
    <xdr:ext cx="534377" cy="259045"/>
    <xdr:sp macro="" textlink="">
      <xdr:nvSpPr>
        <xdr:cNvPr id="486" name="テキスト ボックス 485"/>
        <xdr:cNvSpPr txBox="1"/>
      </xdr:nvSpPr>
      <xdr:spPr>
        <a:xfrm>
          <a:off x="8483111" y="1664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41,752</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103817</xdr:rowOff>
    </xdr:from>
    <xdr:to>
      <xdr:col>11</xdr:col>
      <xdr:colOff>358775</xdr:colOff>
      <xdr:row>97</xdr:row>
      <xdr:rowOff>33967</xdr:rowOff>
    </xdr:to>
    <xdr:sp macro="" textlink="">
      <xdr:nvSpPr>
        <xdr:cNvPr id="487" name="円/楕円 486"/>
        <xdr:cNvSpPr/>
      </xdr:nvSpPr>
      <xdr:spPr>
        <a:xfrm>
          <a:off x="7810500" y="1656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25094</xdr:rowOff>
    </xdr:from>
    <xdr:ext cx="534377" cy="259045"/>
    <xdr:sp macro="" textlink="">
      <xdr:nvSpPr>
        <xdr:cNvPr id="488" name="テキスト ボックス 487"/>
        <xdr:cNvSpPr txBox="1"/>
      </xdr:nvSpPr>
      <xdr:spPr>
        <a:xfrm>
          <a:off x="7594111" y="1665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41,217</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110179</xdr:rowOff>
    </xdr:from>
    <xdr:to>
      <xdr:col>10</xdr:col>
      <xdr:colOff>155575</xdr:colOff>
      <xdr:row>97</xdr:row>
      <xdr:rowOff>40329</xdr:rowOff>
    </xdr:to>
    <xdr:sp macro="" textlink="">
      <xdr:nvSpPr>
        <xdr:cNvPr id="489" name="円/楕円 488"/>
        <xdr:cNvSpPr/>
      </xdr:nvSpPr>
      <xdr:spPr>
        <a:xfrm>
          <a:off x="6921500" y="1656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31456</xdr:rowOff>
    </xdr:from>
    <xdr:ext cx="534377" cy="259045"/>
    <xdr:sp macro="" textlink="">
      <xdr:nvSpPr>
        <xdr:cNvPr id="490" name="テキスト ボックス 489"/>
        <xdr:cNvSpPr txBox="1"/>
      </xdr:nvSpPr>
      <xdr:spPr>
        <a:xfrm>
          <a:off x="6705111" y="1666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117831</xdr:rowOff>
    </xdr:from>
    <xdr:to>
      <xdr:col>23</xdr:col>
      <xdr:colOff>517525</xdr:colOff>
      <xdr:row>39</xdr:row>
      <xdr:rowOff>39763</xdr:rowOff>
    </xdr:to>
    <xdr:cxnSp macro="">
      <xdr:nvCxnSpPr>
        <xdr:cNvPr id="520" name="直線コネクタ 519"/>
        <xdr:cNvCxnSpPr/>
      </xdr:nvCxnSpPr>
      <xdr:spPr>
        <a:xfrm>
          <a:off x="15481300" y="6632931"/>
          <a:ext cx="838200" cy="9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124198</xdr:rowOff>
    </xdr:from>
    <xdr:ext cx="534377" cy="259045"/>
    <xdr:sp macro="" textlink="">
      <xdr:nvSpPr>
        <xdr:cNvPr id="521" name="消防費平均値テキスト"/>
        <xdr:cNvSpPr txBox="1"/>
      </xdr:nvSpPr>
      <xdr:spPr>
        <a:xfrm>
          <a:off x="16370300" y="629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14198</xdr:rowOff>
    </xdr:from>
    <xdr:to>
      <xdr:col>22</xdr:col>
      <xdr:colOff>365125</xdr:colOff>
      <xdr:row>38</xdr:row>
      <xdr:rowOff>117831</xdr:rowOff>
    </xdr:to>
    <xdr:cxnSp macro="">
      <xdr:nvCxnSpPr>
        <xdr:cNvPr id="523" name="直線コネクタ 522"/>
        <xdr:cNvCxnSpPr/>
      </xdr:nvCxnSpPr>
      <xdr:spPr>
        <a:xfrm>
          <a:off x="14592300" y="6529298"/>
          <a:ext cx="889000" cy="10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58077</xdr:rowOff>
    </xdr:from>
    <xdr:to>
      <xdr:col>22</xdr:col>
      <xdr:colOff>415925</xdr:colOff>
      <xdr:row>37</xdr:row>
      <xdr:rowOff>159677</xdr:rowOff>
    </xdr:to>
    <xdr:sp macro="" textlink="">
      <xdr:nvSpPr>
        <xdr:cNvPr id="524" name="フローチャート : 判断 523"/>
        <xdr:cNvSpPr/>
      </xdr:nvSpPr>
      <xdr:spPr>
        <a:xfrm>
          <a:off x="15430500" y="640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4754</xdr:rowOff>
    </xdr:from>
    <xdr:ext cx="534377" cy="259045"/>
    <xdr:sp macro="" textlink="">
      <xdr:nvSpPr>
        <xdr:cNvPr id="525" name="テキスト ボックス 524"/>
        <xdr:cNvSpPr txBox="1"/>
      </xdr:nvSpPr>
      <xdr:spPr>
        <a:xfrm>
          <a:off x="15214111" y="61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17,309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14198</xdr:rowOff>
    </xdr:from>
    <xdr:to>
      <xdr:col>21</xdr:col>
      <xdr:colOff>161925</xdr:colOff>
      <xdr:row>38</xdr:row>
      <xdr:rowOff>154711</xdr:rowOff>
    </xdr:to>
    <xdr:cxnSp macro="">
      <xdr:nvCxnSpPr>
        <xdr:cNvPr id="526" name="直線コネクタ 525"/>
        <xdr:cNvCxnSpPr/>
      </xdr:nvCxnSpPr>
      <xdr:spPr>
        <a:xfrm flipV="1">
          <a:off x="13703300" y="6529298"/>
          <a:ext cx="889000" cy="14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113398</xdr:rowOff>
    </xdr:from>
    <xdr:to>
      <xdr:col>21</xdr:col>
      <xdr:colOff>212725</xdr:colOff>
      <xdr:row>38</xdr:row>
      <xdr:rowOff>43548</xdr:rowOff>
    </xdr:to>
    <xdr:sp macro="" textlink="">
      <xdr:nvSpPr>
        <xdr:cNvPr id="527" name="フローチャート : 判断 526"/>
        <xdr:cNvSpPr/>
      </xdr:nvSpPr>
      <xdr:spPr>
        <a:xfrm>
          <a:off x="14541500" y="645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60075</xdr:rowOff>
    </xdr:from>
    <xdr:ext cx="534377" cy="259045"/>
    <xdr:sp macro="" textlink="">
      <xdr:nvSpPr>
        <xdr:cNvPr id="528" name="テキスト ボックス 527"/>
        <xdr:cNvSpPr txBox="1"/>
      </xdr:nvSpPr>
      <xdr:spPr>
        <a:xfrm>
          <a:off x="14325111" y="623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154711</xdr:rowOff>
    </xdr:from>
    <xdr:to>
      <xdr:col>19</xdr:col>
      <xdr:colOff>644525</xdr:colOff>
      <xdr:row>39</xdr:row>
      <xdr:rowOff>89522</xdr:rowOff>
    </xdr:to>
    <xdr:cxnSp macro="">
      <xdr:nvCxnSpPr>
        <xdr:cNvPr id="529" name="直線コネクタ 528"/>
        <xdr:cNvCxnSpPr/>
      </xdr:nvCxnSpPr>
      <xdr:spPr>
        <a:xfrm flipV="1">
          <a:off x="12814300" y="6669811"/>
          <a:ext cx="889000" cy="10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149670</xdr:rowOff>
    </xdr:from>
    <xdr:to>
      <xdr:col>20</xdr:col>
      <xdr:colOff>9525</xdr:colOff>
      <xdr:row>38</xdr:row>
      <xdr:rowOff>79820</xdr:rowOff>
    </xdr:to>
    <xdr:sp macro="" textlink="">
      <xdr:nvSpPr>
        <xdr:cNvPr id="530" name="フローチャート : 判断 529"/>
        <xdr:cNvSpPr/>
      </xdr:nvSpPr>
      <xdr:spPr>
        <a:xfrm>
          <a:off x="13652500" y="649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96347</xdr:rowOff>
    </xdr:from>
    <xdr:ext cx="534377" cy="259045"/>
    <xdr:sp macro="" textlink="">
      <xdr:nvSpPr>
        <xdr:cNvPr id="531" name="テキスト ボックス 530"/>
        <xdr:cNvSpPr txBox="1"/>
      </xdr:nvSpPr>
      <xdr:spPr>
        <a:xfrm>
          <a:off x="13436111" y="626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168681</xdr:rowOff>
    </xdr:from>
    <xdr:to>
      <xdr:col>18</xdr:col>
      <xdr:colOff>492125</xdr:colOff>
      <xdr:row>38</xdr:row>
      <xdr:rowOff>98831</xdr:rowOff>
    </xdr:to>
    <xdr:sp macro="" textlink="">
      <xdr:nvSpPr>
        <xdr:cNvPr id="532" name="フローチャート : 判断 531"/>
        <xdr:cNvSpPr/>
      </xdr:nvSpPr>
      <xdr:spPr>
        <a:xfrm>
          <a:off x="12763500" y="651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115359</xdr:rowOff>
    </xdr:from>
    <xdr:ext cx="534377" cy="259045"/>
    <xdr:sp macro="" textlink="">
      <xdr:nvSpPr>
        <xdr:cNvPr id="533" name="テキスト ボックス 532"/>
        <xdr:cNvSpPr txBox="1"/>
      </xdr:nvSpPr>
      <xdr:spPr>
        <a:xfrm>
          <a:off x="12547111" y="628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160413</xdr:rowOff>
    </xdr:from>
    <xdr:to>
      <xdr:col>23</xdr:col>
      <xdr:colOff>568325</xdr:colOff>
      <xdr:row>39</xdr:row>
      <xdr:rowOff>90563</xdr:rowOff>
    </xdr:to>
    <xdr:sp macro="" textlink="">
      <xdr:nvSpPr>
        <xdr:cNvPr id="539" name="円/楕円 538"/>
        <xdr:cNvSpPr/>
      </xdr:nvSpPr>
      <xdr:spPr>
        <a:xfrm>
          <a:off x="16268700" y="667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75340</xdr:rowOff>
    </xdr:from>
    <xdr:ext cx="534377" cy="259045"/>
    <xdr:sp macro="" textlink="">
      <xdr:nvSpPr>
        <xdr:cNvPr id="540" name="消防費該当値テキスト"/>
        <xdr:cNvSpPr txBox="1"/>
      </xdr:nvSpPr>
      <xdr:spPr>
        <a:xfrm>
          <a:off x="16370300" y="659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10,123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67031</xdr:rowOff>
    </xdr:from>
    <xdr:to>
      <xdr:col>22</xdr:col>
      <xdr:colOff>415925</xdr:colOff>
      <xdr:row>38</xdr:row>
      <xdr:rowOff>168631</xdr:rowOff>
    </xdr:to>
    <xdr:sp macro="" textlink="">
      <xdr:nvSpPr>
        <xdr:cNvPr id="541" name="円/楕円 540"/>
        <xdr:cNvSpPr/>
      </xdr:nvSpPr>
      <xdr:spPr>
        <a:xfrm>
          <a:off x="15430500" y="658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159758</xdr:rowOff>
    </xdr:from>
    <xdr:ext cx="534377" cy="259045"/>
    <xdr:sp macro="" textlink="">
      <xdr:nvSpPr>
        <xdr:cNvPr id="542" name="テキスト ボックス 541"/>
        <xdr:cNvSpPr txBox="1"/>
      </xdr:nvSpPr>
      <xdr:spPr>
        <a:xfrm>
          <a:off x="15214111" y="66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134849</xdr:rowOff>
    </xdr:from>
    <xdr:to>
      <xdr:col>21</xdr:col>
      <xdr:colOff>212725</xdr:colOff>
      <xdr:row>38</xdr:row>
      <xdr:rowOff>64999</xdr:rowOff>
    </xdr:to>
    <xdr:sp macro="" textlink="">
      <xdr:nvSpPr>
        <xdr:cNvPr id="543" name="円/楕円 542"/>
        <xdr:cNvSpPr/>
      </xdr:nvSpPr>
      <xdr:spPr>
        <a:xfrm>
          <a:off x="14541500" y="647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56125</xdr:rowOff>
    </xdr:from>
    <xdr:ext cx="534377" cy="259045"/>
    <xdr:sp macro="" textlink="">
      <xdr:nvSpPr>
        <xdr:cNvPr id="544" name="テキスト ボックス 543"/>
        <xdr:cNvSpPr txBox="1"/>
      </xdr:nvSpPr>
      <xdr:spPr>
        <a:xfrm>
          <a:off x="14325111" y="657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103911</xdr:rowOff>
    </xdr:from>
    <xdr:to>
      <xdr:col>20</xdr:col>
      <xdr:colOff>9525</xdr:colOff>
      <xdr:row>39</xdr:row>
      <xdr:rowOff>34061</xdr:rowOff>
    </xdr:to>
    <xdr:sp macro="" textlink="">
      <xdr:nvSpPr>
        <xdr:cNvPr id="545" name="円/楕円 544"/>
        <xdr:cNvSpPr/>
      </xdr:nvSpPr>
      <xdr:spPr>
        <a:xfrm>
          <a:off x="13652500" y="661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25188</xdr:rowOff>
    </xdr:from>
    <xdr:ext cx="534377" cy="259045"/>
    <xdr:sp macro="" textlink="">
      <xdr:nvSpPr>
        <xdr:cNvPr id="546" name="テキスト ボックス 545"/>
        <xdr:cNvSpPr txBox="1"/>
      </xdr:nvSpPr>
      <xdr:spPr>
        <a:xfrm>
          <a:off x="13436111" y="671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11,606</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38722</xdr:rowOff>
    </xdr:from>
    <xdr:to>
      <xdr:col>18</xdr:col>
      <xdr:colOff>492125</xdr:colOff>
      <xdr:row>39</xdr:row>
      <xdr:rowOff>140322</xdr:rowOff>
    </xdr:to>
    <xdr:sp macro="" textlink="">
      <xdr:nvSpPr>
        <xdr:cNvPr id="547" name="円/楕円 546"/>
        <xdr:cNvSpPr/>
      </xdr:nvSpPr>
      <xdr:spPr>
        <a:xfrm>
          <a:off x="12763500" y="67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131449</xdr:rowOff>
    </xdr:from>
    <xdr:ext cx="469744" cy="259045"/>
    <xdr:sp macro="" textlink="">
      <xdr:nvSpPr>
        <xdr:cNvPr id="548" name="テキスト ボックス 547"/>
        <xdr:cNvSpPr txBox="1"/>
      </xdr:nvSpPr>
      <xdr:spPr>
        <a:xfrm>
          <a:off x="12579427" y="681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106001</xdr:rowOff>
    </xdr:from>
    <xdr:to>
      <xdr:col>23</xdr:col>
      <xdr:colOff>517525</xdr:colOff>
      <xdr:row>58</xdr:row>
      <xdr:rowOff>7607</xdr:rowOff>
    </xdr:to>
    <xdr:cxnSp macro="">
      <xdr:nvCxnSpPr>
        <xdr:cNvPr id="578" name="直線コネクタ 577"/>
        <xdr:cNvCxnSpPr/>
      </xdr:nvCxnSpPr>
      <xdr:spPr>
        <a:xfrm flipV="1">
          <a:off x="15481300" y="9878651"/>
          <a:ext cx="838200" cy="7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15594</xdr:rowOff>
    </xdr:from>
    <xdr:ext cx="534377" cy="259045"/>
    <xdr:sp macro="" textlink="">
      <xdr:nvSpPr>
        <xdr:cNvPr id="579" name="教育費平均値テキスト"/>
        <xdr:cNvSpPr txBox="1"/>
      </xdr:nvSpPr>
      <xdr:spPr>
        <a:xfrm>
          <a:off x="16370300" y="9445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88227</xdr:rowOff>
    </xdr:from>
    <xdr:to>
      <xdr:col>22</xdr:col>
      <xdr:colOff>365125</xdr:colOff>
      <xdr:row>58</xdr:row>
      <xdr:rowOff>7607</xdr:rowOff>
    </xdr:to>
    <xdr:cxnSp macro="">
      <xdr:nvCxnSpPr>
        <xdr:cNvPr id="581" name="直線コネクタ 580"/>
        <xdr:cNvCxnSpPr/>
      </xdr:nvCxnSpPr>
      <xdr:spPr>
        <a:xfrm>
          <a:off x="14592300" y="9689427"/>
          <a:ext cx="889000" cy="26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113950</xdr:rowOff>
    </xdr:from>
    <xdr:to>
      <xdr:col>22</xdr:col>
      <xdr:colOff>415925</xdr:colOff>
      <xdr:row>56</xdr:row>
      <xdr:rowOff>44100</xdr:rowOff>
    </xdr:to>
    <xdr:sp macro="" textlink="">
      <xdr:nvSpPr>
        <xdr:cNvPr id="582" name="フローチャート : 判断 581"/>
        <xdr:cNvSpPr/>
      </xdr:nvSpPr>
      <xdr:spPr>
        <a:xfrm>
          <a:off x="15430500" y="95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60627</xdr:rowOff>
    </xdr:from>
    <xdr:ext cx="534377" cy="259045"/>
    <xdr:sp macro="" textlink="">
      <xdr:nvSpPr>
        <xdr:cNvPr id="583" name="テキスト ボックス 582"/>
        <xdr:cNvSpPr txBox="1"/>
      </xdr:nvSpPr>
      <xdr:spPr>
        <a:xfrm>
          <a:off x="15214111" y="931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88227</xdr:rowOff>
    </xdr:from>
    <xdr:to>
      <xdr:col>21</xdr:col>
      <xdr:colOff>161925</xdr:colOff>
      <xdr:row>58</xdr:row>
      <xdr:rowOff>54794</xdr:rowOff>
    </xdr:to>
    <xdr:cxnSp macro="">
      <xdr:nvCxnSpPr>
        <xdr:cNvPr id="584" name="直線コネクタ 583"/>
        <xdr:cNvCxnSpPr/>
      </xdr:nvCxnSpPr>
      <xdr:spPr>
        <a:xfrm flipV="1">
          <a:off x="13703300" y="9689427"/>
          <a:ext cx="889000" cy="30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10681</xdr:rowOff>
    </xdr:from>
    <xdr:to>
      <xdr:col>21</xdr:col>
      <xdr:colOff>212725</xdr:colOff>
      <xdr:row>56</xdr:row>
      <xdr:rowOff>112281</xdr:rowOff>
    </xdr:to>
    <xdr:sp macro="" textlink="">
      <xdr:nvSpPr>
        <xdr:cNvPr id="585" name="フローチャート : 判断 584"/>
        <xdr:cNvSpPr/>
      </xdr:nvSpPr>
      <xdr:spPr>
        <a:xfrm>
          <a:off x="14541500" y="961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128808</xdr:rowOff>
    </xdr:from>
    <xdr:ext cx="534377" cy="259045"/>
    <xdr:sp macro="" textlink="">
      <xdr:nvSpPr>
        <xdr:cNvPr id="586" name="テキスト ボックス 585"/>
        <xdr:cNvSpPr txBox="1"/>
      </xdr:nvSpPr>
      <xdr:spPr>
        <a:xfrm>
          <a:off x="14325111" y="938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46,106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54794</xdr:rowOff>
    </xdr:from>
    <xdr:to>
      <xdr:col>19</xdr:col>
      <xdr:colOff>644525</xdr:colOff>
      <xdr:row>58</xdr:row>
      <xdr:rowOff>127356</xdr:rowOff>
    </xdr:to>
    <xdr:cxnSp macro="">
      <xdr:nvCxnSpPr>
        <xdr:cNvPr id="587" name="直線コネクタ 586"/>
        <xdr:cNvCxnSpPr/>
      </xdr:nvCxnSpPr>
      <xdr:spPr>
        <a:xfrm flipV="1">
          <a:off x="12814300" y="9998894"/>
          <a:ext cx="889000" cy="7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49714</xdr:rowOff>
    </xdr:from>
    <xdr:to>
      <xdr:col>20</xdr:col>
      <xdr:colOff>9525</xdr:colOff>
      <xdr:row>56</xdr:row>
      <xdr:rowOff>151314</xdr:rowOff>
    </xdr:to>
    <xdr:sp macro="" textlink="">
      <xdr:nvSpPr>
        <xdr:cNvPr id="588" name="フローチャート : 判断 587"/>
        <xdr:cNvSpPr/>
      </xdr:nvSpPr>
      <xdr:spPr>
        <a:xfrm>
          <a:off x="13652500" y="965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167841</xdr:rowOff>
    </xdr:from>
    <xdr:ext cx="534377" cy="259045"/>
    <xdr:sp macro="" textlink="">
      <xdr:nvSpPr>
        <xdr:cNvPr id="589" name="テキスト ボックス 588"/>
        <xdr:cNvSpPr txBox="1"/>
      </xdr:nvSpPr>
      <xdr:spPr>
        <a:xfrm>
          <a:off x="13436111" y="942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44,057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57029</xdr:rowOff>
    </xdr:from>
    <xdr:to>
      <xdr:col>18</xdr:col>
      <xdr:colOff>492125</xdr:colOff>
      <xdr:row>56</xdr:row>
      <xdr:rowOff>158629</xdr:rowOff>
    </xdr:to>
    <xdr:sp macro="" textlink="">
      <xdr:nvSpPr>
        <xdr:cNvPr id="590" name="フローチャート : 判断 589"/>
        <xdr:cNvSpPr/>
      </xdr:nvSpPr>
      <xdr:spPr>
        <a:xfrm>
          <a:off x="12763500" y="96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3706</xdr:rowOff>
    </xdr:from>
    <xdr:ext cx="534377" cy="259045"/>
    <xdr:sp macro="" textlink="">
      <xdr:nvSpPr>
        <xdr:cNvPr id="591" name="テキスト ボックス 590"/>
        <xdr:cNvSpPr txBox="1"/>
      </xdr:nvSpPr>
      <xdr:spPr>
        <a:xfrm>
          <a:off x="12547111" y="943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55201</xdr:rowOff>
    </xdr:from>
    <xdr:to>
      <xdr:col>23</xdr:col>
      <xdr:colOff>568325</xdr:colOff>
      <xdr:row>57</xdr:row>
      <xdr:rowOff>156801</xdr:rowOff>
    </xdr:to>
    <xdr:sp macro="" textlink="">
      <xdr:nvSpPr>
        <xdr:cNvPr id="597" name="円/楕円 596"/>
        <xdr:cNvSpPr/>
      </xdr:nvSpPr>
      <xdr:spPr>
        <a:xfrm>
          <a:off x="16268700" y="98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33628</xdr:rowOff>
    </xdr:from>
    <xdr:ext cx="534377" cy="259045"/>
    <xdr:sp macro="" textlink="">
      <xdr:nvSpPr>
        <xdr:cNvPr id="598" name="教育費該当値テキスト"/>
        <xdr:cNvSpPr txBox="1"/>
      </xdr:nvSpPr>
      <xdr:spPr>
        <a:xfrm>
          <a:off x="16370300" y="980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34,769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128257</xdr:rowOff>
    </xdr:from>
    <xdr:to>
      <xdr:col>22</xdr:col>
      <xdr:colOff>415925</xdr:colOff>
      <xdr:row>58</xdr:row>
      <xdr:rowOff>58407</xdr:rowOff>
    </xdr:to>
    <xdr:sp macro="" textlink="">
      <xdr:nvSpPr>
        <xdr:cNvPr id="599" name="円/楕円 598"/>
        <xdr:cNvSpPr/>
      </xdr:nvSpPr>
      <xdr:spPr>
        <a:xfrm>
          <a:off x="15430500" y="990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49534</xdr:rowOff>
    </xdr:from>
    <xdr:ext cx="534377" cy="259045"/>
    <xdr:sp macro="" textlink="">
      <xdr:nvSpPr>
        <xdr:cNvPr id="600" name="テキスト ボックス 599"/>
        <xdr:cNvSpPr txBox="1"/>
      </xdr:nvSpPr>
      <xdr:spPr>
        <a:xfrm>
          <a:off x="15214111" y="999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30,934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37427</xdr:rowOff>
    </xdr:from>
    <xdr:to>
      <xdr:col>21</xdr:col>
      <xdr:colOff>212725</xdr:colOff>
      <xdr:row>56</xdr:row>
      <xdr:rowOff>139027</xdr:rowOff>
    </xdr:to>
    <xdr:sp macro="" textlink="">
      <xdr:nvSpPr>
        <xdr:cNvPr id="601" name="円/楕円 600"/>
        <xdr:cNvSpPr/>
      </xdr:nvSpPr>
      <xdr:spPr>
        <a:xfrm>
          <a:off x="14541500" y="963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130154</xdr:rowOff>
    </xdr:from>
    <xdr:ext cx="534377" cy="259045"/>
    <xdr:sp macro="" textlink="">
      <xdr:nvSpPr>
        <xdr:cNvPr id="602" name="テキスト ボックス 601"/>
        <xdr:cNvSpPr txBox="1"/>
      </xdr:nvSpPr>
      <xdr:spPr>
        <a:xfrm>
          <a:off x="14325111" y="973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44,702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3994</xdr:rowOff>
    </xdr:from>
    <xdr:to>
      <xdr:col>20</xdr:col>
      <xdr:colOff>9525</xdr:colOff>
      <xdr:row>58</xdr:row>
      <xdr:rowOff>105594</xdr:rowOff>
    </xdr:to>
    <xdr:sp macro="" textlink="">
      <xdr:nvSpPr>
        <xdr:cNvPr id="603" name="円/楕円 602"/>
        <xdr:cNvSpPr/>
      </xdr:nvSpPr>
      <xdr:spPr>
        <a:xfrm>
          <a:off x="13652500" y="994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96721</xdr:rowOff>
    </xdr:from>
    <xdr:ext cx="534377" cy="259045"/>
    <xdr:sp macro="" textlink="">
      <xdr:nvSpPr>
        <xdr:cNvPr id="604" name="テキスト ボックス 603"/>
        <xdr:cNvSpPr txBox="1"/>
      </xdr:nvSpPr>
      <xdr:spPr>
        <a:xfrm>
          <a:off x="13436111" y="1004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28,457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76556</xdr:rowOff>
    </xdr:from>
    <xdr:to>
      <xdr:col>18</xdr:col>
      <xdr:colOff>492125</xdr:colOff>
      <xdr:row>59</xdr:row>
      <xdr:rowOff>6706</xdr:rowOff>
    </xdr:to>
    <xdr:sp macro="" textlink="">
      <xdr:nvSpPr>
        <xdr:cNvPr id="605" name="円/楕円 604"/>
        <xdr:cNvSpPr/>
      </xdr:nvSpPr>
      <xdr:spPr>
        <a:xfrm>
          <a:off x="12763500" y="1002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169283</xdr:rowOff>
    </xdr:from>
    <xdr:ext cx="534377" cy="259045"/>
    <xdr:sp macro="" textlink="">
      <xdr:nvSpPr>
        <xdr:cNvPr id="606" name="テキスト ボックス 605"/>
        <xdr:cNvSpPr txBox="1"/>
      </xdr:nvSpPr>
      <xdr:spPr>
        <a:xfrm>
          <a:off x="12547111" y="1011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24,648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44222</xdr:rowOff>
    </xdr:from>
    <xdr:to>
      <xdr:col>23</xdr:col>
      <xdr:colOff>517525</xdr:colOff>
      <xdr:row>79</xdr:row>
      <xdr:rowOff>44450</xdr:rowOff>
    </xdr:to>
    <xdr:cxnSp macro="">
      <xdr:nvCxnSpPr>
        <xdr:cNvPr id="635" name="直線コネクタ 634"/>
        <xdr:cNvCxnSpPr/>
      </xdr:nvCxnSpPr>
      <xdr:spPr>
        <a:xfrm flipV="1">
          <a:off x="15481300" y="13588772"/>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6"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157138</xdr:rowOff>
    </xdr:from>
    <xdr:to>
      <xdr:col>22</xdr:col>
      <xdr:colOff>415925</xdr:colOff>
      <xdr:row>79</xdr:row>
      <xdr:rowOff>87288</xdr:rowOff>
    </xdr:to>
    <xdr:sp macro="" textlink="">
      <xdr:nvSpPr>
        <xdr:cNvPr id="639" name="フローチャート : 判断 638"/>
        <xdr:cNvSpPr/>
      </xdr:nvSpPr>
      <xdr:spPr>
        <a:xfrm>
          <a:off x="15430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103815</xdr:rowOff>
    </xdr:from>
    <xdr:ext cx="378565" cy="259045"/>
    <xdr:sp macro="" textlink="">
      <xdr:nvSpPr>
        <xdr:cNvPr id="640" name="テキスト ボックス 639"/>
        <xdr:cNvSpPr txBox="1"/>
      </xdr:nvSpPr>
      <xdr:spPr>
        <a:xfrm>
          <a:off x="15292017" y="13305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37134</xdr:rowOff>
    </xdr:from>
    <xdr:to>
      <xdr:col>21</xdr:col>
      <xdr:colOff>161925</xdr:colOff>
      <xdr:row>79</xdr:row>
      <xdr:rowOff>44450</xdr:rowOff>
    </xdr:to>
    <xdr:cxnSp macro="">
      <xdr:nvCxnSpPr>
        <xdr:cNvPr id="641" name="直線コネクタ 640"/>
        <xdr:cNvCxnSpPr/>
      </xdr:nvCxnSpPr>
      <xdr:spPr>
        <a:xfrm>
          <a:off x="13703300" y="13581684"/>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150927</xdr:rowOff>
    </xdr:from>
    <xdr:to>
      <xdr:col>21</xdr:col>
      <xdr:colOff>212725</xdr:colOff>
      <xdr:row>79</xdr:row>
      <xdr:rowOff>81077</xdr:rowOff>
    </xdr:to>
    <xdr:sp macro="" textlink="">
      <xdr:nvSpPr>
        <xdr:cNvPr id="642" name="フローチャート : 判断 641"/>
        <xdr:cNvSpPr/>
      </xdr:nvSpPr>
      <xdr:spPr>
        <a:xfrm>
          <a:off x="14541500" y="1352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97604</xdr:rowOff>
    </xdr:from>
    <xdr:ext cx="378565" cy="259045"/>
    <xdr:sp macro="" textlink="">
      <xdr:nvSpPr>
        <xdr:cNvPr id="643" name="テキスト ボックス 642"/>
        <xdr:cNvSpPr txBox="1"/>
      </xdr:nvSpPr>
      <xdr:spPr>
        <a:xfrm>
          <a:off x="14403017" y="13299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37021</xdr:rowOff>
    </xdr:from>
    <xdr:to>
      <xdr:col>19</xdr:col>
      <xdr:colOff>644525</xdr:colOff>
      <xdr:row>79</xdr:row>
      <xdr:rowOff>37134</xdr:rowOff>
    </xdr:to>
    <xdr:cxnSp macro="">
      <xdr:nvCxnSpPr>
        <xdr:cNvPr id="644" name="直線コネクタ 643"/>
        <xdr:cNvCxnSpPr/>
      </xdr:nvCxnSpPr>
      <xdr:spPr>
        <a:xfrm>
          <a:off x="12814300" y="13581571"/>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135610</xdr:rowOff>
    </xdr:from>
    <xdr:to>
      <xdr:col>20</xdr:col>
      <xdr:colOff>9525</xdr:colOff>
      <xdr:row>79</xdr:row>
      <xdr:rowOff>65760</xdr:rowOff>
    </xdr:to>
    <xdr:sp macro="" textlink="">
      <xdr:nvSpPr>
        <xdr:cNvPr id="645" name="フローチャート : 判断 644"/>
        <xdr:cNvSpPr/>
      </xdr:nvSpPr>
      <xdr:spPr>
        <a:xfrm>
          <a:off x="13652500" y="1350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82287</xdr:rowOff>
    </xdr:from>
    <xdr:ext cx="378565" cy="259045"/>
    <xdr:sp macro="" textlink="">
      <xdr:nvSpPr>
        <xdr:cNvPr id="646" name="テキスト ボックス 645"/>
        <xdr:cNvSpPr txBox="1"/>
      </xdr:nvSpPr>
      <xdr:spPr>
        <a:xfrm>
          <a:off x="13514017" y="13283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127457</xdr:rowOff>
    </xdr:from>
    <xdr:to>
      <xdr:col>18</xdr:col>
      <xdr:colOff>492125</xdr:colOff>
      <xdr:row>79</xdr:row>
      <xdr:rowOff>57607</xdr:rowOff>
    </xdr:to>
    <xdr:sp macro="" textlink="">
      <xdr:nvSpPr>
        <xdr:cNvPr id="647" name="フローチャート : 判断 646"/>
        <xdr:cNvSpPr/>
      </xdr:nvSpPr>
      <xdr:spPr>
        <a:xfrm>
          <a:off x="12763500" y="135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74134</xdr:rowOff>
    </xdr:from>
    <xdr:ext cx="378565" cy="259045"/>
    <xdr:sp macro="" textlink="">
      <xdr:nvSpPr>
        <xdr:cNvPr id="648" name="テキスト ボックス 647"/>
        <xdr:cNvSpPr txBox="1"/>
      </xdr:nvSpPr>
      <xdr:spPr>
        <a:xfrm>
          <a:off x="12625017" y="13275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164872</xdr:rowOff>
    </xdr:from>
    <xdr:to>
      <xdr:col>23</xdr:col>
      <xdr:colOff>568325</xdr:colOff>
      <xdr:row>79</xdr:row>
      <xdr:rowOff>95022</xdr:rowOff>
    </xdr:to>
    <xdr:sp macro="" textlink="">
      <xdr:nvSpPr>
        <xdr:cNvPr id="654" name="円/楕円 653"/>
        <xdr:cNvSpPr/>
      </xdr:nvSpPr>
      <xdr:spPr>
        <a:xfrm>
          <a:off x="16268700" y="135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88549</xdr:rowOff>
    </xdr:from>
    <xdr:ext cx="249299" cy="259045"/>
    <xdr:sp macro="" textlink="">
      <xdr:nvSpPr>
        <xdr:cNvPr id="655" name="災害復旧費該当値テキスト"/>
        <xdr:cNvSpPr txBox="1"/>
      </xdr:nvSpPr>
      <xdr:spPr>
        <a:xfrm>
          <a:off x="16370300" y="134616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6" name="円/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7" name="テキスト ボックス 656"/>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8" name="円/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9" name="テキスト ボックス 658"/>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157784</xdr:rowOff>
    </xdr:from>
    <xdr:to>
      <xdr:col>20</xdr:col>
      <xdr:colOff>9525</xdr:colOff>
      <xdr:row>79</xdr:row>
      <xdr:rowOff>87934</xdr:rowOff>
    </xdr:to>
    <xdr:sp macro="" textlink="">
      <xdr:nvSpPr>
        <xdr:cNvPr id="660" name="円/楕円 659"/>
        <xdr:cNvSpPr/>
      </xdr:nvSpPr>
      <xdr:spPr>
        <a:xfrm>
          <a:off x="13652500" y="1353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79061</xdr:rowOff>
    </xdr:from>
    <xdr:ext cx="378565" cy="259045"/>
    <xdr:sp macro="" textlink="">
      <xdr:nvSpPr>
        <xdr:cNvPr id="661" name="テキスト ボックス 660"/>
        <xdr:cNvSpPr txBox="1"/>
      </xdr:nvSpPr>
      <xdr:spPr>
        <a:xfrm>
          <a:off x="13514017" y="13623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157671</xdr:rowOff>
    </xdr:from>
    <xdr:to>
      <xdr:col>18</xdr:col>
      <xdr:colOff>492125</xdr:colOff>
      <xdr:row>79</xdr:row>
      <xdr:rowOff>87821</xdr:rowOff>
    </xdr:to>
    <xdr:sp macro="" textlink="">
      <xdr:nvSpPr>
        <xdr:cNvPr id="662" name="円/楕円 661"/>
        <xdr:cNvSpPr/>
      </xdr:nvSpPr>
      <xdr:spPr>
        <a:xfrm>
          <a:off x="12763500" y="1353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78948</xdr:rowOff>
    </xdr:from>
    <xdr:ext cx="378565" cy="259045"/>
    <xdr:sp macro="" textlink="">
      <xdr:nvSpPr>
        <xdr:cNvPr id="663" name="テキスト ボックス 662"/>
        <xdr:cNvSpPr txBox="1"/>
      </xdr:nvSpPr>
      <xdr:spPr>
        <a:xfrm>
          <a:off x="12625017" y="13623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56,355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139292</xdr:rowOff>
    </xdr:from>
    <xdr:to>
      <xdr:col>23</xdr:col>
      <xdr:colOff>517525</xdr:colOff>
      <xdr:row>95</xdr:row>
      <xdr:rowOff>143782</xdr:rowOff>
    </xdr:to>
    <xdr:cxnSp macro="">
      <xdr:nvCxnSpPr>
        <xdr:cNvPr id="694" name="直線コネクタ 693"/>
        <xdr:cNvCxnSpPr/>
      </xdr:nvCxnSpPr>
      <xdr:spPr>
        <a:xfrm flipV="1">
          <a:off x="15481300" y="16427042"/>
          <a:ext cx="8382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85079</xdr:rowOff>
    </xdr:from>
    <xdr:ext cx="534377" cy="259045"/>
    <xdr:sp macro="" textlink="">
      <xdr:nvSpPr>
        <xdr:cNvPr id="695" name="公債費平均値テキスト"/>
        <xdr:cNvSpPr txBox="1"/>
      </xdr:nvSpPr>
      <xdr:spPr>
        <a:xfrm>
          <a:off x="16370300" y="16201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143782</xdr:rowOff>
    </xdr:from>
    <xdr:to>
      <xdr:col>22</xdr:col>
      <xdr:colOff>365125</xdr:colOff>
      <xdr:row>96</xdr:row>
      <xdr:rowOff>50121</xdr:rowOff>
    </xdr:to>
    <xdr:cxnSp macro="">
      <xdr:nvCxnSpPr>
        <xdr:cNvPr id="697" name="直線コネクタ 696"/>
        <xdr:cNvCxnSpPr/>
      </xdr:nvCxnSpPr>
      <xdr:spPr>
        <a:xfrm flipV="1">
          <a:off x="14592300" y="16431532"/>
          <a:ext cx="889000" cy="7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32910</xdr:rowOff>
    </xdr:from>
    <xdr:to>
      <xdr:col>22</xdr:col>
      <xdr:colOff>415925</xdr:colOff>
      <xdr:row>95</xdr:row>
      <xdr:rowOff>134510</xdr:rowOff>
    </xdr:to>
    <xdr:sp macro="" textlink="">
      <xdr:nvSpPr>
        <xdr:cNvPr id="698" name="フローチャート : 判断 697"/>
        <xdr:cNvSpPr/>
      </xdr:nvSpPr>
      <xdr:spPr>
        <a:xfrm>
          <a:off x="15430500" y="16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151037</xdr:rowOff>
    </xdr:from>
    <xdr:ext cx="534377" cy="259045"/>
    <xdr:sp macro="" textlink="">
      <xdr:nvSpPr>
        <xdr:cNvPr id="699" name="テキスト ボックス 698"/>
        <xdr:cNvSpPr txBox="1"/>
      </xdr:nvSpPr>
      <xdr:spPr>
        <a:xfrm>
          <a:off x="15214111" y="1609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50121</xdr:rowOff>
    </xdr:from>
    <xdr:to>
      <xdr:col>21</xdr:col>
      <xdr:colOff>161925</xdr:colOff>
      <xdr:row>96</xdr:row>
      <xdr:rowOff>52178</xdr:rowOff>
    </xdr:to>
    <xdr:cxnSp macro="">
      <xdr:nvCxnSpPr>
        <xdr:cNvPr id="700" name="直線コネクタ 699"/>
        <xdr:cNvCxnSpPr/>
      </xdr:nvCxnSpPr>
      <xdr:spPr>
        <a:xfrm flipV="1">
          <a:off x="13703300" y="16509321"/>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32190</xdr:rowOff>
    </xdr:from>
    <xdr:to>
      <xdr:col>21</xdr:col>
      <xdr:colOff>212725</xdr:colOff>
      <xdr:row>95</xdr:row>
      <xdr:rowOff>133790</xdr:rowOff>
    </xdr:to>
    <xdr:sp macro="" textlink="">
      <xdr:nvSpPr>
        <xdr:cNvPr id="701" name="フローチャート : 判断 700"/>
        <xdr:cNvSpPr/>
      </xdr:nvSpPr>
      <xdr:spPr>
        <a:xfrm>
          <a:off x="14541500" y="1631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150317</xdr:rowOff>
    </xdr:from>
    <xdr:ext cx="534377" cy="259045"/>
    <xdr:sp macro="" textlink="">
      <xdr:nvSpPr>
        <xdr:cNvPr id="702" name="テキスト ボックス 701"/>
        <xdr:cNvSpPr txBox="1"/>
      </xdr:nvSpPr>
      <xdr:spPr>
        <a:xfrm>
          <a:off x="14325111" y="1609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52178</xdr:rowOff>
    </xdr:from>
    <xdr:to>
      <xdr:col>19</xdr:col>
      <xdr:colOff>644525</xdr:colOff>
      <xdr:row>96</xdr:row>
      <xdr:rowOff>64343</xdr:rowOff>
    </xdr:to>
    <xdr:cxnSp macro="">
      <xdr:nvCxnSpPr>
        <xdr:cNvPr id="703" name="直線コネクタ 702"/>
        <xdr:cNvCxnSpPr/>
      </xdr:nvCxnSpPr>
      <xdr:spPr>
        <a:xfrm flipV="1">
          <a:off x="12814300" y="16511378"/>
          <a:ext cx="889000" cy="1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10294</xdr:rowOff>
    </xdr:from>
    <xdr:to>
      <xdr:col>20</xdr:col>
      <xdr:colOff>9525</xdr:colOff>
      <xdr:row>95</xdr:row>
      <xdr:rowOff>111894</xdr:rowOff>
    </xdr:to>
    <xdr:sp macro="" textlink="">
      <xdr:nvSpPr>
        <xdr:cNvPr id="704" name="フローチャート : 判断 703"/>
        <xdr:cNvSpPr/>
      </xdr:nvSpPr>
      <xdr:spPr>
        <a:xfrm>
          <a:off x="13652500" y="16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128421</xdr:rowOff>
    </xdr:from>
    <xdr:ext cx="534377" cy="259045"/>
    <xdr:sp macro="" textlink="">
      <xdr:nvSpPr>
        <xdr:cNvPr id="705" name="テキスト ボックス 704"/>
        <xdr:cNvSpPr txBox="1"/>
      </xdr:nvSpPr>
      <xdr:spPr>
        <a:xfrm>
          <a:off x="13436111" y="16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4873</xdr:rowOff>
    </xdr:from>
    <xdr:to>
      <xdr:col>18</xdr:col>
      <xdr:colOff>492125</xdr:colOff>
      <xdr:row>95</xdr:row>
      <xdr:rowOff>106473</xdr:rowOff>
    </xdr:to>
    <xdr:sp macro="" textlink="">
      <xdr:nvSpPr>
        <xdr:cNvPr id="706" name="フローチャート : 判断 705"/>
        <xdr:cNvSpPr/>
      </xdr:nvSpPr>
      <xdr:spPr>
        <a:xfrm>
          <a:off x="12763500" y="1629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123000</xdr:rowOff>
    </xdr:from>
    <xdr:ext cx="534377" cy="259045"/>
    <xdr:sp macro="" textlink="">
      <xdr:nvSpPr>
        <xdr:cNvPr id="707" name="テキスト ボックス 706"/>
        <xdr:cNvSpPr txBox="1"/>
      </xdr:nvSpPr>
      <xdr:spPr>
        <a:xfrm>
          <a:off x="12547111" y="1606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88492</xdr:rowOff>
    </xdr:from>
    <xdr:to>
      <xdr:col>23</xdr:col>
      <xdr:colOff>568325</xdr:colOff>
      <xdr:row>96</xdr:row>
      <xdr:rowOff>18642</xdr:rowOff>
    </xdr:to>
    <xdr:sp macro="" textlink="">
      <xdr:nvSpPr>
        <xdr:cNvPr id="713" name="円/楕円 712"/>
        <xdr:cNvSpPr/>
      </xdr:nvSpPr>
      <xdr:spPr>
        <a:xfrm>
          <a:off x="16268700" y="1637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66919</xdr:rowOff>
    </xdr:from>
    <xdr:ext cx="534377" cy="259045"/>
    <xdr:sp macro="" textlink="">
      <xdr:nvSpPr>
        <xdr:cNvPr id="714" name="公債費該当値テキスト"/>
        <xdr:cNvSpPr txBox="1"/>
      </xdr:nvSpPr>
      <xdr:spPr>
        <a:xfrm>
          <a:off x="16370300" y="1635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39,525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92982</xdr:rowOff>
    </xdr:from>
    <xdr:to>
      <xdr:col>22</xdr:col>
      <xdr:colOff>415925</xdr:colOff>
      <xdr:row>96</xdr:row>
      <xdr:rowOff>23132</xdr:rowOff>
    </xdr:to>
    <xdr:sp macro="" textlink="">
      <xdr:nvSpPr>
        <xdr:cNvPr id="715" name="円/楕円 714"/>
        <xdr:cNvSpPr/>
      </xdr:nvSpPr>
      <xdr:spPr>
        <a:xfrm>
          <a:off x="15430500" y="1638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14259</xdr:rowOff>
    </xdr:from>
    <xdr:ext cx="534377" cy="259045"/>
    <xdr:sp macro="" textlink="">
      <xdr:nvSpPr>
        <xdr:cNvPr id="716" name="テキスト ボックス 715"/>
        <xdr:cNvSpPr txBox="1"/>
      </xdr:nvSpPr>
      <xdr:spPr>
        <a:xfrm>
          <a:off x="15214111" y="164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39,250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170771</xdr:rowOff>
    </xdr:from>
    <xdr:to>
      <xdr:col>21</xdr:col>
      <xdr:colOff>212725</xdr:colOff>
      <xdr:row>96</xdr:row>
      <xdr:rowOff>100921</xdr:rowOff>
    </xdr:to>
    <xdr:sp macro="" textlink="">
      <xdr:nvSpPr>
        <xdr:cNvPr id="717" name="円/楕円 716"/>
        <xdr:cNvSpPr/>
      </xdr:nvSpPr>
      <xdr:spPr>
        <a:xfrm>
          <a:off x="14541500" y="164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92048</xdr:rowOff>
    </xdr:from>
    <xdr:ext cx="534377" cy="259045"/>
    <xdr:sp macro="" textlink="">
      <xdr:nvSpPr>
        <xdr:cNvPr id="718" name="テキスト ボックス 717"/>
        <xdr:cNvSpPr txBox="1"/>
      </xdr:nvSpPr>
      <xdr:spPr>
        <a:xfrm>
          <a:off x="14325111" y="1655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34,486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1378</xdr:rowOff>
    </xdr:from>
    <xdr:to>
      <xdr:col>20</xdr:col>
      <xdr:colOff>9525</xdr:colOff>
      <xdr:row>96</xdr:row>
      <xdr:rowOff>102978</xdr:rowOff>
    </xdr:to>
    <xdr:sp macro="" textlink="">
      <xdr:nvSpPr>
        <xdr:cNvPr id="719" name="円/楕円 718"/>
        <xdr:cNvSpPr/>
      </xdr:nvSpPr>
      <xdr:spPr>
        <a:xfrm>
          <a:off x="13652500" y="1646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94105</xdr:rowOff>
    </xdr:from>
    <xdr:ext cx="534377" cy="259045"/>
    <xdr:sp macro="" textlink="">
      <xdr:nvSpPr>
        <xdr:cNvPr id="720" name="テキスト ボックス 719"/>
        <xdr:cNvSpPr txBox="1"/>
      </xdr:nvSpPr>
      <xdr:spPr>
        <a:xfrm>
          <a:off x="13436111" y="1655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13543</xdr:rowOff>
    </xdr:from>
    <xdr:to>
      <xdr:col>18</xdr:col>
      <xdr:colOff>492125</xdr:colOff>
      <xdr:row>96</xdr:row>
      <xdr:rowOff>115143</xdr:rowOff>
    </xdr:to>
    <xdr:sp macro="" textlink="">
      <xdr:nvSpPr>
        <xdr:cNvPr id="721" name="円/楕円 720"/>
        <xdr:cNvSpPr/>
      </xdr:nvSpPr>
      <xdr:spPr>
        <a:xfrm>
          <a:off x="12763500" y="1647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106270</xdr:rowOff>
    </xdr:from>
    <xdr:ext cx="534377" cy="259045"/>
    <xdr:sp macro="" textlink="">
      <xdr:nvSpPr>
        <xdr:cNvPr id="722" name="テキスト ボックス 721"/>
        <xdr:cNvSpPr txBox="1"/>
      </xdr:nvSpPr>
      <xdr:spPr>
        <a:xfrm>
          <a:off x="12547111" y="1656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2"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14605</xdr:rowOff>
    </xdr:from>
    <xdr:to>
      <xdr:col>31</xdr:col>
      <xdr:colOff>85725</xdr:colOff>
      <xdr:row>38</xdr:row>
      <xdr:rowOff>116205</xdr:rowOff>
    </xdr:to>
    <xdr:sp macro="" textlink="">
      <xdr:nvSpPr>
        <xdr:cNvPr id="755" name="フローチャート : 判断 754"/>
        <xdr:cNvSpPr/>
      </xdr:nvSpPr>
      <xdr:spPr>
        <a:xfrm>
          <a:off x="21272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132732</xdr:rowOff>
    </xdr:from>
    <xdr:ext cx="378565" cy="259045"/>
    <xdr:sp macro="" textlink="">
      <xdr:nvSpPr>
        <xdr:cNvPr id="756" name="テキスト ボックス 755"/>
        <xdr:cNvSpPr txBox="1"/>
      </xdr:nvSpPr>
      <xdr:spPr>
        <a:xfrm>
          <a:off x="21134017" y="630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98361</xdr:rowOff>
    </xdr:from>
    <xdr:to>
      <xdr:col>29</xdr:col>
      <xdr:colOff>517525</xdr:colOff>
      <xdr:row>39</xdr:row>
      <xdr:rowOff>44450</xdr:rowOff>
    </xdr:to>
    <xdr:cxnSp macro="">
      <xdr:nvCxnSpPr>
        <xdr:cNvPr id="757" name="直線コネクタ 756"/>
        <xdr:cNvCxnSpPr/>
      </xdr:nvCxnSpPr>
      <xdr:spPr>
        <a:xfrm>
          <a:off x="19545300" y="6613461"/>
          <a:ext cx="889000" cy="11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166433</xdr:rowOff>
    </xdr:from>
    <xdr:to>
      <xdr:col>29</xdr:col>
      <xdr:colOff>568325</xdr:colOff>
      <xdr:row>38</xdr:row>
      <xdr:rowOff>96583</xdr:rowOff>
    </xdr:to>
    <xdr:sp macro="" textlink="">
      <xdr:nvSpPr>
        <xdr:cNvPr id="758" name="フローチャート : 判断 757"/>
        <xdr:cNvSpPr/>
      </xdr:nvSpPr>
      <xdr:spPr>
        <a:xfrm>
          <a:off x="20383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113111</xdr:rowOff>
    </xdr:from>
    <xdr:ext cx="378565" cy="259045"/>
    <xdr:sp macro="" textlink="">
      <xdr:nvSpPr>
        <xdr:cNvPr id="759" name="テキスト ボックス 758"/>
        <xdr:cNvSpPr txBox="1"/>
      </xdr:nvSpPr>
      <xdr:spPr>
        <a:xfrm>
          <a:off x="20245017" y="628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98361</xdr:rowOff>
    </xdr:from>
    <xdr:to>
      <xdr:col>28</xdr:col>
      <xdr:colOff>314325</xdr:colOff>
      <xdr:row>39</xdr:row>
      <xdr:rowOff>44450</xdr:rowOff>
    </xdr:to>
    <xdr:cxnSp macro="">
      <xdr:nvCxnSpPr>
        <xdr:cNvPr id="760" name="直線コネクタ 759"/>
        <xdr:cNvCxnSpPr/>
      </xdr:nvCxnSpPr>
      <xdr:spPr>
        <a:xfrm flipV="1">
          <a:off x="18656300" y="6613461"/>
          <a:ext cx="889000" cy="11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166624</xdr:rowOff>
    </xdr:from>
    <xdr:to>
      <xdr:col>28</xdr:col>
      <xdr:colOff>365125</xdr:colOff>
      <xdr:row>38</xdr:row>
      <xdr:rowOff>96774</xdr:rowOff>
    </xdr:to>
    <xdr:sp macro="" textlink="">
      <xdr:nvSpPr>
        <xdr:cNvPr id="761" name="フローチャート : 判断 760"/>
        <xdr:cNvSpPr/>
      </xdr:nvSpPr>
      <xdr:spPr>
        <a:xfrm>
          <a:off x="19494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113301</xdr:rowOff>
    </xdr:from>
    <xdr:ext cx="378565" cy="259045"/>
    <xdr:sp macro="" textlink="">
      <xdr:nvSpPr>
        <xdr:cNvPr id="762" name="テキスト ボックス 761"/>
        <xdr:cNvSpPr txBox="1"/>
      </xdr:nvSpPr>
      <xdr:spPr>
        <a:xfrm>
          <a:off x="19356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51181</xdr:rowOff>
    </xdr:from>
    <xdr:to>
      <xdr:col>27</xdr:col>
      <xdr:colOff>161925</xdr:colOff>
      <xdr:row>38</xdr:row>
      <xdr:rowOff>152781</xdr:rowOff>
    </xdr:to>
    <xdr:sp macro="" textlink="">
      <xdr:nvSpPr>
        <xdr:cNvPr id="763" name="フローチャート : 判断 762"/>
        <xdr:cNvSpPr/>
      </xdr:nvSpPr>
      <xdr:spPr>
        <a:xfrm>
          <a:off x="18605500" y="656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169308</xdr:rowOff>
    </xdr:from>
    <xdr:ext cx="378565" cy="259045"/>
    <xdr:sp macro="" textlink="">
      <xdr:nvSpPr>
        <xdr:cNvPr id="764" name="テキスト ボックス 763"/>
        <xdr:cNvSpPr txBox="1"/>
      </xdr:nvSpPr>
      <xdr:spPr>
        <a:xfrm>
          <a:off x="18467017" y="6341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1"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47561</xdr:rowOff>
    </xdr:from>
    <xdr:to>
      <xdr:col>28</xdr:col>
      <xdr:colOff>365125</xdr:colOff>
      <xdr:row>38</xdr:row>
      <xdr:rowOff>149161</xdr:rowOff>
    </xdr:to>
    <xdr:sp macro="" textlink="">
      <xdr:nvSpPr>
        <xdr:cNvPr id="776" name="円/楕円 775"/>
        <xdr:cNvSpPr/>
      </xdr:nvSpPr>
      <xdr:spPr>
        <a:xfrm>
          <a:off x="19494500" y="65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140288</xdr:rowOff>
    </xdr:from>
    <xdr:ext cx="378565" cy="259045"/>
    <xdr:sp macro="" textlink="">
      <xdr:nvSpPr>
        <xdr:cNvPr id="777" name="テキスト ボックス 776"/>
        <xdr:cNvSpPr txBox="1"/>
      </xdr:nvSpPr>
      <xdr:spPr>
        <a:xfrm>
          <a:off x="19356017" y="665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衛生費が住民一人当たり４９，３７５円となっており、類似団体平均に比べ高止まりしているのは、ごみ焼却処理施設の運営管理やごみ収集業務の委託料等による物件費、病院事業会計への繰出金等による補助費等が高い水準であることが主な要因である。土木費については、類似団体平均を下回る水準で推移してきているものの、下水道事業会計への繰出金が多額であり、平成２７年度については、当市の重点施策の一つである治水事業の鹿島川・松村川整備事業等の実施により、普通建設事業が増となり類似団体平均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兵庫県高砂市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財政調整基金残高は、</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行財政改革による歳出の抑制・精査による取崩しの回避や、前年度決算剰余金の積立等に伴い増加し、２</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５２</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ポイントの増となっ</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。実質収支額は、企業実績の</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低迷</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によ</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法人市民税</a:t>
          </a:r>
          <a:r>
            <a:rPr kumimoji="1" lang="ja-JP" altLang="ja-JP" sz="1300" b="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300" b="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b="0" baseline="0">
              <a:solidFill>
                <a:schemeClr val="dk1"/>
              </a:solidFill>
              <a:effectLst/>
              <a:latin typeface="ＭＳ ゴシック" panose="020B0609070205080204" pitchFamily="49" charset="-128"/>
              <a:ea typeface="ＭＳ ゴシック" panose="020B0609070205080204" pitchFamily="49" charset="-128"/>
              <a:cs typeface="+mn-cs"/>
            </a:rPr>
            <a:t>等で、</a:t>
          </a:r>
          <a:r>
            <a:rPr kumimoji="1" lang="ja-JP" altLang="en-US" sz="1300" b="0" baseline="0">
              <a:solidFill>
                <a:schemeClr val="dk1"/>
              </a:solidFill>
              <a:effectLst/>
              <a:latin typeface="ＭＳ ゴシック" panose="020B0609070205080204" pitchFamily="49" charset="-128"/>
              <a:ea typeface="ＭＳ ゴシック" panose="020B0609070205080204" pitchFamily="49" charset="-128"/>
              <a:cs typeface="+mn-cs"/>
            </a:rPr>
            <a:t>４．１５ポイントの減となっているが、</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近年は、各年度とも黒字を計上しており、健全な状態を維持している。</a:t>
          </a:r>
          <a:endParaRPr lang="ja-JP" altLang="ja-JP" sz="1300" baseline="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実質単年度収支は、</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減収補てん債の借入をしなかったこと等により、赤字となっている</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baseline="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兵庫県高砂市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全ての会計において黒字であり、近年は安定して健全性が保たれている。平成２４年度から赤字は生じておらず、今後も各会計において、適正な財政運営を行い、現在の状況を維持していく。</a:t>
          </a:r>
          <a:endParaRPr lang="ja-JP" altLang="ja-JP" sz="1400" baseline="0">
            <a:effectLst/>
            <a:latin typeface="ＭＳ ゴシック" panose="020B0609070205080204" pitchFamily="49" charset="-128"/>
            <a:ea typeface="ＭＳ ゴシック" panose="020B0609070205080204" pitchFamily="49" charset="-128"/>
          </a:endParaRPr>
        </a:p>
        <a:p>
          <a:endParaRPr kumimoji="1" lang="ja-JP" altLang="en-US" sz="1400" baseline="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S500505\AppData\Local\Temp\Temp1_&#12304;&#36001;&#25919;&#29366;&#27841;&#36039;&#26009;&#38598;&#12305;_282162_&#39640;&#30722;&#24066;_2015.zip\&#12304;&#36001;&#25919;&#29366;&#27841;&#36039;&#26009;&#38598;&#12305;_282162_&#39640;&#30722;&#24066;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34668514</v>
      </c>
      <c r="BO4" s="349"/>
      <c r="BP4" s="349"/>
      <c r="BQ4" s="349"/>
      <c r="BR4" s="349"/>
      <c r="BS4" s="349"/>
      <c r="BT4" s="349"/>
      <c r="BU4" s="350"/>
      <c r="BV4" s="348">
        <v>35996220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1.7</v>
      </c>
      <c r="CU4" s="355"/>
      <c r="CV4" s="355"/>
      <c r="CW4" s="355"/>
      <c r="CX4" s="355"/>
      <c r="CY4" s="355"/>
      <c r="CZ4" s="355"/>
      <c r="DA4" s="356"/>
      <c r="DB4" s="354">
        <v>5.8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34208100</v>
      </c>
      <c r="BO5" s="386"/>
      <c r="BP5" s="386"/>
      <c r="BQ5" s="386"/>
      <c r="BR5" s="386"/>
      <c r="BS5" s="386"/>
      <c r="BT5" s="386"/>
      <c r="BU5" s="387"/>
      <c r="BV5" s="385">
        <v>34716751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90.3</v>
      </c>
      <c r="CU5" s="383"/>
      <c r="CV5" s="383"/>
      <c r="CW5" s="383"/>
      <c r="CX5" s="383"/>
      <c r="CY5" s="383"/>
      <c r="CZ5" s="383"/>
      <c r="DA5" s="384"/>
      <c r="DB5" s="382">
        <v>86.4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460414</v>
      </c>
      <c r="BO6" s="386"/>
      <c r="BP6" s="386"/>
      <c r="BQ6" s="386"/>
      <c r="BR6" s="386"/>
      <c r="BS6" s="386"/>
      <c r="BT6" s="386"/>
      <c r="BU6" s="387"/>
      <c r="BV6" s="385">
        <v>1279469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96</v>
      </c>
      <c r="CU6" s="423"/>
      <c r="CV6" s="423"/>
      <c r="CW6" s="423"/>
      <c r="CX6" s="423"/>
      <c r="CY6" s="423"/>
      <c r="CZ6" s="423"/>
      <c r="DA6" s="424"/>
      <c r="DB6" s="422">
        <v>94.8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78</v>
      </c>
      <c r="AV7" s="418"/>
      <c r="AW7" s="418"/>
      <c r="AX7" s="418"/>
      <c r="AY7" s="419" t="s">
        <v>89</v>
      </c>
      <c r="AZ7" s="420"/>
      <c r="BA7" s="420"/>
      <c r="BB7" s="420"/>
      <c r="BC7" s="420"/>
      <c r="BD7" s="420"/>
      <c r="BE7" s="420"/>
      <c r="BF7" s="420"/>
      <c r="BG7" s="420"/>
      <c r="BH7" s="420"/>
      <c r="BI7" s="420"/>
      <c r="BJ7" s="420"/>
      <c r="BK7" s="420"/>
      <c r="BL7" s="420"/>
      <c r="BM7" s="421"/>
      <c r="BN7" s="385">
        <v>120188</v>
      </c>
      <c r="BO7" s="386"/>
      <c r="BP7" s="386"/>
      <c r="BQ7" s="386"/>
      <c r="BR7" s="386"/>
      <c r="BS7" s="386"/>
      <c r="BT7" s="386"/>
      <c r="BU7" s="387"/>
      <c r="BV7" s="385">
        <v>126538</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20260914</v>
      </c>
      <c r="CU7" s="386"/>
      <c r="CV7" s="386"/>
      <c r="CW7" s="386"/>
      <c r="CX7" s="386"/>
      <c r="CY7" s="386"/>
      <c r="CZ7" s="386"/>
      <c r="DA7" s="387"/>
      <c r="DB7" s="385">
        <v>19786634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340226</v>
      </c>
      <c r="BO8" s="386"/>
      <c r="BP8" s="386"/>
      <c r="BQ8" s="386"/>
      <c r="BR8" s="386"/>
      <c r="BS8" s="386"/>
      <c r="BT8" s="386"/>
      <c r="BU8" s="387"/>
      <c r="BV8" s="385">
        <v>1152931</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0.9</v>
      </c>
      <c r="CU8" s="426"/>
      <c r="CV8" s="426"/>
      <c r="CW8" s="426"/>
      <c r="CX8" s="426"/>
      <c r="CY8" s="426"/>
      <c r="CZ8" s="426"/>
      <c r="DA8" s="427"/>
      <c r="DB8" s="425">
        <v>0.9</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91030</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78</v>
      </c>
      <c r="AV9" s="418"/>
      <c r="AW9" s="418"/>
      <c r="AX9" s="418"/>
      <c r="AY9" s="419" t="s">
        <v>99</v>
      </c>
      <c r="AZ9" s="420"/>
      <c r="BA9" s="420"/>
      <c r="BB9" s="420"/>
      <c r="BC9" s="420"/>
      <c r="BD9" s="420"/>
      <c r="BE9" s="420"/>
      <c r="BF9" s="420"/>
      <c r="BG9" s="420"/>
      <c r="BH9" s="420"/>
      <c r="BI9" s="420"/>
      <c r="BJ9" s="420"/>
      <c r="BK9" s="420"/>
      <c r="BL9" s="420"/>
      <c r="BM9" s="421"/>
      <c r="BN9" s="385">
        <v>-812705</v>
      </c>
      <c r="BO9" s="386"/>
      <c r="BP9" s="386"/>
      <c r="BQ9" s="386"/>
      <c r="BR9" s="386"/>
      <c r="BS9" s="386"/>
      <c r="BT9" s="386"/>
      <c r="BU9" s="387"/>
      <c r="BV9" s="385">
        <v>705980</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14.8</v>
      </c>
      <c r="CU9" s="383"/>
      <c r="CV9" s="383"/>
      <c r="CW9" s="383"/>
      <c r="CX9" s="383"/>
      <c r="CY9" s="383"/>
      <c r="CZ9" s="383"/>
      <c r="DA9" s="384"/>
      <c r="DB9" s="382">
        <v>13.9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93901</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78</v>
      </c>
      <c r="AV10" s="418"/>
      <c r="AW10" s="418"/>
      <c r="AX10" s="418"/>
      <c r="AY10" s="419" t="s">
        <v>103</v>
      </c>
      <c r="AZ10" s="420"/>
      <c r="BA10" s="420"/>
      <c r="BB10" s="420"/>
      <c r="BC10" s="420"/>
      <c r="BD10" s="420"/>
      <c r="BE10" s="420"/>
      <c r="BF10" s="420"/>
      <c r="BG10" s="420"/>
      <c r="BH10" s="420"/>
      <c r="BI10" s="420"/>
      <c r="BJ10" s="420"/>
      <c r="BK10" s="420"/>
      <c r="BL10" s="420"/>
      <c r="BM10" s="421"/>
      <c r="BN10" s="385">
        <v>577663</v>
      </c>
      <c r="BO10" s="386"/>
      <c r="BP10" s="386"/>
      <c r="BQ10" s="386"/>
      <c r="BR10" s="386"/>
      <c r="BS10" s="386"/>
      <c r="BT10" s="386"/>
      <c r="BU10" s="387"/>
      <c r="BV10" s="385">
        <v>292326</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78</v>
      </c>
      <c r="AV11" s="418"/>
      <c r="AW11" s="418"/>
      <c r="AX11" s="418"/>
      <c r="AY11" s="419" t="s">
        <v>108</v>
      </c>
      <c r="AZ11" s="420"/>
      <c r="BA11" s="420"/>
      <c r="BB11" s="420"/>
      <c r="BC11" s="420"/>
      <c r="BD11" s="420"/>
      <c r="BE11" s="420"/>
      <c r="BF11" s="420"/>
      <c r="BG11" s="420"/>
      <c r="BH11" s="420"/>
      <c r="BI11" s="420"/>
      <c r="BJ11" s="420"/>
      <c r="BK11" s="420"/>
      <c r="BL11" s="420"/>
      <c r="BM11" s="421"/>
      <c r="BN11" s="385" t="s">
        <v>109</v>
      </c>
      <c r="BO11" s="386"/>
      <c r="BP11" s="386"/>
      <c r="BQ11" s="386"/>
      <c r="BR11" s="386"/>
      <c r="BS11" s="386"/>
      <c r="BT11" s="386"/>
      <c r="BU11" s="387"/>
      <c r="BV11" s="385" t="s">
        <v>109</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c r="A12" s="138"/>
      <c r="B12" s="445" t="s">
        <v>111</v>
      </c>
      <c r="C12" s="446"/>
      <c r="D12" s="446"/>
      <c r="E12" s="446"/>
      <c r="F12" s="446"/>
      <c r="G12" s="446"/>
      <c r="H12" s="446"/>
      <c r="I12" s="446"/>
      <c r="J12" s="446"/>
      <c r="K12" s="447"/>
      <c r="L12" s="454" t="s">
        <v>112</v>
      </c>
      <c r="M12" s="455"/>
      <c r="N12" s="455"/>
      <c r="O12" s="455"/>
      <c r="P12" s="455"/>
      <c r="Q12" s="456"/>
      <c r="R12" s="457">
        <v>93356</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116</v>
      </c>
      <c r="AV12" s="418"/>
      <c r="AW12" s="418"/>
      <c r="AX12" s="418"/>
      <c r="AY12" s="419" t="s">
        <v>117</v>
      </c>
      <c r="AZ12" s="420"/>
      <c r="BA12" s="420"/>
      <c r="BB12" s="420"/>
      <c r="BC12" s="420"/>
      <c r="BD12" s="420"/>
      <c r="BE12" s="420"/>
      <c r="BF12" s="420"/>
      <c r="BG12" s="420"/>
      <c r="BH12" s="420"/>
      <c r="BI12" s="420"/>
      <c r="BJ12" s="420"/>
      <c r="BK12" s="420"/>
      <c r="BL12" s="420"/>
      <c r="BM12" s="421"/>
      <c r="BN12" s="385">
        <v>3659</v>
      </c>
      <c r="BO12" s="386"/>
      <c r="BP12" s="386"/>
      <c r="BQ12" s="386"/>
      <c r="BR12" s="386"/>
      <c r="BS12" s="386"/>
      <c r="BT12" s="386"/>
      <c r="BU12" s="387"/>
      <c r="BV12" s="385">
        <v>50</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120</v>
      </c>
      <c r="N13" s="474"/>
      <c r="O13" s="474"/>
      <c r="P13" s="474"/>
      <c r="Q13" s="475"/>
      <c r="R13" s="466">
        <v>92303</v>
      </c>
      <c r="S13" s="467"/>
      <c r="T13" s="467"/>
      <c r="U13" s="467"/>
      <c r="V13" s="468"/>
      <c r="W13" s="401" t="s">
        <v>121</v>
      </c>
      <c r="X13" s="402"/>
      <c r="Y13" s="402"/>
      <c r="Z13" s="402"/>
      <c r="AA13" s="402"/>
      <c r="AB13" s="392"/>
      <c r="AC13" s="436">
        <v>214</v>
      </c>
      <c r="AD13" s="437"/>
      <c r="AE13" s="437"/>
      <c r="AF13" s="437"/>
      <c r="AG13" s="476"/>
      <c r="AH13" s="436">
        <v>224</v>
      </c>
      <c r="AI13" s="437"/>
      <c r="AJ13" s="437"/>
      <c r="AK13" s="437"/>
      <c r="AL13" s="438"/>
      <c r="AM13" s="414" t="s">
        <v>122</v>
      </c>
      <c r="AN13" s="415"/>
      <c r="AO13" s="415"/>
      <c r="AP13" s="415"/>
      <c r="AQ13" s="415"/>
      <c r="AR13" s="415"/>
      <c r="AS13" s="415"/>
      <c r="AT13" s="416"/>
      <c r="AU13" s="417" t="s">
        <v>123</v>
      </c>
      <c r="AV13" s="418"/>
      <c r="AW13" s="418"/>
      <c r="AX13" s="418"/>
      <c r="AY13" s="419" t="s">
        <v>124</v>
      </c>
      <c r="AZ13" s="420"/>
      <c r="BA13" s="420"/>
      <c r="BB13" s="420"/>
      <c r="BC13" s="420"/>
      <c r="BD13" s="420"/>
      <c r="BE13" s="420"/>
      <c r="BF13" s="420"/>
      <c r="BG13" s="420"/>
      <c r="BH13" s="420"/>
      <c r="BI13" s="420"/>
      <c r="BJ13" s="420"/>
      <c r="BK13" s="420"/>
      <c r="BL13" s="420"/>
      <c r="BM13" s="421"/>
      <c r="BN13" s="385">
        <v>-238701</v>
      </c>
      <c r="BO13" s="386"/>
      <c r="BP13" s="386"/>
      <c r="BQ13" s="386"/>
      <c r="BR13" s="386"/>
      <c r="BS13" s="386"/>
      <c r="BT13" s="386"/>
      <c r="BU13" s="387"/>
      <c r="BV13" s="385">
        <v>998256</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10.6</v>
      </c>
      <c r="CU13" s="383"/>
      <c r="CV13" s="383"/>
      <c r="CW13" s="383"/>
      <c r="CX13" s="383"/>
      <c r="CY13" s="383"/>
      <c r="CZ13" s="383"/>
      <c r="DA13" s="384"/>
      <c r="DB13" s="382">
        <v>9.6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126</v>
      </c>
      <c r="M14" s="464"/>
      <c r="N14" s="464"/>
      <c r="O14" s="464"/>
      <c r="P14" s="464"/>
      <c r="Q14" s="465"/>
      <c r="R14" s="466">
        <v>93769</v>
      </c>
      <c r="S14" s="467"/>
      <c r="T14" s="467"/>
      <c r="U14" s="467"/>
      <c r="V14" s="468"/>
      <c r="W14" s="375"/>
      <c r="X14" s="376"/>
      <c r="Y14" s="376"/>
      <c r="Z14" s="376"/>
      <c r="AA14" s="376"/>
      <c r="AB14" s="365"/>
      <c r="AC14" s="469">
        <v>0.5</v>
      </c>
      <c r="AD14" s="470"/>
      <c r="AE14" s="470"/>
      <c r="AF14" s="470"/>
      <c r="AG14" s="471"/>
      <c r="AH14" s="469">
        <v>0.5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v>63</v>
      </c>
      <c r="CU14" s="481"/>
      <c r="CV14" s="481"/>
      <c r="CW14" s="481"/>
      <c r="CX14" s="481"/>
      <c r="CY14" s="481"/>
      <c r="CZ14" s="481"/>
      <c r="DA14" s="482"/>
      <c r="DB14" s="480">
        <v>76.3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120</v>
      </c>
      <c r="N15" s="474"/>
      <c r="O15" s="474"/>
      <c r="P15" s="474"/>
      <c r="Q15" s="475"/>
      <c r="R15" s="466">
        <v>92736</v>
      </c>
      <c r="S15" s="467"/>
      <c r="T15" s="467"/>
      <c r="U15" s="467"/>
      <c r="V15" s="468"/>
      <c r="W15" s="401" t="s">
        <v>128</v>
      </c>
      <c r="X15" s="402"/>
      <c r="Y15" s="402"/>
      <c r="Z15" s="402"/>
      <c r="AA15" s="402"/>
      <c r="AB15" s="392"/>
      <c r="AC15" s="436">
        <v>15308</v>
      </c>
      <c r="AD15" s="437"/>
      <c r="AE15" s="437"/>
      <c r="AF15" s="437"/>
      <c r="AG15" s="476"/>
      <c r="AH15" s="436">
        <v>15647</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13756561</v>
      </c>
      <c r="BO15" s="349"/>
      <c r="BP15" s="349"/>
      <c r="BQ15" s="349"/>
      <c r="BR15" s="349"/>
      <c r="BS15" s="349"/>
      <c r="BT15" s="349"/>
      <c r="BU15" s="350"/>
      <c r="BV15" s="348">
        <v>12594077</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37.5</v>
      </c>
      <c r="AD16" s="470"/>
      <c r="AE16" s="470"/>
      <c r="AF16" s="470"/>
      <c r="AG16" s="471"/>
      <c r="AH16" s="469">
        <v>36.1</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15061115</v>
      </c>
      <c r="BO16" s="386"/>
      <c r="BP16" s="386"/>
      <c r="BQ16" s="386"/>
      <c r="BR16" s="386"/>
      <c r="BS16" s="386"/>
      <c r="BT16" s="386"/>
      <c r="BU16" s="387"/>
      <c r="BV16" s="385">
        <v>14112830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134</v>
      </c>
      <c r="N17" s="490"/>
      <c r="O17" s="490"/>
      <c r="P17" s="490"/>
      <c r="Q17" s="491"/>
      <c r="R17" s="486" t="s">
        <v>135</v>
      </c>
      <c r="S17" s="487"/>
      <c r="T17" s="487"/>
      <c r="U17" s="487"/>
      <c r="V17" s="488"/>
      <c r="W17" s="401" t="s">
        <v>136</v>
      </c>
      <c r="X17" s="402"/>
      <c r="Y17" s="402"/>
      <c r="Z17" s="402"/>
      <c r="AA17" s="402"/>
      <c r="AB17" s="392"/>
      <c r="AC17" s="436">
        <v>25277</v>
      </c>
      <c r="AD17" s="437"/>
      <c r="AE17" s="437"/>
      <c r="AF17" s="437"/>
      <c r="AG17" s="476"/>
      <c r="AH17" s="436">
        <v>26677</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17704186</v>
      </c>
      <c r="BO17" s="386"/>
      <c r="BP17" s="386"/>
      <c r="BQ17" s="386"/>
      <c r="BR17" s="386"/>
      <c r="BS17" s="386"/>
      <c r="BT17" s="386"/>
      <c r="BU17" s="387"/>
      <c r="BV17" s="385">
        <v>16316123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34.380000000000003</v>
      </c>
      <c r="M18" s="498"/>
      <c r="N18" s="498"/>
      <c r="O18" s="498"/>
      <c r="P18" s="498"/>
      <c r="Q18" s="498"/>
      <c r="R18" s="499"/>
      <c r="S18" s="499"/>
      <c r="T18" s="499"/>
      <c r="U18" s="499"/>
      <c r="V18" s="500"/>
      <c r="W18" s="403"/>
      <c r="X18" s="404"/>
      <c r="Y18" s="404"/>
      <c r="Z18" s="404"/>
      <c r="AA18" s="404"/>
      <c r="AB18" s="395"/>
      <c r="AC18" s="501">
        <v>62</v>
      </c>
      <c r="AD18" s="502"/>
      <c r="AE18" s="502"/>
      <c r="AF18" s="502"/>
      <c r="AG18" s="503"/>
      <c r="AH18" s="501">
        <v>61.5</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19060275</v>
      </c>
      <c r="BO18" s="386"/>
      <c r="BP18" s="386"/>
      <c r="BQ18" s="386"/>
      <c r="BR18" s="386"/>
      <c r="BS18" s="386"/>
      <c r="BT18" s="386"/>
      <c r="BU18" s="387"/>
      <c r="BV18" s="385">
        <v>18868686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2648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24746821</v>
      </c>
      <c r="BO19" s="386"/>
      <c r="BP19" s="386"/>
      <c r="BQ19" s="386"/>
      <c r="BR19" s="386"/>
      <c r="BS19" s="386"/>
      <c r="BT19" s="386"/>
      <c r="BU19" s="387"/>
      <c r="BV19" s="385">
        <v>26153205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36340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32977083</v>
      </c>
      <c r="BO23" s="386"/>
      <c r="BP23" s="386"/>
      <c r="BQ23" s="386"/>
      <c r="BR23" s="386"/>
      <c r="BS23" s="386"/>
      <c r="BT23" s="386"/>
      <c r="BU23" s="387"/>
      <c r="BV23" s="385">
        <v>33736299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10120</v>
      </c>
      <c r="R24" s="437"/>
      <c r="S24" s="437"/>
      <c r="T24" s="437"/>
      <c r="U24" s="437"/>
      <c r="V24" s="476"/>
      <c r="W24" s="531"/>
      <c r="X24" s="519"/>
      <c r="Y24" s="520"/>
      <c r="Z24" s="435" t="s">
        <v>152</v>
      </c>
      <c r="AA24" s="415"/>
      <c r="AB24" s="415"/>
      <c r="AC24" s="415"/>
      <c r="AD24" s="415"/>
      <c r="AE24" s="415"/>
      <c r="AF24" s="415"/>
      <c r="AG24" s="416"/>
      <c r="AH24" s="436">
        <v>609</v>
      </c>
      <c r="AI24" s="437"/>
      <c r="AJ24" s="437"/>
      <c r="AK24" s="437"/>
      <c r="AL24" s="476"/>
      <c r="AM24" s="436">
        <v>1956717</v>
      </c>
      <c r="AN24" s="437"/>
      <c r="AO24" s="437"/>
      <c r="AP24" s="437"/>
      <c r="AQ24" s="437"/>
      <c r="AR24" s="476"/>
      <c r="AS24" s="436">
        <v>3213</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22925613</v>
      </c>
      <c r="BO24" s="386"/>
      <c r="BP24" s="386"/>
      <c r="BQ24" s="386"/>
      <c r="BR24" s="386"/>
      <c r="BS24" s="386"/>
      <c r="BT24" s="386"/>
      <c r="BU24" s="387"/>
      <c r="BV24" s="385">
        <v>22134493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8320</v>
      </c>
      <c r="R25" s="437"/>
      <c r="S25" s="437"/>
      <c r="T25" s="437"/>
      <c r="U25" s="437"/>
      <c r="V25" s="476"/>
      <c r="W25" s="531"/>
      <c r="X25" s="519"/>
      <c r="Y25" s="520"/>
      <c r="Z25" s="435" t="s">
        <v>155</v>
      </c>
      <c r="AA25" s="415"/>
      <c r="AB25" s="415"/>
      <c r="AC25" s="415"/>
      <c r="AD25" s="415"/>
      <c r="AE25" s="415"/>
      <c r="AF25" s="415"/>
      <c r="AG25" s="416"/>
      <c r="AH25" s="436">
        <v>93</v>
      </c>
      <c r="AI25" s="437"/>
      <c r="AJ25" s="437"/>
      <c r="AK25" s="437"/>
      <c r="AL25" s="476"/>
      <c r="AM25" s="436">
        <v>281325</v>
      </c>
      <c r="AN25" s="437"/>
      <c r="AO25" s="437"/>
      <c r="AP25" s="437"/>
      <c r="AQ25" s="437"/>
      <c r="AR25" s="476"/>
      <c r="AS25" s="436">
        <v>3025</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3169888</v>
      </c>
      <c r="BO25" s="349"/>
      <c r="BP25" s="349"/>
      <c r="BQ25" s="349"/>
      <c r="BR25" s="349"/>
      <c r="BS25" s="349"/>
      <c r="BT25" s="349"/>
      <c r="BU25" s="350"/>
      <c r="BV25" s="348">
        <v>8151331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7020</v>
      </c>
      <c r="R26" s="437"/>
      <c r="S26" s="437"/>
      <c r="T26" s="437"/>
      <c r="U26" s="437"/>
      <c r="V26" s="476"/>
      <c r="W26" s="531"/>
      <c r="X26" s="519"/>
      <c r="Y26" s="520"/>
      <c r="Z26" s="435" t="s">
        <v>158</v>
      </c>
      <c r="AA26" s="541"/>
      <c r="AB26" s="541"/>
      <c r="AC26" s="541"/>
      <c r="AD26" s="541"/>
      <c r="AE26" s="541"/>
      <c r="AF26" s="541"/>
      <c r="AG26" s="542"/>
      <c r="AH26" s="436">
        <v>63</v>
      </c>
      <c r="AI26" s="437"/>
      <c r="AJ26" s="437"/>
      <c r="AK26" s="437"/>
      <c r="AL26" s="476"/>
      <c r="AM26" s="436">
        <v>222957</v>
      </c>
      <c r="AN26" s="437"/>
      <c r="AO26" s="437"/>
      <c r="AP26" s="437"/>
      <c r="AQ26" s="437"/>
      <c r="AR26" s="476"/>
      <c r="AS26" s="436">
        <v>3539</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6290</v>
      </c>
      <c r="R27" s="437"/>
      <c r="S27" s="437"/>
      <c r="T27" s="437"/>
      <c r="U27" s="437"/>
      <c r="V27" s="476"/>
      <c r="W27" s="531"/>
      <c r="X27" s="519"/>
      <c r="Y27" s="520"/>
      <c r="Z27" s="435" t="s">
        <v>161</v>
      </c>
      <c r="AA27" s="415"/>
      <c r="AB27" s="415"/>
      <c r="AC27" s="415"/>
      <c r="AD27" s="415"/>
      <c r="AE27" s="415"/>
      <c r="AF27" s="415"/>
      <c r="AG27" s="416"/>
      <c r="AH27" s="436">
        <v>23</v>
      </c>
      <c r="AI27" s="437"/>
      <c r="AJ27" s="437"/>
      <c r="AK27" s="437"/>
      <c r="AL27" s="476"/>
      <c r="AM27" s="436">
        <v>76750</v>
      </c>
      <c r="AN27" s="437"/>
      <c r="AO27" s="437"/>
      <c r="AP27" s="437"/>
      <c r="AQ27" s="437"/>
      <c r="AR27" s="476"/>
      <c r="AS27" s="436">
        <v>3337</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30000</v>
      </c>
      <c r="BO27" s="555"/>
      <c r="BP27" s="555"/>
      <c r="BQ27" s="555"/>
      <c r="BR27" s="555"/>
      <c r="BS27" s="555"/>
      <c r="BT27" s="555"/>
      <c r="BU27" s="556"/>
      <c r="BV27" s="554">
        <v>30000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5750</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3219921</v>
      </c>
      <c r="BO28" s="349"/>
      <c r="BP28" s="349"/>
      <c r="BQ28" s="349"/>
      <c r="BR28" s="349"/>
      <c r="BS28" s="349"/>
      <c r="BT28" s="349"/>
      <c r="BU28" s="350"/>
      <c r="BV28" s="348">
        <v>2645917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19</v>
      </c>
      <c r="M29" s="437"/>
      <c r="N29" s="437"/>
      <c r="O29" s="437"/>
      <c r="P29" s="476"/>
      <c r="Q29" s="436">
        <v>5220</v>
      </c>
      <c r="R29" s="437"/>
      <c r="S29" s="437"/>
      <c r="T29" s="437"/>
      <c r="U29" s="437"/>
      <c r="V29" s="476"/>
      <c r="W29" s="532"/>
      <c r="X29" s="533"/>
      <c r="Y29" s="534"/>
      <c r="Z29" s="435" t="s">
        <v>168</v>
      </c>
      <c r="AA29" s="415"/>
      <c r="AB29" s="415"/>
      <c r="AC29" s="415"/>
      <c r="AD29" s="415"/>
      <c r="AE29" s="415"/>
      <c r="AF29" s="415"/>
      <c r="AG29" s="416"/>
      <c r="AH29" s="436">
        <v>632</v>
      </c>
      <c r="AI29" s="437"/>
      <c r="AJ29" s="437"/>
      <c r="AK29" s="437"/>
      <c r="AL29" s="476"/>
      <c r="AM29" s="436">
        <v>2033467</v>
      </c>
      <c r="AN29" s="437"/>
      <c r="AO29" s="437"/>
      <c r="AP29" s="437"/>
      <c r="AQ29" s="437"/>
      <c r="AR29" s="476"/>
      <c r="AS29" s="436">
        <v>3218</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1454994</v>
      </c>
      <c r="BO29" s="386"/>
      <c r="BP29" s="386"/>
      <c r="BQ29" s="386"/>
      <c r="BR29" s="386"/>
      <c r="BS29" s="386"/>
      <c r="BT29" s="386"/>
      <c r="BU29" s="387"/>
      <c r="BV29" s="385">
        <v>1594594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99.5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807824</v>
      </c>
      <c r="BO30" s="555"/>
      <c r="BP30" s="555"/>
      <c r="BQ30" s="555"/>
      <c r="BR30" s="555"/>
      <c r="BS30" s="555"/>
      <c r="BT30" s="555"/>
      <c r="BU30" s="556"/>
      <c r="BV30" s="554">
        <v>752818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IF('各会計、関係団体の財政状況及び健全化判断比率'!B34="","",'各会計、関係団体の財政状況及び健全化判断比率'!B34)</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兵庫県市町村職員退職手当組合</v>
      </c>
      <c r="BZ34" s="567"/>
      <c r="CA34" s="567"/>
      <c r="CB34" s="567"/>
      <c r="CC34" s="567"/>
      <c r="CD34" s="567"/>
      <c r="CE34" s="567"/>
      <c r="CF34" s="567"/>
      <c r="CG34" s="567"/>
      <c r="CH34" s="567"/>
      <c r="CI34" s="567"/>
      <c r="CJ34" s="567"/>
      <c r="CK34" s="567"/>
      <c r="CL34" s="567"/>
      <c r="CM34" s="567"/>
      <c r="CN34" s="165"/>
      <c r="CO34" s="566">
        <f>IF(CQ34="","",MAX(C34:D43,U34:V43,AM34:AN43,BE34:BF43,BW34:BX43)+1)</f>
        <v>15</v>
      </c>
      <c r="CP34" s="566"/>
      <c r="CQ34" s="567" t="str">
        <f>IF('各会計、関係団体の財政状況及び健全化判断比率'!BS7="","",'各会計、関係団体の財政状況及び健全化判断比率'!BS7)</f>
        <v>高砂市施設利用振興財団</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広域ごみ処理事業特別会計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IF('各会計、関係団体の財政状況及び健全化判断比率'!B32="","",'各会計、関係団体の財政状況及び健全化判断比率'!B32)</f>
        <v>工業用水道事業会計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加古川市外２市共有公会堂事務組合</v>
      </c>
      <c r="BZ35" s="567"/>
      <c r="CA35" s="567"/>
      <c r="CB35" s="567"/>
      <c r="CC35" s="567"/>
      <c r="CD35" s="567"/>
      <c r="CE35" s="567"/>
      <c r="CF35" s="567"/>
      <c r="CG35" s="567"/>
      <c r="CH35" s="567"/>
      <c r="CI35" s="567"/>
      <c r="CJ35" s="567"/>
      <c r="CK35" s="567"/>
      <c r="CL35" s="567"/>
      <c r="CM35" s="567"/>
      <c r="CN35" s="165"/>
      <c r="CO35" s="566">
        <f t="shared" ref="CO35:CO43" si="3">IF(CQ35="","",CO34+1)</f>
        <v>16</v>
      </c>
      <c r="CP35" s="566"/>
      <c r="CQ35" s="567" t="str">
        <f>IF('各会計、関係団体の財政状況及び健全化判断比率'!BS8="","",'各会計、関係団体の財政状況及び健全化判断比率'!BS8)</f>
        <v>高砂市勤労福祉財団</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f t="shared" si="0"/>
        <v>8</v>
      </c>
      <c r="AN36" s="566"/>
      <c r="AO36" s="567" t="str">
        <f>IF('各会計、関係団体の財政状況及び健全化判断比率'!B33="","",'各会計、関係団体の財政状況及び健全化判断比率'!B33)</f>
        <v>病院事業会計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兵庫県後期高齢者医療広域連合（一般会計）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兵庫県後期高齢者医療広域連合（特別会計）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東播磨農業共済事務組合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51" t="s">
        <v>535</v>
      </c>
      <c r="D34" s="1151"/>
      <c r="E34" s="1152"/>
      <c r="F34" s="32">
        <v>6.35</v>
      </c>
      <c r="G34" s="33">
        <v>6.59</v>
      </c>
      <c r="H34" s="33">
        <v>6.98</v>
      </c>
      <c r="I34" s="33">
        <v>6.41</v>
      </c>
      <c r="J34" s="34">
        <v>5.95</v>
      </c>
      <c r="K34" s="22"/>
      <c r="L34" s="22"/>
      <c r="M34" s="22"/>
      <c r="N34" s="22"/>
      <c r="O34" s="22"/>
      <c r="P34" s="22"/>
    </row>
    <row r="35" spans="1:16" ht="39" customHeight="1">
      <c r="A35" s="22"/>
      <c r="B35" s="35"/>
      <c r="C35" s="1145" t="s">
        <v>536</v>
      </c>
      <c r="D35" s="1146"/>
      <c r="E35" s="1147"/>
      <c r="F35" s="36">
        <v>0</v>
      </c>
      <c r="G35" s="37">
        <v>0</v>
      </c>
      <c r="H35" s="37">
        <v>0.7</v>
      </c>
      <c r="I35" s="37">
        <v>2.37</v>
      </c>
      <c r="J35" s="38">
        <v>3.94</v>
      </c>
      <c r="K35" s="22"/>
      <c r="L35" s="22"/>
      <c r="M35" s="22"/>
      <c r="N35" s="22"/>
      <c r="O35" s="22"/>
      <c r="P35" s="22"/>
    </row>
    <row r="36" spans="1:16" ht="39" customHeight="1">
      <c r="A36" s="22"/>
      <c r="B36" s="35"/>
      <c r="C36" s="1145" t="s">
        <v>537</v>
      </c>
      <c r="D36" s="1146"/>
      <c r="E36" s="1147"/>
      <c r="F36" s="36">
        <v>5.03</v>
      </c>
      <c r="G36" s="37">
        <v>2.5</v>
      </c>
      <c r="H36" s="37">
        <v>2.23</v>
      </c>
      <c r="I36" s="37">
        <v>5.82</v>
      </c>
      <c r="J36" s="38">
        <v>1.67</v>
      </c>
      <c r="K36" s="22"/>
      <c r="L36" s="22"/>
      <c r="M36" s="22"/>
      <c r="N36" s="22"/>
      <c r="O36" s="22"/>
      <c r="P36" s="22"/>
    </row>
    <row r="37" spans="1:16" ht="39" customHeight="1">
      <c r="A37" s="22"/>
      <c r="B37" s="35"/>
      <c r="C37" s="1145" t="s">
        <v>538</v>
      </c>
      <c r="D37" s="1146"/>
      <c r="E37" s="1147"/>
      <c r="F37" s="36">
        <v>0</v>
      </c>
      <c r="G37" s="37">
        <v>7.0000000000000007E-2</v>
      </c>
      <c r="H37" s="37">
        <v>0.18</v>
      </c>
      <c r="I37" s="37">
        <v>0.23</v>
      </c>
      <c r="J37" s="38">
        <v>0.98</v>
      </c>
      <c r="K37" s="22"/>
      <c r="L37" s="22"/>
      <c r="M37" s="22"/>
      <c r="N37" s="22"/>
      <c r="O37" s="22"/>
      <c r="P37" s="22"/>
    </row>
    <row r="38" spans="1:16" ht="39" customHeight="1">
      <c r="A38" s="22"/>
      <c r="B38" s="35"/>
      <c r="C38" s="1145" t="s">
        <v>539</v>
      </c>
      <c r="D38" s="1146"/>
      <c r="E38" s="1147"/>
      <c r="F38" s="36" t="s">
        <v>540</v>
      </c>
      <c r="G38" s="37">
        <v>1.27</v>
      </c>
      <c r="H38" s="37">
        <v>0.98</v>
      </c>
      <c r="I38" s="37">
        <v>0.4</v>
      </c>
      <c r="J38" s="38">
        <v>0.56000000000000005</v>
      </c>
      <c r="K38" s="22"/>
      <c r="L38" s="22"/>
      <c r="M38" s="22"/>
      <c r="N38" s="22"/>
      <c r="O38" s="22"/>
      <c r="P38" s="22"/>
    </row>
    <row r="39" spans="1:16" ht="39" customHeight="1">
      <c r="A39" s="22"/>
      <c r="B39" s="35"/>
      <c r="C39" s="1145" t="s">
        <v>541</v>
      </c>
      <c r="D39" s="1146"/>
      <c r="E39" s="1147"/>
      <c r="F39" s="36">
        <v>0</v>
      </c>
      <c r="G39" s="37">
        <v>0</v>
      </c>
      <c r="H39" s="37">
        <v>0</v>
      </c>
      <c r="I39" s="37">
        <v>0</v>
      </c>
      <c r="J39" s="38">
        <v>0.51</v>
      </c>
      <c r="K39" s="22"/>
      <c r="L39" s="22"/>
      <c r="M39" s="22"/>
      <c r="N39" s="22"/>
      <c r="O39" s="22"/>
      <c r="P39" s="22"/>
    </row>
    <row r="40" spans="1:16" ht="39" customHeight="1">
      <c r="A40" s="22"/>
      <c r="B40" s="35"/>
      <c r="C40" s="1145" t="s">
        <v>542</v>
      </c>
      <c r="D40" s="1146"/>
      <c r="E40" s="1147"/>
      <c r="F40" s="36">
        <v>0.08</v>
      </c>
      <c r="G40" s="37">
        <v>0.11</v>
      </c>
      <c r="H40" s="37">
        <v>0.09</v>
      </c>
      <c r="I40" s="37">
        <v>0.11</v>
      </c>
      <c r="J40" s="38">
        <v>0.11</v>
      </c>
      <c r="K40" s="22"/>
      <c r="L40" s="22"/>
      <c r="M40" s="22"/>
      <c r="N40" s="22"/>
      <c r="O40" s="22"/>
      <c r="P40" s="22"/>
    </row>
    <row r="41" spans="1:16" ht="39" customHeight="1">
      <c r="A41" s="22"/>
      <c r="B41" s="35"/>
      <c r="C41" s="1145" t="s">
        <v>543</v>
      </c>
      <c r="D41" s="1146"/>
      <c r="E41" s="1147"/>
      <c r="F41" s="36">
        <v>0.04</v>
      </c>
      <c r="G41" s="37">
        <v>0.04</v>
      </c>
      <c r="H41" s="37">
        <v>0.04</v>
      </c>
      <c r="I41" s="37">
        <v>7.0000000000000007E-2</v>
      </c>
      <c r="J41" s="38">
        <v>0.06</v>
      </c>
      <c r="K41" s="22"/>
      <c r="L41" s="22"/>
      <c r="M41" s="22"/>
      <c r="N41" s="22"/>
      <c r="O41" s="22"/>
      <c r="P41" s="22"/>
    </row>
    <row r="42" spans="1:16" ht="39" customHeight="1">
      <c r="A42" s="22"/>
      <c r="B42" s="39"/>
      <c r="C42" s="1145" t="s">
        <v>544</v>
      </c>
      <c r="D42" s="1146"/>
      <c r="E42" s="1147"/>
      <c r="F42" s="36" t="s">
        <v>488</v>
      </c>
      <c r="G42" s="37" t="s">
        <v>488</v>
      </c>
      <c r="H42" s="37" t="s">
        <v>488</v>
      </c>
      <c r="I42" s="37" t="s">
        <v>488</v>
      </c>
      <c r="J42" s="38" t="s">
        <v>488</v>
      </c>
      <c r="K42" s="22"/>
      <c r="L42" s="22"/>
      <c r="M42" s="22"/>
      <c r="N42" s="22"/>
      <c r="O42" s="22"/>
      <c r="P42" s="22"/>
    </row>
    <row r="43" spans="1:16" ht="39" customHeight="1" thickBot="1">
      <c r="A43" s="22"/>
      <c r="B43" s="40"/>
      <c r="C43" s="1148" t="s">
        <v>545</v>
      </c>
      <c r="D43" s="1149"/>
      <c r="E43" s="1150"/>
      <c r="F43" s="41" t="s">
        <v>488</v>
      </c>
      <c r="G43" s="42" t="s">
        <v>488</v>
      </c>
      <c r="H43" s="42" t="s">
        <v>488</v>
      </c>
      <c r="I43" s="42" t="s">
        <v>488</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46"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61" t="s">
        <v>11</v>
      </c>
      <c r="C45" s="1162"/>
      <c r="D45" s="58"/>
      <c r="E45" s="1167" t="s">
        <v>12</v>
      </c>
      <c r="F45" s="1167"/>
      <c r="G45" s="1167"/>
      <c r="H45" s="1167"/>
      <c r="I45" s="1167"/>
      <c r="J45" s="1168"/>
      <c r="K45" s="59">
        <v>3168</v>
      </c>
      <c r="L45" s="60">
        <v>3225</v>
      </c>
      <c r="M45" s="60">
        <v>3251</v>
      </c>
      <c r="N45" s="60">
        <v>3679</v>
      </c>
      <c r="O45" s="61">
        <v>3689</v>
      </c>
      <c r="P45" s="48"/>
      <c r="Q45" s="48"/>
      <c r="R45" s="48"/>
      <c r="S45" s="48"/>
      <c r="T45" s="48"/>
      <c r="U45" s="48"/>
    </row>
    <row r="46" spans="1:21" ht="30.75" customHeight="1">
      <c r="A46" s="48"/>
      <c r="B46" s="1163"/>
      <c r="C46" s="1164"/>
      <c r="D46" s="62"/>
      <c r="E46" s="1155" t="s">
        <v>13</v>
      </c>
      <c r="F46" s="1155"/>
      <c r="G46" s="1155"/>
      <c r="H46" s="1155"/>
      <c r="I46" s="1155"/>
      <c r="J46" s="1156"/>
      <c r="K46" s="63" t="s">
        <v>488</v>
      </c>
      <c r="L46" s="64" t="s">
        <v>488</v>
      </c>
      <c r="M46" s="64" t="s">
        <v>488</v>
      </c>
      <c r="N46" s="64" t="s">
        <v>488</v>
      </c>
      <c r="O46" s="65" t="s">
        <v>488</v>
      </c>
      <c r="P46" s="48"/>
      <c r="Q46" s="48"/>
      <c r="R46" s="48"/>
      <c r="S46" s="48"/>
      <c r="T46" s="48"/>
      <c r="U46" s="48"/>
    </row>
    <row r="47" spans="1:21" ht="30.75" customHeight="1">
      <c r="A47" s="48"/>
      <c r="B47" s="1163"/>
      <c r="C47" s="1164"/>
      <c r="D47" s="62"/>
      <c r="E47" s="1155" t="s">
        <v>14</v>
      </c>
      <c r="F47" s="1155"/>
      <c r="G47" s="1155"/>
      <c r="H47" s="1155"/>
      <c r="I47" s="1155"/>
      <c r="J47" s="1156"/>
      <c r="K47" s="63" t="s">
        <v>488</v>
      </c>
      <c r="L47" s="64" t="s">
        <v>488</v>
      </c>
      <c r="M47" s="64" t="s">
        <v>488</v>
      </c>
      <c r="N47" s="64" t="s">
        <v>488</v>
      </c>
      <c r="O47" s="65" t="s">
        <v>488</v>
      </c>
      <c r="P47" s="48"/>
      <c r="Q47" s="48"/>
      <c r="R47" s="48"/>
      <c r="S47" s="48"/>
      <c r="T47" s="48"/>
      <c r="U47" s="48"/>
    </row>
    <row r="48" spans="1:21" ht="30.75" customHeight="1">
      <c r="A48" s="48"/>
      <c r="B48" s="1163"/>
      <c r="C48" s="1164"/>
      <c r="D48" s="62"/>
      <c r="E48" s="1155" t="s">
        <v>15</v>
      </c>
      <c r="F48" s="1155"/>
      <c r="G48" s="1155"/>
      <c r="H48" s="1155"/>
      <c r="I48" s="1155"/>
      <c r="J48" s="1156"/>
      <c r="K48" s="63">
        <v>2474</v>
      </c>
      <c r="L48" s="64">
        <v>2557</v>
      </c>
      <c r="M48" s="64">
        <v>2449</v>
      </c>
      <c r="N48" s="64">
        <v>2492</v>
      </c>
      <c r="O48" s="65">
        <v>2563</v>
      </c>
      <c r="P48" s="48"/>
      <c r="Q48" s="48"/>
      <c r="R48" s="48"/>
      <c r="S48" s="48"/>
      <c r="T48" s="48"/>
      <c r="U48" s="48"/>
    </row>
    <row r="49" spans="1:21" ht="30.75" customHeight="1">
      <c r="A49" s="48"/>
      <c r="B49" s="1163"/>
      <c r="C49" s="1164"/>
      <c r="D49" s="62"/>
      <c r="E49" s="1155" t="s">
        <v>16</v>
      </c>
      <c r="F49" s="1155"/>
      <c r="G49" s="1155"/>
      <c r="H49" s="1155"/>
      <c r="I49" s="1155"/>
      <c r="J49" s="1156"/>
      <c r="K49" s="63" t="s">
        <v>488</v>
      </c>
      <c r="L49" s="64" t="s">
        <v>488</v>
      </c>
      <c r="M49" s="64" t="s">
        <v>488</v>
      </c>
      <c r="N49" s="64" t="s">
        <v>488</v>
      </c>
      <c r="O49" s="65" t="s">
        <v>488</v>
      </c>
      <c r="P49" s="48"/>
      <c r="Q49" s="48"/>
      <c r="R49" s="48"/>
      <c r="S49" s="48"/>
      <c r="T49" s="48"/>
      <c r="U49" s="48"/>
    </row>
    <row r="50" spans="1:21" ht="30.75" customHeight="1">
      <c r="A50" s="48"/>
      <c r="B50" s="1163"/>
      <c r="C50" s="1164"/>
      <c r="D50" s="62"/>
      <c r="E50" s="1155" t="s">
        <v>17</v>
      </c>
      <c r="F50" s="1155"/>
      <c r="G50" s="1155"/>
      <c r="H50" s="1155"/>
      <c r="I50" s="1155"/>
      <c r="J50" s="1156"/>
      <c r="K50" s="63" t="s">
        <v>488</v>
      </c>
      <c r="L50" s="64">
        <v>0</v>
      </c>
      <c r="M50" s="64">
        <v>0</v>
      </c>
      <c r="N50" s="64">
        <v>0</v>
      </c>
      <c r="O50" s="65">
        <v>0</v>
      </c>
      <c r="P50" s="48"/>
      <c r="Q50" s="48"/>
      <c r="R50" s="48"/>
      <c r="S50" s="48"/>
      <c r="T50" s="48"/>
      <c r="U50" s="48"/>
    </row>
    <row r="51" spans="1:21" ht="30.75" customHeight="1">
      <c r="A51" s="48"/>
      <c r="B51" s="1165"/>
      <c r="C51" s="1166"/>
      <c r="D51" s="66"/>
      <c r="E51" s="1155" t="s">
        <v>18</v>
      </c>
      <c r="F51" s="1155"/>
      <c r="G51" s="1155"/>
      <c r="H51" s="1155"/>
      <c r="I51" s="1155"/>
      <c r="J51" s="1156"/>
      <c r="K51" s="63">
        <v>1</v>
      </c>
      <c r="L51" s="64">
        <v>1</v>
      </c>
      <c r="M51" s="64">
        <v>0</v>
      </c>
      <c r="N51" s="64">
        <v>0</v>
      </c>
      <c r="O51" s="65" t="s">
        <v>488</v>
      </c>
      <c r="P51" s="48"/>
      <c r="Q51" s="48"/>
      <c r="R51" s="48"/>
      <c r="S51" s="48"/>
      <c r="T51" s="48"/>
      <c r="U51" s="48"/>
    </row>
    <row r="52" spans="1:21" ht="30.75" customHeight="1">
      <c r="A52" s="48"/>
      <c r="B52" s="1153" t="s">
        <v>19</v>
      </c>
      <c r="C52" s="1154"/>
      <c r="D52" s="66"/>
      <c r="E52" s="1155" t="s">
        <v>20</v>
      </c>
      <c r="F52" s="1155"/>
      <c r="G52" s="1155"/>
      <c r="H52" s="1155"/>
      <c r="I52" s="1155"/>
      <c r="J52" s="1156"/>
      <c r="K52" s="63">
        <v>4134</v>
      </c>
      <c r="L52" s="64">
        <v>4133</v>
      </c>
      <c r="M52" s="64">
        <v>4277</v>
      </c>
      <c r="N52" s="64">
        <v>4369</v>
      </c>
      <c r="O52" s="65">
        <v>4064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1509</v>
      </c>
      <c r="L53" s="69">
        <v>1650</v>
      </c>
      <c r="M53" s="69">
        <v>1423</v>
      </c>
      <c r="N53" s="69">
        <v>1802</v>
      </c>
      <c r="O53" s="70">
        <v>2188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4"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527</v>
      </c>
      <c r="J40" s="79" t="s">
        <v>528</v>
      </c>
      <c r="K40" s="79" t="s">
        <v>529</v>
      </c>
      <c r="L40" s="79" t="s">
        <v>530</v>
      </c>
      <c r="M40" s="80" t="s">
        <v>531</v>
      </c>
    </row>
    <row r="41" spans="2:13" ht="27.75" customHeight="1">
      <c r="B41" s="1169" t="s">
        <v>24</v>
      </c>
      <c r="C41" s="1170"/>
      <c r="D41" s="81"/>
      <c r="E41" s="1175" t="s">
        <v>25</v>
      </c>
      <c r="F41" s="1175"/>
      <c r="G41" s="1175"/>
      <c r="H41" s="1176"/>
      <c r="I41" s="82">
        <v>26893</v>
      </c>
      <c r="J41" s="83">
        <v>27018</v>
      </c>
      <c r="K41" s="83">
        <v>33946</v>
      </c>
      <c r="L41" s="83">
        <v>33736</v>
      </c>
      <c r="M41" s="84">
        <v>32977</v>
      </c>
    </row>
    <row r="42" spans="2:13" ht="27.75" customHeight="1">
      <c r="B42" s="1171"/>
      <c r="C42" s="1172"/>
      <c r="D42" s="85"/>
      <c r="E42" s="1177" t="s">
        <v>26</v>
      </c>
      <c r="F42" s="1177"/>
      <c r="G42" s="1177"/>
      <c r="H42" s="1178"/>
      <c r="I42" s="86">
        <v>2326</v>
      </c>
      <c r="J42" s="87">
        <v>1418</v>
      </c>
      <c r="K42" s="87">
        <v>590</v>
      </c>
      <c r="L42" s="87" t="s">
        <v>488</v>
      </c>
      <c r="M42" s="88" t="s">
        <v>488</v>
      </c>
    </row>
    <row r="43" spans="2:13" ht="27.75" customHeight="1">
      <c r="B43" s="1171"/>
      <c r="C43" s="1172"/>
      <c r="D43" s="85"/>
      <c r="E43" s="1177" t="s">
        <v>27</v>
      </c>
      <c r="F43" s="1177"/>
      <c r="G43" s="1177"/>
      <c r="H43" s="1178"/>
      <c r="I43" s="86">
        <v>31540</v>
      </c>
      <c r="J43" s="87">
        <v>30209</v>
      </c>
      <c r="K43" s="87">
        <v>29323</v>
      </c>
      <c r="L43" s="87">
        <v>28791</v>
      </c>
      <c r="M43" s="88">
        <v>28096</v>
      </c>
    </row>
    <row r="44" spans="2:13" ht="27.75" customHeight="1">
      <c r="B44" s="1171"/>
      <c r="C44" s="1172"/>
      <c r="D44" s="85"/>
      <c r="E44" s="1177" t="s">
        <v>28</v>
      </c>
      <c r="F44" s="1177"/>
      <c r="G44" s="1177"/>
      <c r="H44" s="1178"/>
      <c r="I44" s="86" t="s">
        <v>488</v>
      </c>
      <c r="J44" s="87" t="s">
        <v>488</v>
      </c>
      <c r="K44" s="87" t="s">
        <v>488</v>
      </c>
      <c r="L44" s="87" t="s">
        <v>488</v>
      </c>
      <c r="M44" s="88" t="s">
        <v>488</v>
      </c>
    </row>
    <row r="45" spans="2:13" ht="27.75" customHeight="1">
      <c r="B45" s="1171"/>
      <c r="C45" s="1172"/>
      <c r="D45" s="85"/>
      <c r="E45" s="1177" t="s">
        <v>29</v>
      </c>
      <c r="F45" s="1177"/>
      <c r="G45" s="1177"/>
      <c r="H45" s="1178"/>
      <c r="I45" s="86">
        <v>8343</v>
      </c>
      <c r="J45" s="87">
        <v>7908</v>
      </c>
      <c r="K45" s="87">
        <v>7679</v>
      </c>
      <c r="L45" s="87">
        <v>8375</v>
      </c>
      <c r="M45" s="88">
        <v>7590</v>
      </c>
    </row>
    <row r="46" spans="2:13" ht="27.75" customHeight="1">
      <c r="B46" s="1171"/>
      <c r="C46" s="1172"/>
      <c r="D46" s="85"/>
      <c r="E46" s="1177" t="s">
        <v>30</v>
      </c>
      <c r="F46" s="1177"/>
      <c r="G46" s="1177"/>
      <c r="H46" s="1178"/>
      <c r="I46" s="86">
        <v>1915</v>
      </c>
      <c r="J46" s="87">
        <v>2272</v>
      </c>
      <c r="K46" s="87" t="s">
        <v>488</v>
      </c>
      <c r="L46" s="87" t="s">
        <v>488</v>
      </c>
      <c r="M46" s="88" t="s">
        <v>488</v>
      </c>
    </row>
    <row r="47" spans="2:13" ht="27.75" customHeight="1">
      <c r="B47" s="1171"/>
      <c r="C47" s="1172"/>
      <c r="D47" s="85"/>
      <c r="E47" s="1177" t="s">
        <v>31</v>
      </c>
      <c r="F47" s="1177"/>
      <c r="G47" s="1177"/>
      <c r="H47" s="1178"/>
      <c r="I47" s="86" t="s">
        <v>488</v>
      </c>
      <c r="J47" s="87" t="s">
        <v>488</v>
      </c>
      <c r="K47" s="87" t="s">
        <v>488</v>
      </c>
      <c r="L47" s="87" t="s">
        <v>488</v>
      </c>
      <c r="M47" s="88" t="s">
        <v>488</v>
      </c>
    </row>
    <row r="48" spans="2:13" ht="27.75" customHeight="1">
      <c r="B48" s="1173"/>
      <c r="C48" s="1174"/>
      <c r="D48" s="85"/>
      <c r="E48" s="1177" t="s">
        <v>32</v>
      </c>
      <c r="F48" s="1177"/>
      <c r="G48" s="1177"/>
      <c r="H48" s="1178"/>
      <c r="I48" s="86" t="s">
        <v>488</v>
      </c>
      <c r="J48" s="87" t="s">
        <v>488</v>
      </c>
      <c r="K48" s="87" t="s">
        <v>488</v>
      </c>
      <c r="L48" s="87" t="s">
        <v>488</v>
      </c>
      <c r="M48" s="88" t="s">
        <v>488</v>
      </c>
    </row>
    <row r="49" spans="2:13" ht="27.75" customHeight="1">
      <c r="B49" s="1179" t="s">
        <v>33</v>
      </c>
      <c r="C49" s="1180"/>
      <c r="D49" s="89"/>
      <c r="E49" s="1177" t="s">
        <v>34</v>
      </c>
      <c r="F49" s="1177"/>
      <c r="G49" s="1177"/>
      <c r="H49" s="1178"/>
      <c r="I49" s="86">
        <v>3559</v>
      </c>
      <c r="J49" s="87">
        <v>4151</v>
      </c>
      <c r="K49" s="87">
        <v>3967</v>
      </c>
      <c r="L49" s="87">
        <v>5194</v>
      </c>
      <c r="M49" s="88">
        <v>5581</v>
      </c>
    </row>
    <row r="50" spans="2:13" ht="27.75" customHeight="1">
      <c r="B50" s="1171"/>
      <c r="C50" s="1172"/>
      <c r="D50" s="85"/>
      <c r="E50" s="1177" t="s">
        <v>35</v>
      </c>
      <c r="F50" s="1177"/>
      <c r="G50" s="1177"/>
      <c r="H50" s="1178"/>
      <c r="I50" s="86">
        <v>17076</v>
      </c>
      <c r="J50" s="87">
        <v>16140</v>
      </c>
      <c r="K50" s="87">
        <v>15658</v>
      </c>
      <c r="L50" s="87">
        <v>15344</v>
      </c>
      <c r="M50" s="88">
        <v>14971</v>
      </c>
    </row>
    <row r="51" spans="2:13" ht="27.75" customHeight="1">
      <c r="B51" s="1173"/>
      <c r="C51" s="1174"/>
      <c r="D51" s="85"/>
      <c r="E51" s="1177" t="s">
        <v>36</v>
      </c>
      <c r="F51" s="1177"/>
      <c r="G51" s="1177"/>
      <c r="H51" s="1178"/>
      <c r="I51" s="86">
        <v>36828</v>
      </c>
      <c r="J51" s="87">
        <v>37412</v>
      </c>
      <c r="K51" s="87">
        <v>37369</v>
      </c>
      <c r="L51" s="87">
        <v>37689</v>
      </c>
      <c r="M51" s="88">
        <v>37174</v>
      </c>
    </row>
    <row r="52" spans="2:13" ht="27.75" customHeight="1" thickBot="1">
      <c r="B52" s="1181" t="s">
        <v>37</v>
      </c>
      <c r="C52" s="1182"/>
      <c r="D52" s="90"/>
      <c r="E52" s="1183" t="s">
        <v>38</v>
      </c>
      <c r="F52" s="1183"/>
      <c r="G52" s="1183"/>
      <c r="H52" s="1184"/>
      <c r="I52" s="91">
        <v>13554</v>
      </c>
      <c r="J52" s="92">
        <v>11122</v>
      </c>
      <c r="K52" s="92">
        <v>14544</v>
      </c>
      <c r="L52" s="92">
        <v>12675</v>
      </c>
      <c r="M52" s="93">
        <v>10938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185"/>
      <c r="B1" s="1186"/>
      <c r="P1" s="244"/>
      <c r="Q1" s="244"/>
    </row>
    <row r="2" spans="1:51" ht="25.5">
      <c r="A2" s="1185"/>
      <c r="C2" s="1187"/>
      <c r="P2" s="244"/>
      <c r="Q2" s="244"/>
    </row>
    <row r="3" spans="1:51" ht="25.5">
      <c r="A3" s="1185"/>
      <c r="C3" s="1187"/>
      <c r="P3" s="244"/>
      <c r="Q3" s="244"/>
    </row>
    <row r="4" spans="1:51" s="1188" customFormat="1">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556</v>
      </c>
    </row>
    <row r="11" spans="1:51" s="1188" customFormat="1">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556</v>
      </c>
    </row>
    <row r="13" spans="1:51" s="1188" customFormat="1">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c r="P19" s="244"/>
      <c r="Q19" s="244"/>
    </row>
    <row r="20" spans="1:259">
      <c r="P20" s="244"/>
      <c r="Q20" s="244"/>
    </row>
    <row r="21" spans="1:259" ht="17.25">
      <c r="B21" s="1189"/>
      <c r="C21" s="246"/>
      <c r="D21" s="246"/>
      <c r="E21" s="246"/>
      <c r="F21" s="246"/>
      <c r="G21" s="246"/>
      <c r="H21" s="246"/>
      <c r="I21" s="246"/>
      <c r="J21" s="246"/>
      <c r="K21" s="246"/>
      <c r="L21" s="246"/>
      <c r="M21" s="246"/>
      <c r="N21" s="1190"/>
      <c r="O21" s="246"/>
      <c r="P21" s="247"/>
      <c r="Q21" s="244"/>
      <c r="IY21" s="1191"/>
    </row>
    <row r="22" spans="1:259" ht="17.25">
      <c r="B22" s="248"/>
      <c r="IY22" s="1192"/>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1193"/>
      <c r="C40" s="244"/>
      <c r="D40" s="244"/>
      <c r="E40" s="244"/>
      <c r="F40" s="244"/>
      <c r="G40" s="244"/>
      <c r="H40" s="244"/>
      <c r="I40" s="244"/>
      <c r="J40" s="244"/>
      <c r="K40" s="244"/>
      <c r="L40" s="244"/>
      <c r="M40" s="244"/>
      <c r="N40" s="244"/>
      <c r="O40" s="244"/>
      <c r="P40" s="1193"/>
      <c r="Q40" s="244"/>
    </row>
    <row r="41" spans="2:17" ht="17.25">
      <c r="B41" s="245" t="s">
        <v>557</v>
      </c>
      <c r="C41" s="246"/>
      <c r="D41" s="246"/>
      <c r="E41" s="246"/>
      <c r="F41" s="246"/>
      <c r="G41" s="246"/>
      <c r="H41" s="246"/>
      <c r="I41" s="246"/>
      <c r="J41" s="246"/>
      <c r="K41" s="246"/>
      <c r="L41" s="246"/>
      <c r="M41" s="246"/>
      <c r="N41" s="246"/>
      <c r="O41" s="246"/>
      <c r="P41" s="247"/>
    </row>
    <row r="42" spans="2:17">
      <c r="B42" s="248"/>
      <c r="C42" s="244"/>
      <c r="D42" s="244"/>
      <c r="E42" s="244"/>
      <c r="F42" s="244"/>
      <c r="G42" s="1194" t="s">
        <v>558</v>
      </c>
      <c r="I42" s="1195"/>
      <c r="J42" s="1195"/>
      <c r="K42" s="1195"/>
      <c r="L42" s="244"/>
      <c r="M42" s="244"/>
      <c r="N42" s="244"/>
      <c r="O42" s="244"/>
    </row>
    <row r="43" spans="2:17">
      <c r="B43" s="248"/>
      <c r="C43" s="244"/>
      <c r="D43" s="244"/>
      <c r="E43" s="244"/>
      <c r="F43" s="244"/>
      <c r="G43" s="1196"/>
      <c r="H43" s="1197"/>
      <c r="I43" s="1197"/>
      <c r="J43" s="1197"/>
      <c r="K43" s="1197"/>
      <c r="L43" s="1197"/>
      <c r="M43" s="1197"/>
      <c r="N43" s="1197"/>
      <c r="O43" s="1198"/>
    </row>
    <row r="44" spans="2:17">
      <c r="B44" s="248"/>
      <c r="C44" s="244"/>
      <c r="D44" s="244"/>
      <c r="E44" s="244"/>
      <c r="F44" s="244"/>
      <c r="G44" s="1199"/>
      <c r="H44" s="1200"/>
      <c r="I44" s="1200"/>
      <c r="J44" s="1200"/>
      <c r="K44" s="1200"/>
      <c r="L44" s="1200"/>
      <c r="M44" s="1200"/>
      <c r="N44" s="1200"/>
      <c r="O44" s="1201"/>
    </row>
    <row r="45" spans="2:17">
      <c r="B45" s="248"/>
      <c r="C45" s="244"/>
      <c r="D45" s="244"/>
      <c r="E45" s="244"/>
      <c r="F45" s="244"/>
      <c r="G45" s="1199"/>
      <c r="H45" s="1200"/>
      <c r="I45" s="1200"/>
      <c r="J45" s="1200"/>
      <c r="K45" s="1200"/>
      <c r="L45" s="1200"/>
      <c r="M45" s="1200"/>
      <c r="N45" s="1200"/>
      <c r="O45" s="1201"/>
    </row>
    <row r="46" spans="2:17">
      <c r="B46" s="248"/>
      <c r="C46" s="244"/>
      <c r="D46" s="244"/>
      <c r="E46" s="244"/>
      <c r="F46" s="244"/>
      <c r="G46" s="1199"/>
      <c r="H46" s="1200"/>
      <c r="I46" s="1200"/>
      <c r="J46" s="1200"/>
      <c r="K46" s="1200"/>
      <c r="L46" s="1200"/>
      <c r="M46" s="1200"/>
      <c r="N46" s="1200"/>
      <c r="O46" s="1201"/>
    </row>
    <row r="47" spans="2:17">
      <c r="B47" s="248"/>
      <c r="C47" s="244"/>
      <c r="D47" s="244"/>
      <c r="E47" s="244"/>
      <c r="F47" s="244"/>
      <c r="G47" s="1202"/>
      <c r="H47" s="1203"/>
      <c r="I47" s="1203"/>
      <c r="J47" s="1203"/>
      <c r="K47" s="1203"/>
      <c r="L47" s="1203"/>
      <c r="M47" s="1203"/>
      <c r="N47" s="1203"/>
      <c r="O47" s="1204"/>
    </row>
    <row r="48" spans="2:17">
      <c r="B48" s="248"/>
      <c r="C48" s="244"/>
      <c r="D48" s="244"/>
      <c r="E48" s="244"/>
      <c r="F48" s="244"/>
      <c r="G48" s="244"/>
      <c r="H48" s="1205"/>
      <c r="I48" s="1205"/>
      <c r="J48" s="1205"/>
    </row>
    <row r="49" spans="1:17">
      <c r="B49" s="248"/>
      <c r="C49" s="244"/>
      <c r="D49" s="244"/>
      <c r="E49" s="244"/>
      <c r="F49" s="244"/>
      <c r="G49" s="243" t="s">
        <v>559</v>
      </c>
    </row>
    <row r="50" spans="1:17">
      <c r="B50" s="248"/>
      <c r="C50" s="244"/>
      <c r="D50" s="244"/>
      <c r="E50" s="244"/>
      <c r="F50" s="244"/>
      <c r="G50" s="1206"/>
      <c r="H50" s="1207"/>
      <c r="I50" s="1207"/>
      <c r="J50" s="1208"/>
      <c r="K50" s="1209" t="s">
        <v>527</v>
      </c>
      <c r="L50" s="1209" t="s">
        <v>528</v>
      </c>
      <c r="M50" s="1209" t="s">
        <v>529</v>
      </c>
      <c r="N50" s="1209" t="s">
        <v>530</v>
      </c>
      <c r="O50" s="1209" t="s">
        <v>531</v>
      </c>
    </row>
    <row r="51" spans="1:17">
      <c r="B51" s="248"/>
      <c r="C51" s="244"/>
      <c r="D51" s="244"/>
      <c r="E51" s="244"/>
      <c r="F51" s="244"/>
      <c r="G51" s="1210" t="s">
        <v>560</v>
      </c>
      <c r="H51" s="1211"/>
      <c r="I51" s="1212" t="s">
        <v>561</v>
      </c>
      <c r="J51" s="1212"/>
      <c r="K51" s="1213"/>
      <c r="L51" s="1213"/>
      <c r="M51" s="1213"/>
      <c r="N51" s="1213"/>
      <c r="O51" s="1213"/>
    </row>
    <row r="52" spans="1:17">
      <c r="B52" s="248"/>
      <c r="C52" s="244"/>
      <c r="D52" s="244"/>
      <c r="E52" s="244"/>
      <c r="F52" s="244"/>
      <c r="G52" s="1214"/>
      <c r="H52" s="1215"/>
      <c r="I52" s="1216"/>
      <c r="J52" s="1216"/>
      <c r="K52" s="1217"/>
      <c r="L52" s="1217"/>
      <c r="M52" s="1217"/>
      <c r="N52" s="1217"/>
      <c r="O52" s="1217"/>
    </row>
    <row r="53" spans="1:17">
      <c r="A53" s="1218"/>
      <c r="B53" s="248"/>
      <c r="C53" s="244"/>
      <c r="D53" s="244"/>
      <c r="E53" s="244"/>
      <c r="F53" s="244"/>
      <c r="G53" s="1214"/>
      <c r="H53" s="1215"/>
      <c r="I53" s="1219" t="s">
        <v>562</v>
      </c>
      <c r="J53" s="1219"/>
      <c r="K53" s="1220"/>
      <c r="L53" s="1220"/>
      <c r="M53" s="1220"/>
      <c r="N53" s="1220"/>
      <c r="O53" s="1220"/>
    </row>
    <row r="54" spans="1:17">
      <c r="A54" s="1218"/>
      <c r="B54" s="248"/>
      <c r="C54" s="244"/>
      <c r="D54" s="244"/>
      <c r="E54" s="244"/>
      <c r="F54" s="244"/>
      <c r="G54" s="1221"/>
      <c r="H54" s="1222"/>
      <c r="I54" s="1219"/>
      <c r="J54" s="1219"/>
      <c r="K54" s="1223"/>
      <c r="L54" s="1223"/>
      <c r="M54" s="1223"/>
      <c r="N54" s="1223"/>
      <c r="O54" s="1223"/>
    </row>
    <row r="55" spans="1:17">
      <c r="A55" s="1218"/>
      <c r="B55" s="248"/>
      <c r="C55" s="244"/>
      <c r="D55" s="244"/>
      <c r="E55" s="244"/>
      <c r="F55" s="244"/>
      <c r="G55" s="1224" t="s">
        <v>563</v>
      </c>
      <c r="H55" s="1225"/>
      <c r="I55" s="1219" t="s">
        <v>561</v>
      </c>
      <c r="J55" s="1219"/>
      <c r="K55" s="1213"/>
      <c r="L55" s="1213"/>
      <c r="M55" s="1213"/>
      <c r="N55" s="1213"/>
      <c r="O55" s="1213"/>
    </row>
    <row r="56" spans="1:17">
      <c r="A56" s="1218"/>
      <c r="B56" s="248"/>
      <c r="C56" s="244"/>
      <c r="D56" s="244"/>
      <c r="E56" s="244"/>
      <c r="F56" s="244"/>
      <c r="G56" s="1226"/>
      <c r="H56" s="1227"/>
      <c r="I56" s="1219"/>
      <c r="J56" s="1219"/>
      <c r="K56" s="1217"/>
      <c r="L56" s="1217"/>
      <c r="M56" s="1217"/>
      <c r="N56" s="1217"/>
      <c r="O56" s="1217"/>
    </row>
    <row r="57" spans="1:17" s="1218" customFormat="1">
      <c r="B57" s="1228"/>
      <c r="C57" s="1195"/>
      <c r="D57" s="1195"/>
      <c r="E57" s="1195"/>
      <c r="F57" s="1195"/>
      <c r="G57" s="1226"/>
      <c r="H57" s="1227"/>
      <c r="I57" s="1229" t="s">
        <v>562</v>
      </c>
      <c r="J57" s="1229"/>
      <c r="K57" s="1220"/>
      <c r="L57" s="1220"/>
      <c r="M57" s="1220"/>
      <c r="N57" s="1220"/>
      <c r="O57" s="1220"/>
      <c r="P57" s="1230"/>
      <c r="Q57" s="1228"/>
    </row>
    <row r="58" spans="1:17" s="1218" customFormat="1">
      <c r="A58" s="243"/>
      <c r="B58" s="1228"/>
      <c r="C58" s="1195"/>
      <c r="D58" s="1195"/>
      <c r="E58" s="1195"/>
      <c r="F58" s="1195"/>
      <c r="G58" s="1231"/>
      <c r="H58" s="1232"/>
      <c r="I58" s="1229"/>
      <c r="J58" s="1229"/>
      <c r="K58" s="1223"/>
      <c r="L58" s="1223"/>
      <c r="M58" s="1223"/>
      <c r="N58" s="1223"/>
      <c r="O58" s="1223"/>
      <c r="P58" s="1230"/>
      <c r="Q58" s="1228"/>
    </row>
    <row r="59" spans="1:17" s="1218" customFormat="1">
      <c r="A59" s="243"/>
      <c r="B59" s="1228"/>
      <c r="C59" s="1195"/>
      <c r="D59" s="1195"/>
      <c r="E59" s="1195"/>
      <c r="F59" s="1195"/>
      <c r="G59" s="1195"/>
      <c r="H59" s="1195"/>
      <c r="I59" s="1195"/>
      <c r="J59" s="1195"/>
      <c r="K59" s="1233"/>
      <c r="L59" s="1233"/>
      <c r="M59" s="1233"/>
      <c r="N59" s="1233"/>
      <c r="O59" s="1233"/>
      <c r="P59" s="1230"/>
      <c r="Q59" s="1228"/>
    </row>
    <row r="60" spans="1:17" s="1218" customFormat="1">
      <c r="A60" s="243"/>
      <c r="B60" s="1228"/>
      <c r="C60" s="1195"/>
      <c r="D60" s="1195"/>
      <c r="E60" s="1195"/>
      <c r="F60" s="1195"/>
      <c r="G60" s="1195"/>
      <c r="H60" s="1195"/>
      <c r="I60" s="1195"/>
      <c r="J60" s="1195"/>
      <c r="K60" s="1233"/>
      <c r="L60" s="1233"/>
      <c r="M60" s="1233"/>
      <c r="N60" s="1233"/>
      <c r="O60" s="1233"/>
      <c r="P60" s="1230"/>
      <c r="Q60" s="1228"/>
    </row>
    <row r="61" spans="1:17" s="1218" customFormat="1">
      <c r="A61" s="243"/>
      <c r="B61" s="1234"/>
      <c r="C61" s="1235"/>
      <c r="D61" s="1235"/>
      <c r="E61" s="1235"/>
      <c r="F61" s="1235"/>
      <c r="G61" s="1235"/>
      <c r="H61" s="1235"/>
      <c r="I61" s="1235"/>
      <c r="J61" s="1235"/>
      <c r="K61" s="1235"/>
      <c r="L61" s="1235"/>
      <c r="M61" s="1236"/>
      <c r="N61" s="1236"/>
      <c r="O61" s="1236"/>
      <c r="P61" s="1237"/>
      <c r="Q61" s="1228"/>
    </row>
    <row r="62" spans="1:17">
      <c r="B62" s="1193"/>
      <c r="C62" s="1193"/>
      <c r="D62" s="1193"/>
      <c r="E62" s="1193"/>
      <c r="F62" s="1193"/>
      <c r="G62" s="1193"/>
      <c r="H62" s="1193"/>
      <c r="I62" s="1193"/>
      <c r="J62" s="1193"/>
      <c r="K62" s="1193"/>
      <c r="L62" s="1193"/>
      <c r="M62" s="1193"/>
      <c r="N62" s="1193"/>
      <c r="O62" s="1193"/>
      <c r="P62" s="1193"/>
      <c r="Q62" s="244"/>
    </row>
    <row r="63" spans="1:17" ht="17.25">
      <c r="B63" s="307" t="s">
        <v>564</v>
      </c>
      <c r="C63" s="244"/>
      <c r="D63" s="244"/>
      <c r="E63" s="244"/>
      <c r="F63" s="244"/>
      <c r="G63" s="244"/>
      <c r="H63" s="244"/>
      <c r="I63" s="244"/>
      <c r="J63" s="244"/>
      <c r="K63" s="244"/>
      <c r="L63" s="244"/>
      <c r="M63" s="244"/>
      <c r="N63" s="244"/>
      <c r="O63" s="244"/>
    </row>
    <row r="64" spans="1:17">
      <c r="B64" s="248"/>
      <c r="C64" s="244"/>
      <c r="D64" s="244"/>
      <c r="E64" s="244"/>
      <c r="F64" s="244"/>
      <c r="G64" s="1194" t="s">
        <v>558</v>
      </c>
      <c r="I64" s="1195"/>
      <c r="J64" s="1195"/>
      <c r="K64" s="1195"/>
      <c r="L64" s="244"/>
      <c r="M64" s="244"/>
      <c r="N64" s="244"/>
      <c r="O64" s="244"/>
    </row>
    <row r="65" spans="2:30">
      <c r="B65" s="248"/>
      <c r="C65" s="244"/>
      <c r="D65" s="244"/>
      <c r="E65" s="244"/>
      <c r="F65" s="244"/>
      <c r="G65" s="1251" t="s">
        <v>567</v>
      </c>
      <c r="H65" s="1197"/>
      <c r="I65" s="1197"/>
      <c r="J65" s="1197"/>
      <c r="K65" s="1197"/>
      <c r="L65" s="1197"/>
      <c r="M65" s="1197"/>
      <c r="N65" s="1197"/>
      <c r="O65" s="1198"/>
    </row>
    <row r="66" spans="2:30">
      <c r="B66" s="248"/>
      <c r="C66" s="244"/>
      <c r="D66" s="244"/>
      <c r="E66" s="244"/>
      <c r="F66" s="244"/>
      <c r="G66" s="1199"/>
      <c r="H66" s="1200"/>
      <c r="I66" s="1200"/>
      <c r="J66" s="1200"/>
      <c r="K66" s="1200"/>
      <c r="L66" s="1200"/>
      <c r="M66" s="1200"/>
      <c r="N66" s="1200"/>
      <c r="O66" s="1201"/>
    </row>
    <row r="67" spans="2:30">
      <c r="B67" s="248"/>
      <c r="C67" s="244"/>
      <c r="D67" s="244"/>
      <c r="E67" s="244"/>
      <c r="F67" s="244"/>
      <c r="G67" s="1199"/>
      <c r="H67" s="1200"/>
      <c r="I67" s="1200"/>
      <c r="J67" s="1200"/>
      <c r="K67" s="1200"/>
      <c r="L67" s="1200"/>
      <c r="M67" s="1200"/>
      <c r="N67" s="1200"/>
      <c r="O67" s="1201"/>
    </row>
    <row r="68" spans="2:30">
      <c r="B68" s="248"/>
      <c r="C68" s="244"/>
      <c r="D68" s="244"/>
      <c r="E68" s="244"/>
      <c r="F68" s="244"/>
      <c r="G68" s="1199"/>
      <c r="H68" s="1200"/>
      <c r="I68" s="1200"/>
      <c r="J68" s="1200"/>
      <c r="K68" s="1200"/>
      <c r="L68" s="1200"/>
      <c r="M68" s="1200"/>
      <c r="N68" s="1200"/>
      <c r="O68" s="1201"/>
    </row>
    <row r="69" spans="2:30">
      <c r="B69" s="248"/>
      <c r="C69" s="244"/>
      <c r="D69" s="244"/>
      <c r="E69" s="244"/>
      <c r="F69" s="244"/>
      <c r="G69" s="1202"/>
      <c r="H69" s="1203"/>
      <c r="I69" s="1203"/>
      <c r="J69" s="1203"/>
      <c r="K69" s="1203"/>
      <c r="L69" s="1203"/>
      <c r="M69" s="1203"/>
      <c r="N69" s="1203"/>
      <c r="O69" s="1204"/>
    </row>
    <row r="70" spans="2:30">
      <c r="B70" s="248"/>
      <c r="C70" s="244"/>
      <c r="D70" s="244"/>
      <c r="E70" s="244"/>
      <c r="F70" s="244"/>
      <c r="G70" s="244"/>
      <c r="H70" s="1238"/>
      <c r="I70" s="1238"/>
      <c r="J70" s="1239"/>
      <c r="K70" s="1239"/>
      <c r="L70" s="1240"/>
      <c r="M70" s="1239"/>
      <c r="N70" s="1240"/>
      <c r="O70" s="1241"/>
    </row>
    <row r="71" spans="2:30">
      <c r="B71" s="248"/>
      <c r="C71" s="244"/>
      <c r="D71" s="244"/>
      <c r="E71" s="244"/>
      <c r="F71" s="244"/>
      <c r="G71" s="1242" t="s">
        <v>565</v>
      </c>
      <c r="I71" s="1243"/>
      <c r="J71" s="1239"/>
      <c r="K71" s="1239"/>
      <c r="L71" s="1240"/>
      <c r="M71" s="1239"/>
      <c r="N71" s="1240"/>
      <c r="O71" s="1241"/>
    </row>
    <row r="72" spans="2:30">
      <c r="B72" s="248"/>
      <c r="C72" s="244"/>
      <c r="D72" s="244"/>
      <c r="E72" s="244"/>
      <c r="F72" s="244"/>
      <c r="G72" s="1206"/>
      <c r="H72" s="1207"/>
      <c r="I72" s="1207"/>
      <c r="J72" s="1208"/>
      <c r="K72" s="1209" t="s">
        <v>527</v>
      </c>
      <c r="L72" s="1209" t="s">
        <v>528</v>
      </c>
      <c r="M72" s="1209" t="s">
        <v>529</v>
      </c>
      <c r="N72" s="1209" t="s">
        <v>530</v>
      </c>
      <c r="O72" s="1209" t="s">
        <v>531</v>
      </c>
    </row>
    <row r="73" spans="2:30">
      <c r="B73" s="248"/>
      <c r="C73" s="244"/>
      <c r="D73" s="244"/>
      <c r="E73" s="244"/>
      <c r="F73" s="244"/>
      <c r="G73" s="1210" t="s">
        <v>560</v>
      </c>
      <c r="H73" s="1211"/>
      <c r="I73" s="1212" t="s">
        <v>561</v>
      </c>
      <c r="J73" s="1212"/>
      <c r="K73" s="1244">
        <v>81.8</v>
      </c>
      <c r="L73" s="1244">
        <v>66</v>
      </c>
      <c r="M73" s="1217">
        <v>86</v>
      </c>
      <c r="N73" s="1217">
        <v>76.3</v>
      </c>
      <c r="O73" s="1217">
        <v>63</v>
      </c>
      <c r="S73" s="243">
        <v>9.9</v>
      </c>
    </row>
    <row r="74" spans="2:30">
      <c r="B74" s="248"/>
      <c r="C74" s="244"/>
      <c r="D74" s="244"/>
      <c r="E74" s="244"/>
      <c r="F74" s="244"/>
      <c r="G74" s="1214"/>
      <c r="H74" s="1215"/>
      <c r="I74" s="1216"/>
      <c r="J74" s="1216"/>
      <c r="K74" s="1244"/>
      <c r="L74" s="1244"/>
      <c r="M74" s="1217"/>
      <c r="N74" s="1217"/>
      <c r="O74" s="1217"/>
    </row>
    <row r="75" spans="2:30">
      <c r="B75" s="248"/>
      <c r="C75" s="244"/>
      <c r="D75" s="244"/>
      <c r="E75" s="244"/>
      <c r="F75" s="244"/>
      <c r="G75" s="1214"/>
      <c r="H75" s="1215"/>
      <c r="I75" s="1219" t="s">
        <v>566</v>
      </c>
      <c r="J75" s="1219"/>
      <c r="K75" s="1245">
        <v>8.8000000000000007</v>
      </c>
      <c r="L75" s="1245">
        <v>9</v>
      </c>
      <c r="M75" s="1245">
        <v>9.1</v>
      </c>
      <c r="N75" s="1245">
        <v>9.6</v>
      </c>
      <c r="O75" s="1245">
        <v>10.6</v>
      </c>
      <c r="U75" s="243">
        <v>81.2</v>
      </c>
      <c r="W75" s="243">
        <v>87.2</v>
      </c>
      <c r="Y75" s="243">
        <v>99.8</v>
      </c>
      <c r="AA75" s="243">
        <v>109.5</v>
      </c>
      <c r="AC75" s="243">
        <v>115.2</v>
      </c>
    </row>
    <row r="76" spans="2:30">
      <c r="B76" s="248"/>
      <c r="C76" s="244"/>
      <c r="D76" s="244"/>
      <c r="E76" s="244"/>
      <c r="F76" s="244"/>
      <c r="G76" s="1221"/>
      <c r="H76" s="1222"/>
      <c r="I76" s="1219"/>
      <c r="J76" s="1219"/>
      <c r="K76" s="1223"/>
      <c r="L76" s="1223"/>
      <c r="M76" s="1223"/>
      <c r="N76" s="1223"/>
      <c r="O76" s="1223"/>
    </row>
    <row r="77" spans="2:30">
      <c r="B77" s="248"/>
      <c r="C77" s="244"/>
      <c r="D77" s="244"/>
      <c r="E77" s="244"/>
      <c r="F77" s="244"/>
      <c r="G77" s="1224" t="s">
        <v>563</v>
      </c>
      <c r="H77" s="1225"/>
      <c r="I77" s="1219" t="s">
        <v>561</v>
      </c>
      <c r="J77" s="1219"/>
      <c r="K77" s="1244">
        <v>69.599999999999994</v>
      </c>
      <c r="L77" s="1244">
        <v>57.6</v>
      </c>
      <c r="M77" s="1217">
        <v>48.3</v>
      </c>
      <c r="N77" s="1217">
        <v>44.4</v>
      </c>
      <c r="O77" s="1217">
        <v>37.299999999999997</v>
      </c>
      <c r="R77" s="243">
        <v>12.3</v>
      </c>
      <c r="T77" s="243">
        <v>11.1</v>
      </c>
    </row>
    <row r="78" spans="2:30">
      <c r="B78" s="248"/>
      <c r="C78" s="244"/>
      <c r="D78" s="244"/>
      <c r="E78" s="244"/>
      <c r="F78" s="244"/>
      <c r="G78" s="1226"/>
      <c r="H78" s="1227"/>
      <c r="I78" s="1219"/>
      <c r="J78" s="1219"/>
      <c r="K78" s="1244"/>
      <c r="L78" s="1244"/>
      <c r="M78" s="1217"/>
      <c r="N78" s="1217"/>
      <c r="O78" s="1217"/>
    </row>
    <row r="79" spans="2:30">
      <c r="B79" s="248"/>
      <c r="C79" s="244"/>
      <c r="D79" s="244"/>
      <c r="E79" s="244"/>
      <c r="F79" s="244"/>
      <c r="G79" s="1226"/>
      <c r="H79" s="1227"/>
      <c r="I79" s="1246" t="s">
        <v>566</v>
      </c>
      <c r="J79" s="1229"/>
      <c r="K79" s="1247">
        <v>12.2</v>
      </c>
      <c r="L79" s="1247">
        <v>11.3</v>
      </c>
      <c r="M79" s="1247">
        <v>10.4</v>
      </c>
      <c r="N79" s="1247">
        <v>9.4</v>
      </c>
      <c r="O79" s="1247">
        <v>7.8</v>
      </c>
      <c r="V79" s="243">
        <v>53.5</v>
      </c>
      <c r="X79" s="243">
        <v>48.2</v>
      </c>
      <c r="Z79" s="243">
        <v>34.200000000000003</v>
      </c>
      <c r="AB79" s="243">
        <v>30.3</v>
      </c>
      <c r="AD79" s="243">
        <v>28.9</v>
      </c>
    </row>
    <row r="80" spans="2:30">
      <c r="B80" s="248"/>
      <c r="C80" s="244"/>
      <c r="D80" s="244"/>
      <c r="E80" s="244"/>
      <c r="F80" s="244"/>
      <c r="G80" s="1231"/>
      <c r="H80" s="1232"/>
      <c r="I80" s="1229"/>
      <c r="J80" s="1229"/>
      <c r="K80" s="1247"/>
      <c r="L80" s="1247"/>
      <c r="M80" s="1247"/>
      <c r="N80" s="1247"/>
      <c r="O80" s="1247"/>
    </row>
    <row r="81" spans="2:17">
      <c r="B81" s="248"/>
      <c r="C81" s="244"/>
      <c r="D81" s="244"/>
      <c r="E81" s="244"/>
      <c r="F81" s="244"/>
      <c r="G81" s="244"/>
      <c r="H81" s="244"/>
      <c r="I81" s="244"/>
      <c r="J81" s="244"/>
      <c r="K81" s="1248"/>
      <c r="L81" s="244"/>
      <c r="M81" s="244"/>
      <c r="N81" s="244"/>
      <c r="O81" s="244"/>
    </row>
    <row r="82" spans="2:17" ht="17.25">
      <c r="B82" s="248"/>
      <c r="C82" s="244"/>
      <c r="D82" s="244"/>
      <c r="E82" s="244"/>
      <c r="F82" s="244"/>
      <c r="G82" s="244"/>
      <c r="H82" s="244"/>
      <c r="I82" s="244"/>
      <c r="J82" s="244"/>
      <c r="K82" s="1249"/>
      <c r="L82" s="1249"/>
      <c r="M82" s="1249"/>
      <c r="N82" s="1249"/>
      <c r="O82" s="1249"/>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1250"/>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526</v>
      </c>
      <c r="G2" s="111"/>
      <c r="H2" s="112"/>
    </row>
    <row r="3" spans="1:8">
      <c r="A3" s="108" t="s">
        <v>519</v>
      </c>
      <c r="B3" s="113"/>
      <c r="C3" s="114"/>
      <c r="D3" s="115">
        <v>10611</v>
      </c>
      <c r="E3" s="116"/>
      <c r="F3" s="117">
        <v>48103</v>
      </c>
      <c r="G3" s="118"/>
      <c r="H3" s="119"/>
    </row>
    <row r="4" spans="1:8">
      <c r="A4" s="120"/>
      <c r="B4" s="121"/>
      <c r="C4" s="122"/>
      <c r="D4" s="123">
        <v>8082</v>
      </c>
      <c r="E4" s="124"/>
      <c r="F4" s="125">
        <v>22640</v>
      </c>
      <c r="G4" s="126"/>
      <c r="H4" s="127"/>
    </row>
    <row r="5" spans="1:8">
      <c r="A5" s="108" t="s">
        <v>521</v>
      </c>
      <c r="B5" s="113"/>
      <c r="C5" s="114"/>
      <c r="D5" s="115">
        <v>22776</v>
      </c>
      <c r="E5" s="116"/>
      <c r="F5" s="117">
        <v>45761</v>
      </c>
      <c r="G5" s="118"/>
      <c r="H5" s="119"/>
    </row>
    <row r="6" spans="1:8">
      <c r="A6" s="120"/>
      <c r="B6" s="121"/>
      <c r="C6" s="122"/>
      <c r="D6" s="123">
        <v>16848</v>
      </c>
      <c r="E6" s="124"/>
      <c r="F6" s="125">
        <v>24777</v>
      </c>
      <c r="G6" s="126"/>
      <c r="H6" s="127"/>
    </row>
    <row r="7" spans="1:8">
      <c r="A7" s="108" t="s">
        <v>522</v>
      </c>
      <c r="B7" s="113"/>
      <c r="C7" s="114"/>
      <c r="D7" s="115">
        <v>50203</v>
      </c>
      <c r="E7" s="116"/>
      <c r="F7" s="117">
        <v>56255</v>
      </c>
      <c r="G7" s="118"/>
      <c r="H7" s="119"/>
    </row>
    <row r="8" spans="1:8">
      <c r="A8" s="120"/>
      <c r="B8" s="121"/>
      <c r="C8" s="122"/>
      <c r="D8" s="123">
        <v>20714</v>
      </c>
      <c r="E8" s="124"/>
      <c r="F8" s="125">
        <v>26957</v>
      </c>
      <c r="G8" s="126"/>
      <c r="H8" s="127"/>
    </row>
    <row r="9" spans="1:8">
      <c r="A9" s="108" t="s">
        <v>523</v>
      </c>
      <c r="B9" s="113"/>
      <c r="C9" s="114"/>
      <c r="D9" s="115">
        <v>28566</v>
      </c>
      <c r="E9" s="116"/>
      <c r="F9" s="117">
        <v>57944</v>
      </c>
      <c r="G9" s="118"/>
      <c r="H9" s="119"/>
    </row>
    <row r="10" spans="1:8">
      <c r="A10" s="120"/>
      <c r="B10" s="121"/>
      <c r="C10" s="122"/>
      <c r="D10" s="123">
        <v>12436</v>
      </c>
      <c r="E10" s="124"/>
      <c r="F10" s="125">
        <v>29326</v>
      </c>
      <c r="G10" s="126"/>
      <c r="H10" s="127"/>
    </row>
    <row r="11" spans="1:8">
      <c r="A11" s="108" t="s">
        <v>524</v>
      </c>
      <c r="B11" s="113"/>
      <c r="C11" s="114"/>
      <c r="D11" s="115">
        <v>27895</v>
      </c>
      <c r="E11" s="116"/>
      <c r="F11" s="117">
        <v>54227</v>
      </c>
      <c r="G11" s="118"/>
      <c r="H11" s="119"/>
    </row>
    <row r="12" spans="1:8">
      <c r="A12" s="120"/>
      <c r="B12" s="121"/>
      <c r="C12" s="128"/>
      <c r="D12" s="123">
        <v>9518</v>
      </c>
      <c r="E12" s="124"/>
      <c r="F12" s="125">
        <v>29694</v>
      </c>
      <c r="G12" s="126"/>
      <c r="H12" s="127"/>
    </row>
    <row r="13" spans="1:8">
      <c r="A13" s="108"/>
      <c r="B13" s="113"/>
      <c r="C13" s="129"/>
      <c r="D13" s="130">
        <v>28010</v>
      </c>
      <c r="E13" s="131"/>
      <c r="F13" s="132">
        <v>52458</v>
      </c>
      <c r="G13" s="133"/>
      <c r="H13" s="119"/>
    </row>
    <row r="14" spans="1:8">
      <c r="A14" s="120"/>
      <c r="B14" s="121"/>
      <c r="C14" s="122"/>
      <c r="D14" s="123">
        <v>13520</v>
      </c>
      <c r="E14" s="124"/>
      <c r="F14" s="125">
        <v>26679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5.03</v>
      </c>
      <c r="C19" s="134">
        <f>ROUND(VALUE(SUBSTITUTE(実質収支比率等に係る経年分析!G$48,"▲","-")),2)</f>
        <v>2.5</v>
      </c>
      <c r="D19" s="134">
        <f>ROUND(VALUE(SUBSTITUTE(実質収支比率等に係る経年分析!H$48,"▲","-")),2)</f>
        <v>2.2400000000000002</v>
      </c>
      <c r="E19" s="134">
        <f>ROUND(VALUE(SUBSTITUTE(実質収支比率等に係る経年分析!I$48,"▲","-")),2)</f>
        <v>5.83</v>
      </c>
      <c r="F19" s="134">
        <f>ROUND(VALUE(SUBSTITUTE(実質収支比率等に係る経年分析!J$48,"▲","-")),2)</f>
        <v>1.68</v>
      </c>
    </row>
    <row r="20" spans="1:11">
      <c r="A20" s="134" t="s">
        <v>43</v>
      </c>
      <c r="B20" s="134">
        <f>ROUND(VALUE(SUBSTITUTE(実質収支比率等に係る経年分析!F$47,"▲","-")),2)</f>
        <v>13.18</v>
      </c>
      <c r="C20" s="134">
        <f>ROUND(VALUE(SUBSTITUTE(実質収支比率等に係る経年分析!G$47,"▲","-")),2)</f>
        <v>13.79</v>
      </c>
      <c r="D20" s="134">
        <f>ROUND(VALUE(SUBSTITUTE(実質収支比率等に係る経年分析!H$47,"▲","-")),2)</f>
        <v>11.77</v>
      </c>
      <c r="E20" s="134">
        <f>ROUND(VALUE(SUBSTITUTE(実質収支比率等に係る経年分析!I$47,"▲","-")),2)</f>
        <v>13.37</v>
      </c>
      <c r="F20" s="134">
        <f>ROUND(VALUE(SUBSTITUTE(実質収支比率等に係る経年分析!J$47,"▲","-")),2)</f>
        <v>15.89</v>
      </c>
    </row>
    <row r="21" spans="1:11">
      <c r="A21" s="134" t="s">
        <v>44</v>
      </c>
      <c r="B21" s="134">
        <f>IF(ISNUMBER(VALUE(SUBSTITUTE(実質収支比率等に係る経年分析!F$49,"▲","-"))),ROUND(VALUE(SUBSTITUTE(実質収支比率等に係る経年分析!F$49,"▲","-")),2),NA())</f>
        <v>3.49</v>
      </c>
      <c r="C21" s="134">
        <f>IF(ISNUMBER(VALUE(SUBSTITUTE(実質収支比率等に係る経年分析!G$49,"▲","-"))),ROUND(VALUE(SUBSTITUTE(実質収支比率等に係る経年分析!G$49,"▲","-")),2),NA())</f>
        <v>-1.49</v>
      </c>
      <c r="D21" s="134">
        <f>IF(ISNUMBER(VALUE(SUBSTITUTE(実質収支比率等に係る経年分析!H$49,"▲","-"))),ROUND(VALUE(SUBSTITUTE(実質収支比率等に係る経年分析!H$49,"▲","-")),2),NA())</f>
        <v>-2.16</v>
      </c>
      <c r="E21" s="134">
        <f>IF(ISNUMBER(VALUE(SUBSTITUTE(実質収支比率等に係る経年分析!I$49,"▲","-"))),ROUND(VALUE(SUBSTITUTE(実質収支比率等に係る経年分析!I$49,"▲","-")),2),NA())</f>
        <v>5.05</v>
      </c>
      <c r="F21" s="134">
        <f>IF(ISNUMBER(VALUE(SUBSTITUTE(実質収支比率等に係る経年分析!J$49,"▲","-"))),ROUND(VALUE(SUBSTITUTE(実質収支比率等に係る経年分析!J$49,"▲","-")),2),NA())</f>
        <v>-1.18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工業用水道事業会計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0.51</v>
      </c>
    </row>
    <row r="32" spans="1:11">
      <c r="A32" s="135" t="str">
        <f>IF(連結実質赤字比率に係る赤字・黒字の構成分析!C$38="",NA(),連結実質赤字比率に係る赤字・黒字の構成分析!C$38)</f>
        <v>国民健康保険事業特別会計</v>
      </c>
      <c r="B32" s="135">
        <f>IF(ROUND(VALUE(SUBSTITUTE(連結実質赤字比率に係る赤字・黒字の構成分析!F$38,"▲", "-")), 2) &lt; 0, ABS(ROUND(VALUE(SUBSTITUTE(連結実質赤字比率に係る赤字・黒字の構成分析!F$38,"▲", "-")), 2)), NA())</f>
        <v>0.26</v>
      </c>
      <c r="C32" s="135" t="e">
        <f>IF(ROUND(VALUE(SUBSTITUTE(連結実質赤字比率に係る赤字・黒字の構成分析!F$38,"▲", "-")), 2) &gt;= 0, ABS(ROUND(VALUE(SUBSTITUTE(連結実質赤字比率に係る赤字・黒字の構成分析!F$38,"▲", "-")), 2)), NA())</f>
        <v>#N/A</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0.56000000000000005</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0.98</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5.82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1.67</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2.37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3.94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6.35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6.59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6.41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5.95</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4134</v>
      </c>
      <c r="E42" s="136"/>
      <c r="F42" s="136"/>
      <c r="G42" s="136">
        <f>'実質公債費比率（分子）の構造'!L$52</f>
        <v>4133</v>
      </c>
      <c r="H42" s="136"/>
      <c r="I42" s="136"/>
      <c r="J42" s="136">
        <f>'実質公債費比率（分子）の構造'!M$52</f>
        <v>4277</v>
      </c>
      <c r="K42" s="136"/>
      <c r="L42" s="136"/>
      <c r="M42" s="136">
        <f>'実質公債費比率（分子）の構造'!N$52</f>
        <v>4369</v>
      </c>
      <c r="N42" s="136"/>
      <c r="O42" s="136"/>
      <c r="P42" s="136">
        <f>'実質公債費比率（分子）の構造'!O$52</f>
        <v>4064</v>
      </c>
    </row>
    <row r="43" spans="1:16">
      <c r="A43" s="136" t="s">
        <v>52</v>
      </c>
      <c r="B43" s="136">
        <f>'実質公債費比率（分子）の構造'!K$51</f>
        <v>1</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53</v>
      </c>
      <c r="B44" s="136" t="str">
        <f>'実質公債費比率（分子）の構造'!K$50</f>
        <v>-</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2474</v>
      </c>
      <c r="C46" s="136"/>
      <c r="D46" s="136"/>
      <c r="E46" s="136">
        <f>'実質公債費比率（分子）の構造'!L$48</f>
        <v>2557</v>
      </c>
      <c r="F46" s="136"/>
      <c r="G46" s="136"/>
      <c r="H46" s="136">
        <f>'実質公債費比率（分子）の構造'!M$48</f>
        <v>2449</v>
      </c>
      <c r="I46" s="136"/>
      <c r="J46" s="136"/>
      <c r="K46" s="136">
        <f>'実質公債費比率（分子）の構造'!N$48</f>
        <v>2492</v>
      </c>
      <c r="L46" s="136"/>
      <c r="M46" s="136"/>
      <c r="N46" s="136">
        <f>'実質公債費比率（分子）の構造'!O$48</f>
        <v>2563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3168</v>
      </c>
      <c r="C49" s="136"/>
      <c r="D49" s="136"/>
      <c r="E49" s="136">
        <f>'実質公債費比率（分子）の構造'!L$45</f>
        <v>3225</v>
      </c>
      <c r="F49" s="136"/>
      <c r="G49" s="136"/>
      <c r="H49" s="136">
        <f>'実質公債費比率（分子）の構造'!M$45</f>
        <v>3251</v>
      </c>
      <c r="I49" s="136"/>
      <c r="J49" s="136"/>
      <c r="K49" s="136">
        <f>'実質公債費比率（分子）の構造'!N$45</f>
        <v>3679</v>
      </c>
      <c r="L49" s="136"/>
      <c r="M49" s="136"/>
      <c r="N49" s="136">
        <f>'実質公債費比率（分子）の構造'!O$45</f>
        <v>3689</v>
      </c>
      <c r="O49" s="136"/>
      <c r="P49" s="136"/>
    </row>
    <row r="50" spans="1:16">
      <c r="A50" s="136" t="s">
        <v>59</v>
      </c>
      <c r="B50" s="136" t="e">
        <f>NA()</f>
        <v>#N/A</v>
      </c>
      <c r="C50" s="136">
        <f>IF(ISNUMBER('実質公債費比率（分子）の構造'!K$53),'実質公債費比率（分子）の構造'!K$53,NA())</f>
        <v>1509</v>
      </c>
      <c r="D50" s="136" t="e">
        <f>NA()</f>
        <v>#N/A</v>
      </c>
      <c r="E50" s="136" t="e">
        <f>NA()</f>
        <v>#N/A</v>
      </c>
      <c r="F50" s="136">
        <f>IF(ISNUMBER('実質公債費比率（分子）の構造'!L$53),'実質公債費比率（分子）の構造'!L$53,NA())</f>
        <v>1650</v>
      </c>
      <c r="G50" s="136" t="e">
        <f>NA()</f>
        <v>#N/A</v>
      </c>
      <c r="H50" s="136" t="e">
        <f>NA()</f>
        <v>#N/A</v>
      </c>
      <c r="I50" s="136">
        <f>IF(ISNUMBER('実質公債費比率（分子）の構造'!M$53),'実質公債費比率（分子）の構造'!M$53,NA())</f>
        <v>1423</v>
      </c>
      <c r="J50" s="136" t="e">
        <f>NA()</f>
        <v>#N/A</v>
      </c>
      <c r="K50" s="136" t="e">
        <f>NA()</f>
        <v>#N/A</v>
      </c>
      <c r="L50" s="136">
        <f>IF(ISNUMBER('実質公債費比率（分子）の構造'!N$53),'実質公債費比率（分子）の構造'!N$53,NA())</f>
        <v>1802</v>
      </c>
      <c r="M50" s="136" t="e">
        <f>NA()</f>
        <v>#N/A</v>
      </c>
      <c r="N50" s="136" t="e">
        <f>NA()</f>
        <v>#N/A</v>
      </c>
      <c r="O50" s="136">
        <f>IF(ISNUMBER('実質公債費比率（分子）の構造'!O$53),'実質公債費比率（分子）の構造'!O$53,NA())</f>
        <v>2188</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36828</v>
      </c>
      <c r="E56" s="135"/>
      <c r="F56" s="135"/>
      <c r="G56" s="135">
        <f>'将来負担比率（分子）の構造'!J$51</f>
        <v>37412</v>
      </c>
      <c r="H56" s="135"/>
      <c r="I56" s="135"/>
      <c r="J56" s="135">
        <f>'将来負担比率（分子）の構造'!K$51</f>
        <v>37369</v>
      </c>
      <c r="K56" s="135"/>
      <c r="L56" s="135"/>
      <c r="M56" s="135">
        <f>'将来負担比率（分子）の構造'!L$51</f>
        <v>37689</v>
      </c>
      <c r="N56" s="135"/>
      <c r="O56" s="135"/>
      <c r="P56" s="135">
        <f>'将来負担比率（分子）の構造'!M$51</f>
        <v>37174</v>
      </c>
    </row>
    <row r="57" spans="1:16">
      <c r="A57" s="135" t="s">
        <v>35</v>
      </c>
      <c r="B57" s="135"/>
      <c r="C57" s="135"/>
      <c r="D57" s="135">
        <f>'将来負担比率（分子）の構造'!I$50</f>
        <v>17076</v>
      </c>
      <c r="E57" s="135"/>
      <c r="F57" s="135"/>
      <c r="G57" s="135">
        <f>'将来負担比率（分子）の構造'!J$50</f>
        <v>16140</v>
      </c>
      <c r="H57" s="135"/>
      <c r="I57" s="135"/>
      <c r="J57" s="135">
        <f>'将来負担比率（分子）の構造'!K$50</f>
        <v>15658</v>
      </c>
      <c r="K57" s="135"/>
      <c r="L57" s="135"/>
      <c r="M57" s="135">
        <f>'将来負担比率（分子）の構造'!L$50</f>
        <v>15344</v>
      </c>
      <c r="N57" s="135"/>
      <c r="O57" s="135"/>
      <c r="P57" s="135">
        <f>'将来負担比率（分子）の構造'!M$50</f>
        <v>14971</v>
      </c>
    </row>
    <row r="58" spans="1:16">
      <c r="A58" s="135" t="s">
        <v>34</v>
      </c>
      <c r="B58" s="135"/>
      <c r="C58" s="135"/>
      <c r="D58" s="135">
        <f>'将来負担比率（分子）の構造'!I$49</f>
        <v>3559</v>
      </c>
      <c r="E58" s="135"/>
      <c r="F58" s="135"/>
      <c r="G58" s="135">
        <f>'将来負担比率（分子）の構造'!J$49</f>
        <v>4151</v>
      </c>
      <c r="H58" s="135"/>
      <c r="I58" s="135"/>
      <c r="J58" s="135">
        <f>'将来負担比率（分子）の構造'!K$49</f>
        <v>3967</v>
      </c>
      <c r="K58" s="135"/>
      <c r="L58" s="135"/>
      <c r="M58" s="135">
        <f>'将来負担比率（分子）の構造'!L$49</f>
        <v>5194</v>
      </c>
      <c r="N58" s="135"/>
      <c r="O58" s="135"/>
      <c r="P58" s="135">
        <f>'将来負担比率（分子）の構造'!M$49</f>
        <v>5581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1915</v>
      </c>
      <c r="C61" s="135"/>
      <c r="D61" s="135"/>
      <c r="E61" s="135">
        <f>'将来負担比率（分子）の構造'!J$46</f>
        <v>2272</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8343</v>
      </c>
      <c r="C62" s="135"/>
      <c r="D62" s="135"/>
      <c r="E62" s="135">
        <f>'将来負担比率（分子）の構造'!J$45</f>
        <v>7908</v>
      </c>
      <c r="F62" s="135"/>
      <c r="G62" s="135"/>
      <c r="H62" s="135">
        <f>'将来負担比率（分子）の構造'!K$45</f>
        <v>7679</v>
      </c>
      <c r="I62" s="135"/>
      <c r="J62" s="135"/>
      <c r="K62" s="135">
        <f>'将来負担比率（分子）の構造'!L$45</f>
        <v>8375</v>
      </c>
      <c r="L62" s="135"/>
      <c r="M62" s="135"/>
      <c r="N62" s="135">
        <f>'将来負担比率（分子）の構造'!M$45</f>
        <v>7590</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31540</v>
      </c>
      <c r="C64" s="135"/>
      <c r="D64" s="135"/>
      <c r="E64" s="135">
        <f>'将来負担比率（分子）の構造'!J$43</f>
        <v>30209</v>
      </c>
      <c r="F64" s="135"/>
      <c r="G64" s="135"/>
      <c r="H64" s="135">
        <f>'将来負担比率（分子）の構造'!K$43</f>
        <v>29323</v>
      </c>
      <c r="I64" s="135"/>
      <c r="J64" s="135"/>
      <c r="K64" s="135">
        <f>'将来負担比率（分子）の構造'!L$43</f>
        <v>28791</v>
      </c>
      <c r="L64" s="135"/>
      <c r="M64" s="135"/>
      <c r="N64" s="135">
        <f>'将来負担比率（分子）の構造'!M$43</f>
        <v>28096</v>
      </c>
      <c r="O64" s="135"/>
      <c r="P64" s="135"/>
    </row>
    <row r="65" spans="1:16">
      <c r="A65" s="135" t="s">
        <v>26</v>
      </c>
      <c r="B65" s="135">
        <f>'将来負担比率（分子）の構造'!I$42</f>
        <v>2326</v>
      </c>
      <c r="C65" s="135"/>
      <c r="D65" s="135"/>
      <c r="E65" s="135">
        <f>'将来負担比率（分子）の構造'!J$42</f>
        <v>1418</v>
      </c>
      <c r="F65" s="135"/>
      <c r="G65" s="135"/>
      <c r="H65" s="135">
        <f>'将来負担比率（分子）の構造'!K$42</f>
        <v>590</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26893</v>
      </c>
      <c r="C66" s="135"/>
      <c r="D66" s="135"/>
      <c r="E66" s="135">
        <f>'将来負担比率（分子）の構造'!J$41</f>
        <v>27018</v>
      </c>
      <c r="F66" s="135"/>
      <c r="G66" s="135"/>
      <c r="H66" s="135">
        <f>'将来負担比率（分子）の構造'!K$41</f>
        <v>33946</v>
      </c>
      <c r="I66" s="135"/>
      <c r="J66" s="135"/>
      <c r="K66" s="135">
        <f>'将来負担比率（分子）の構造'!L$41</f>
        <v>33736</v>
      </c>
      <c r="L66" s="135"/>
      <c r="M66" s="135"/>
      <c r="N66" s="135">
        <f>'将来負担比率（分子）の構造'!M$41</f>
        <v>32977</v>
      </c>
      <c r="O66" s="135"/>
      <c r="P66" s="135"/>
    </row>
    <row r="67" spans="1:16">
      <c r="A67" s="135" t="s">
        <v>63</v>
      </c>
      <c r="B67" s="135" t="e">
        <f>NA()</f>
        <v>#N/A</v>
      </c>
      <c r="C67" s="135">
        <f>IF(ISNUMBER('将来負担比率（分子）の構造'!I$52), IF('将来負担比率（分子）の構造'!I$52 &lt; 0, 0, '将来負担比率（分子）の構造'!I$52), NA())</f>
        <v>13554</v>
      </c>
      <c r="D67" s="135" t="e">
        <f>NA()</f>
        <v>#N/A</v>
      </c>
      <c r="E67" s="135" t="e">
        <f>NA()</f>
        <v>#N/A</v>
      </c>
      <c r="F67" s="135">
        <f>IF(ISNUMBER('将来負担比率（分子）の構造'!J$52), IF('将来負担比率（分子）の構造'!J$52 &lt; 0, 0, '将来負担比率（分子）の構造'!J$52), NA())</f>
        <v>11122</v>
      </c>
      <c r="G67" s="135" t="e">
        <f>NA()</f>
        <v>#N/A</v>
      </c>
      <c r="H67" s="135" t="e">
        <f>NA()</f>
        <v>#N/A</v>
      </c>
      <c r="I67" s="135">
        <f>IF(ISNUMBER('将来負担比率（分子）の構造'!K$52), IF('将来負担比率（分子）の構造'!K$52 &lt; 0, 0, '将来負担比率（分子）の構造'!K$52), NA())</f>
        <v>14544</v>
      </c>
      <c r="J67" s="135" t="e">
        <f>NA()</f>
        <v>#N/A</v>
      </c>
      <c r="K67" s="135" t="e">
        <f>NA()</f>
        <v>#N/A</v>
      </c>
      <c r="L67" s="135">
        <f>IF(ISNUMBER('将来負担比率（分子）の構造'!L$52), IF('将来負担比率（分子）の構造'!L$52 &lt; 0, 0, '将来負担比率（分子）の構造'!L$52), NA())</f>
        <v>12675</v>
      </c>
      <c r="M67" s="135" t="e">
        <f>NA()</f>
        <v>#N/A</v>
      </c>
      <c r="N67" s="135" t="e">
        <f>NA()</f>
        <v>#N/A</v>
      </c>
      <c r="O67" s="135">
        <f>IF(ISNUMBER('将来負担比率（分子）の構造'!M$52), IF('将来負担比率（分子）の構造'!M$52 &lt; 0, 0, '将来負担比率（分子）の構造'!M$52), NA())</f>
        <v>10938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34"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17236185</v>
      </c>
      <c r="S5" s="583"/>
      <c r="T5" s="583"/>
      <c r="U5" s="583"/>
      <c r="V5" s="583"/>
      <c r="W5" s="583"/>
      <c r="X5" s="583"/>
      <c r="Y5" s="584"/>
      <c r="Z5" s="585">
        <v>49.7</v>
      </c>
      <c r="AA5" s="585"/>
      <c r="AB5" s="585"/>
      <c r="AC5" s="585"/>
      <c r="AD5" s="586">
        <v>15931117</v>
      </c>
      <c r="AE5" s="586"/>
      <c r="AF5" s="586"/>
      <c r="AG5" s="586"/>
      <c r="AH5" s="586"/>
      <c r="AI5" s="586"/>
      <c r="AJ5" s="586"/>
      <c r="AK5" s="586"/>
      <c r="AL5" s="587">
        <v>80.3</v>
      </c>
      <c r="AM5" s="588"/>
      <c r="AN5" s="588"/>
      <c r="AO5" s="589"/>
      <c r="AP5" s="579" t="s">
        <v>207</v>
      </c>
      <c r="AQ5" s="580"/>
      <c r="AR5" s="580"/>
      <c r="AS5" s="580"/>
      <c r="AT5" s="580"/>
      <c r="AU5" s="580"/>
      <c r="AV5" s="580"/>
      <c r="AW5" s="580"/>
      <c r="AX5" s="580"/>
      <c r="AY5" s="580"/>
      <c r="AZ5" s="580"/>
      <c r="BA5" s="580"/>
      <c r="BB5" s="580"/>
      <c r="BC5" s="580"/>
      <c r="BD5" s="580"/>
      <c r="BE5" s="580"/>
      <c r="BF5" s="581"/>
      <c r="BG5" s="593">
        <v>15931117</v>
      </c>
      <c r="BH5" s="594"/>
      <c r="BI5" s="594"/>
      <c r="BJ5" s="594"/>
      <c r="BK5" s="594"/>
      <c r="BL5" s="594"/>
      <c r="BM5" s="594"/>
      <c r="BN5" s="595"/>
      <c r="BO5" s="596">
        <v>92.4</v>
      </c>
      <c r="BP5" s="596"/>
      <c r="BQ5" s="596"/>
      <c r="BR5" s="596"/>
      <c r="BS5" s="597">
        <v>323563</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205704</v>
      </c>
      <c r="S6" s="594"/>
      <c r="T6" s="594"/>
      <c r="U6" s="594"/>
      <c r="V6" s="594"/>
      <c r="W6" s="594"/>
      <c r="X6" s="594"/>
      <c r="Y6" s="595"/>
      <c r="Z6" s="596">
        <v>0.6</v>
      </c>
      <c r="AA6" s="596"/>
      <c r="AB6" s="596"/>
      <c r="AC6" s="596"/>
      <c r="AD6" s="597">
        <v>205704</v>
      </c>
      <c r="AE6" s="597"/>
      <c r="AF6" s="597"/>
      <c r="AG6" s="597"/>
      <c r="AH6" s="597"/>
      <c r="AI6" s="597"/>
      <c r="AJ6" s="597"/>
      <c r="AK6" s="597"/>
      <c r="AL6" s="598">
        <v>1</v>
      </c>
      <c r="AM6" s="599"/>
      <c r="AN6" s="599"/>
      <c r="AO6" s="600"/>
      <c r="AP6" s="590" t="s">
        <v>212</v>
      </c>
      <c r="AQ6" s="591"/>
      <c r="AR6" s="591"/>
      <c r="AS6" s="591"/>
      <c r="AT6" s="591"/>
      <c r="AU6" s="591"/>
      <c r="AV6" s="591"/>
      <c r="AW6" s="591"/>
      <c r="AX6" s="591"/>
      <c r="AY6" s="591"/>
      <c r="AZ6" s="591"/>
      <c r="BA6" s="591"/>
      <c r="BB6" s="591"/>
      <c r="BC6" s="591"/>
      <c r="BD6" s="591"/>
      <c r="BE6" s="591"/>
      <c r="BF6" s="592"/>
      <c r="BG6" s="593">
        <v>15931117</v>
      </c>
      <c r="BH6" s="594"/>
      <c r="BI6" s="594"/>
      <c r="BJ6" s="594"/>
      <c r="BK6" s="594"/>
      <c r="BL6" s="594"/>
      <c r="BM6" s="594"/>
      <c r="BN6" s="595"/>
      <c r="BO6" s="596">
        <v>92.4</v>
      </c>
      <c r="BP6" s="596"/>
      <c r="BQ6" s="596"/>
      <c r="BR6" s="596"/>
      <c r="BS6" s="597">
        <v>323563</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360806</v>
      </c>
      <c r="CS6" s="594"/>
      <c r="CT6" s="594"/>
      <c r="CU6" s="594"/>
      <c r="CV6" s="594"/>
      <c r="CW6" s="594"/>
      <c r="CX6" s="594"/>
      <c r="CY6" s="595"/>
      <c r="CZ6" s="596">
        <v>1.1000000000000001</v>
      </c>
      <c r="DA6" s="596"/>
      <c r="DB6" s="596"/>
      <c r="DC6" s="596"/>
      <c r="DD6" s="602" t="s">
        <v>214</v>
      </c>
      <c r="DE6" s="594"/>
      <c r="DF6" s="594"/>
      <c r="DG6" s="594"/>
      <c r="DH6" s="594"/>
      <c r="DI6" s="594"/>
      <c r="DJ6" s="594"/>
      <c r="DK6" s="594"/>
      <c r="DL6" s="594"/>
      <c r="DM6" s="594"/>
      <c r="DN6" s="594"/>
      <c r="DO6" s="594"/>
      <c r="DP6" s="595"/>
      <c r="DQ6" s="602">
        <v>360806</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30667</v>
      </c>
      <c r="S7" s="594"/>
      <c r="T7" s="594"/>
      <c r="U7" s="594"/>
      <c r="V7" s="594"/>
      <c r="W7" s="594"/>
      <c r="X7" s="594"/>
      <c r="Y7" s="595"/>
      <c r="Z7" s="596">
        <v>0.1</v>
      </c>
      <c r="AA7" s="596"/>
      <c r="AB7" s="596"/>
      <c r="AC7" s="596"/>
      <c r="AD7" s="597">
        <v>30667</v>
      </c>
      <c r="AE7" s="597"/>
      <c r="AF7" s="597"/>
      <c r="AG7" s="597"/>
      <c r="AH7" s="597"/>
      <c r="AI7" s="597"/>
      <c r="AJ7" s="597"/>
      <c r="AK7" s="597"/>
      <c r="AL7" s="598">
        <v>0.2</v>
      </c>
      <c r="AM7" s="599"/>
      <c r="AN7" s="599"/>
      <c r="AO7" s="600"/>
      <c r="AP7" s="590" t="s">
        <v>216</v>
      </c>
      <c r="AQ7" s="591"/>
      <c r="AR7" s="591"/>
      <c r="AS7" s="591"/>
      <c r="AT7" s="591"/>
      <c r="AU7" s="591"/>
      <c r="AV7" s="591"/>
      <c r="AW7" s="591"/>
      <c r="AX7" s="591"/>
      <c r="AY7" s="591"/>
      <c r="AZ7" s="591"/>
      <c r="BA7" s="591"/>
      <c r="BB7" s="591"/>
      <c r="BC7" s="591"/>
      <c r="BD7" s="591"/>
      <c r="BE7" s="591"/>
      <c r="BF7" s="592"/>
      <c r="BG7" s="593">
        <v>6517252</v>
      </c>
      <c r="BH7" s="594"/>
      <c r="BI7" s="594"/>
      <c r="BJ7" s="594"/>
      <c r="BK7" s="594"/>
      <c r="BL7" s="594"/>
      <c r="BM7" s="594"/>
      <c r="BN7" s="595"/>
      <c r="BO7" s="596">
        <v>37.799999999999997</v>
      </c>
      <c r="BP7" s="596"/>
      <c r="BQ7" s="596"/>
      <c r="BR7" s="596"/>
      <c r="BS7" s="597">
        <v>323563</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3923770</v>
      </c>
      <c r="CS7" s="594"/>
      <c r="CT7" s="594"/>
      <c r="CU7" s="594"/>
      <c r="CV7" s="594"/>
      <c r="CW7" s="594"/>
      <c r="CX7" s="594"/>
      <c r="CY7" s="595"/>
      <c r="CZ7" s="596">
        <v>11.5</v>
      </c>
      <c r="DA7" s="596"/>
      <c r="DB7" s="596"/>
      <c r="DC7" s="596"/>
      <c r="DD7" s="602">
        <v>45707</v>
      </c>
      <c r="DE7" s="594"/>
      <c r="DF7" s="594"/>
      <c r="DG7" s="594"/>
      <c r="DH7" s="594"/>
      <c r="DI7" s="594"/>
      <c r="DJ7" s="594"/>
      <c r="DK7" s="594"/>
      <c r="DL7" s="594"/>
      <c r="DM7" s="594"/>
      <c r="DN7" s="594"/>
      <c r="DO7" s="594"/>
      <c r="DP7" s="595"/>
      <c r="DQ7" s="602">
        <v>3587453</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98521</v>
      </c>
      <c r="S8" s="594"/>
      <c r="T8" s="594"/>
      <c r="U8" s="594"/>
      <c r="V8" s="594"/>
      <c r="W8" s="594"/>
      <c r="X8" s="594"/>
      <c r="Y8" s="595"/>
      <c r="Z8" s="596">
        <v>0.3</v>
      </c>
      <c r="AA8" s="596"/>
      <c r="AB8" s="596"/>
      <c r="AC8" s="596"/>
      <c r="AD8" s="597">
        <v>98521</v>
      </c>
      <c r="AE8" s="597"/>
      <c r="AF8" s="597"/>
      <c r="AG8" s="597"/>
      <c r="AH8" s="597"/>
      <c r="AI8" s="597"/>
      <c r="AJ8" s="597"/>
      <c r="AK8" s="597"/>
      <c r="AL8" s="598">
        <v>0.5</v>
      </c>
      <c r="AM8" s="599"/>
      <c r="AN8" s="599"/>
      <c r="AO8" s="600"/>
      <c r="AP8" s="590" t="s">
        <v>219</v>
      </c>
      <c r="AQ8" s="591"/>
      <c r="AR8" s="591"/>
      <c r="AS8" s="591"/>
      <c r="AT8" s="591"/>
      <c r="AU8" s="591"/>
      <c r="AV8" s="591"/>
      <c r="AW8" s="591"/>
      <c r="AX8" s="591"/>
      <c r="AY8" s="591"/>
      <c r="AZ8" s="591"/>
      <c r="BA8" s="591"/>
      <c r="BB8" s="591"/>
      <c r="BC8" s="591"/>
      <c r="BD8" s="591"/>
      <c r="BE8" s="591"/>
      <c r="BF8" s="592"/>
      <c r="BG8" s="593">
        <v>149649</v>
      </c>
      <c r="BH8" s="594"/>
      <c r="BI8" s="594"/>
      <c r="BJ8" s="594"/>
      <c r="BK8" s="594"/>
      <c r="BL8" s="594"/>
      <c r="BM8" s="594"/>
      <c r="BN8" s="595"/>
      <c r="BO8" s="596">
        <v>0.9</v>
      </c>
      <c r="BP8" s="596"/>
      <c r="BQ8" s="596"/>
      <c r="BR8" s="596"/>
      <c r="BS8" s="602" t="s">
        <v>109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12033632</v>
      </c>
      <c r="CS8" s="594"/>
      <c r="CT8" s="594"/>
      <c r="CU8" s="594"/>
      <c r="CV8" s="594"/>
      <c r="CW8" s="594"/>
      <c r="CX8" s="594"/>
      <c r="CY8" s="595"/>
      <c r="CZ8" s="596">
        <v>35.200000000000003</v>
      </c>
      <c r="DA8" s="596"/>
      <c r="DB8" s="596"/>
      <c r="DC8" s="596"/>
      <c r="DD8" s="602">
        <v>5066</v>
      </c>
      <c r="DE8" s="594"/>
      <c r="DF8" s="594"/>
      <c r="DG8" s="594"/>
      <c r="DH8" s="594"/>
      <c r="DI8" s="594"/>
      <c r="DJ8" s="594"/>
      <c r="DK8" s="594"/>
      <c r="DL8" s="594"/>
      <c r="DM8" s="594"/>
      <c r="DN8" s="594"/>
      <c r="DO8" s="594"/>
      <c r="DP8" s="595"/>
      <c r="DQ8" s="602">
        <v>5909803</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96761</v>
      </c>
      <c r="S9" s="594"/>
      <c r="T9" s="594"/>
      <c r="U9" s="594"/>
      <c r="V9" s="594"/>
      <c r="W9" s="594"/>
      <c r="X9" s="594"/>
      <c r="Y9" s="595"/>
      <c r="Z9" s="596">
        <v>0.3</v>
      </c>
      <c r="AA9" s="596"/>
      <c r="AB9" s="596"/>
      <c r="AC9" s="596"/>
      <c r="AD9" s="597">
        <v>96761</v>
      </c>
      <c r="AE9" s="597"/>
      <c r="AF9" s="597"/>
      <c r="AG9" s="597"/>
      <c r="AH9" s="597"/>
      <c r="AI9" s="597"/>
      <c r="AJ9" s="597"/>
      <c r="AK9" s="597"/>
      <c r="AL9" s="598">
        <v>0.5</v>
      </c>
      <c r="AM9" s="599"/>
      <c r="AN9" s="599"/>
      <c r="AO9" s="600"/>
      <c r="AP9" s="590" t="s">
        <v>222</v>
      </c>
      <c r="AQ9" s="591"/>
      <c r="AR9" s="591"/>
      <c r="AS9" s="591"/>
      <c r="AT9" s="591"/>
      <c r="AU9" s="591"/>
      <c r="AV9" s="591"/>
      <c r="AW9" s="591"/>
      <c r="AX9" s="591"/>
      <c r="AY9" s="591"/>
      <c r="AZ9" s="591"/>
      <c r="BA9" s="591"/>
      <c r="BB9" s="591"/>
      <c r="BC9" s="591"/>
      <c r="BD9" s="591"/>
      <c r="BE9" s="591"/>
      <c r="BF9" s="592"/>
      <c r="BG9" s="593">
        <v>4380840</v>
      </c>
      <c r="BH9" s="594"/>
      <c r="BI9" s="594"/>
      <c r="BJ9" s="594"/>
      <c r="BK9" s="594"/>
      <c r="BL9" s="594"/>
      <c r="BM9" s="594"/>
      <c r="BN9" s="595"/>
      <c r="BO9" s="596">
        <v>25.4</v>
      </c>
      <c r="BP9" s="596"/>
      <c r="BQ9" s="596"/>
      <c r="BR9" s="596"/>
      <c r="BS9" s="602" t="s">
        <v>109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4609499</v>
      </c>
      <c r="CS9" s="594"/>
      <c r="CT9" s="594"/>
      <c r="CU9" s="594"/>
      <c r="CV9" s="594"/>
      <c r="CW9" s="594"/>
      <c r="CX9" s="594"/>
      <c r="CY9" s="595"/>
      <c r="CZ9" s="596">
        <v>13.5</v>
      </c>
      <c r="DA9" s="596"/>
      <c r="DB9" s="596"/>
      <c r="DC9" s="596"/>
      <c r="DD9" s="602">
        <v>317798</v>
      </c>
      <c r="DE9" s="594"/>
      <c r="DF9" s="594"/>
      <c r="DG9" s="594"/>
      <c r="DH9" s="594"/>
      <c r="DI9" s="594"/>
      <c r="DJ9" s="594"/>
      <c r="DK9" s="594"/>
      <c r="DL9" s="594"/>
      <c r="DM9" s="594"/>
      <c r="DN9" s="594"/>
      <c r="DO9" s="594"/>
      <c r="DP9" s="595"/>
      <c r="DQ9" s="602">
        <v>4169907</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1728882</v>
      </c>
      <c r="S10" s="594"/>
      <c r="T10" s="594"/>
      <c r="U10" s="594"/>
      <c r="V10" s="594"/>
      <c r="W10" s="594"/>
      <c r="X10" s="594"/>
      <c r="Y10" s="595"/>
      <c r="Z10" s="596">
        <v>5</v>
      </c>
      <c r="AA10" s="596"/>
      <c r="AB10" s="596"/>
      <c r="AC10" s="596"/>
      <c r="AD10" s="597">
        <v>1728882</v>
      </c>
      <c r="AE10" s="597"/>
      <c r="AF10" s="597"/>
      <c r="AG10" s="597"/>
      <c r="AH10" s="597"/>
      <c r="AI10" s="597"/>
      <c r="AJ10" s="597"/>
      <c r="AK10" s="597"/>
      <c r="AL10" s="598">
        <v>8.6999999999999993</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265275</v>
      </c>
      <c r="BH10" s="594"/>
      <c r="BI10" s="594"/>
      <c r="BJ10" s="594"/>
      <c r="BK10" s="594"/>
      <c r="BL10" s="594"/>
      <c r="BM10" s="594"/>
      <c r="BN10" s="595"/>
      <c r="BO10" s="596">
        <v>1.5</v>
      </c>
      <c r="BP10" s="596"/>
      <c r="BQ10" s="596"/>
      <c r="BR10" s="596"/>
      <c r="BS10" s="602">
        <v>45377</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39858</v>
      </c>
      <c r="CS10" s="594"/>
      <c r="CT10" s="594"/>
      <c r="CU10" s="594"/>
      <c r="CV10" s="594"/>
      <c r="CW10" s="594"/>
      <c r="CX10" s="594"/>
      <c r="CY10" s="595"/>
      <c r="CZ10" s="596">
        <v>0.1</v>
      </c>
      <c r="DA10" s="596"/>
      <c r="DB10" s="596"/>
      <c r="DC10" s="596"/>
      <c r="DD10" s="602" t="s">
        <v>109</v>
      </c>
      <c r="DE10" s="594"/>
      <c r="DF10" s="594"/>
      <c r="DG10" s="594"/>
      <c r="DH10" s="594"/>
      <c r="DI10" s="594"/>
      <c r="DJ10" s="594"/>
      <c r="DK10" s="594"/>
      <c r="DL10" s="594"/>
      <c r="DM10" s="594"/>
      <c r="DN10" s="594"/>
      <c r="DO10" s="594"/>
      <c r="DP10" s="595"/>
      <c r="DQ10" s="602">
        <v>33952</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t="s">
        <v>109</v>
      </c>
      <c r="S11" s="594"/>
      <c r="T11" s="594"/>
      <c r="U11" s="594"/>
      <c r="V11" s="594"/>
      <c r="W11" s="594"/>
      <c r="X11" s="594"/>
      <c r="Y11" s="595"/>
      <c r="Z11" s="596" t="s">
        <v>109</v>
      </c>
      <c r="AA11" s="596"/>
      <c r="AB11" s="596"/>
      <c r="AC11" s="596"/>
      <c r="AD11" s="597" t="s">
        <v>109</v>
      </c>
      <c r="AE11" s="597"/>
      <c r="AF11" s="597"/>
      <c r="AG11" s="597"/>
      <c r="AH11" s="597"/>
      <c r="AI11" s="597"/>
      <c r="AJ11" s="597"/>
      <c r="AK11" s="597"/>
      <c r="AL11" s="598" t="s">
        <v>109</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1721488</v>
      </c>
      <c r="BH11" s="594"/>
      <c r="BI11" s="594"/>
      <c r="BJ11" s="594"/>
      <c r="BK11" s="594"/>
      <c r="BL11" s="594"/>
      <c r="BM11" s="594"/>
      <c r="BN11" s="595"/>
      <c r="BO11" s="596">
        <v>10</v>
      </c>
      <c r="BP11" s="596"/>
      <c r="BQ11" s="596"/>
      <c r="BR11" s="596"/>
      <c r="BS11" s="602">
        <v>278186</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227409</v>
      </c>
      <c r="CS11" s="594"/>
      <c r="CT11" s="594"/>
      <c r="CU11" s="594"/>
      <c r="CV11" s="594"/>
      <c r="CW11" s="594"/>
      <c r="CX11" s="594"/>
      <c r="CY11" s="595"/>
      <c r="CZ11" s="596">
        <v>0.7</v>
      </c>
      <c r="DA11" s="596"/>
      <c r="DB11" s="596"/>
      <c r="DC11" s="596"/>
      <c r="DD11" s="602">
        <v>29651</v>
      </c>
      <c r="DE11" s="594"/>
      <c r="DF11" s="594"/>
      <c r="DG11" s="594"/>
      <c r="DH11" s="594"/>
      <c r="DI11" s="594"/>
      <c r="DJ11" s="594"/>
      <c r="DK11" s="594"/>
      <c r="DL11" s="594"/>
      <c r="DM11" s="594"/>
      <c r="DN11" s="594"/>
      <c r="DO11" s="594"/>
      <c r="DP11" s="595"/>
      <c r="DQ11" s="602">
        <v>187493</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109</v>
      </c>
      <c r="S12" s="594"/>
      <c r="T12" s="594"/>
      <c r="U12" s="594"/>
      <c r="V12" s="594"/>
      <c r="W12" s="594"/>
      <c r="X12" s="594"/>
      <c r="Y12" s="595"/>
      <c r="Z12" s="596" t="s">
        <v>109</v>
      </c>
      <c r="AA12" s="596"/>
      <c r="AB12" s="596"/>
      <c r="AC12" s="596"/>
      <c r="AD12" s="597" t="s">
        <v>109</v>
      </c>
      <c r="AE12" s="597"/>
      <c r="AF12" s="597"/>
      <c r="AG12" s="597"/>
      <c r="AH12" s="597"/>
      <c r="AI12" s="597"/>
      <c r="AJ12" s="597"/>
      <c r="AK12" s="597"/>
      <c r="AL12" s="598" t="s">
        <v>109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8632737</v>
      </c>
      <c r="BH12" s="594"/>
      <c r="BI12" s="594"/>
      <c r="BJ12" s="594"/>
      <c r="BK12" s="594"/>
      <c r="BL12" s="594"/>
      <c r="BM12" s="594"/>
      <c r="BN12" s="595"/>
      <c r="BO12" s="596">
        <v>50.1</v>
      </c>
      <c r="BP12" s="596"/>
      <c r="BQ12" s="596"/>
      <c r="BR12" s="596"/>
      <c r="BS12" s="602" t="s">
        <v>109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788844</v>
      </c>
      <c r="CS12" s="594"/>
      <c r="CT12" s="594"/>
      <c r="CU12" s="594"/>
      <c r="CV12" s="594"/>
      <c r="CW12" s="594"/>
      <c r="CX12" s="594"/>
      <c r="CY12" s="595"/>
      <c r="CZ12" s="596">
        <v>2.2999999999999998</v>
      </c>
      <c r="DA12" s="596"/>
      <c r="DB12" s="596"/>
      <c r="DC12" s="596"/>
      <c r="DD12" s="602" t="s">
        <v>109</v>
      </c>
      <c r="DE12" s="594"/>
      <c r="DF12" s="594"/>
      <c r="DG12" s="594"/>
      <c r="DH12" s="594"/>
      <c r="DI12" s="594"/>
      <c r="DJ12" s="594"/>
      <c r="DK12" s="594"/>
      <c r="DL12" s="594"/>
      <c r="DM12" s="594"/>
      <c r="DN12" s="594"/>
      <c r="DO12" s="594"/>
      <c r="DP12" s="595"/>
      <c r="DQ12" s="602">
        <v>325451</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55623</v>
      </c>
      <c r="S13" s="594"/>
      <c r="T13" s="594"/>
      <c r="U13" s="594"/>
      <c r="V13" s="594"/>
      <c r="W13" s="594"/>
      <c r="X13" s="594"/>
      <c r="Y13" s="595"/>
      <c r="Z13" s="596">
        <v>0.2</v>
      </c>
      <c r="AA13" s="596"/>
      <c r="AB13" s="596"/>
      <c r="AC13" s="596"/>
      <c r="AD13" s="597">
        <v>55623</v>
      </c>
      <c r="AE13" s="597"/>
      <c r="AF13" s="597"/>
      <c r="AG13" s="597"/>
      <c r="AH13" s="597"/>
      <c r="AI13" s="597"/>
      <c r="AJ13" s="597"/>
      <c r="AK13" s="597"/>
      <c r="AL13" s="598">
        <v>0.3</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8585003</v>
      </c>
      <c r="BH13" s="594"/>
      <c r="BI13" s="594"/>
      <c r="BJ13" s="594"/>
      <c r="BK13" s="594"/>
      <c r="BL13" s="594"/>
      <c r="BM13" s="594"/>
      <c r="BN13" s="595"/>
      <c r="BO13" s="596">
        <v>49.8</v>
      </c>
      <c r="BP13" s="596"/>
      <c r="BQ13" s="596"/>
      <c r="BR13" s="596"/>
      <c r="BS13" s="602" t="s">
        <v>109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4342860</v>
      </c>
      <c r="CS13" s="594"/>
      <c r="CT13" s="594"/>
      <c r="CU13" s="594"/>
      <c r="CV13" s="594"/>
      <c r="CW13" s="594"/>
      <c r="CX13" s="594"/>
      <c r="CY13" s="595"/>
      <c r="CZ13" s="596">
        <v>12.7</v>
      </c>
      <c r="DA13" s="596"/>
      <c r="DB13" s="596"/>
      <c r="DC13" s="596"/>
      <c r="DD13" s="602">
        <v>998640</v>
      </c>
      <c r="DE13" s="594"/>
      <c r="DF13" s="594"/>
      <c r="DG13" s="594"/>
      <c r="DH13" s="594"/>
      <c r="DI13" s="594"/>
      <c r="DJ13" s="594"/>
      <c r="DK13" s="594"/>
      <c r="DL13" s="594"/>
      <c r="DM13" s="594"/>
      <c r="DN13" s="594"/>
      <c r="DO13" s="594"/>
      <c r="DP13" s="595"/>
      <c r="DQ13" s="602">
        <v>3133047</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109</v>
      </c>
      <c r="S14" s="594"/>
      <c r="T14" s="594"/>
      <c r="U14" s="594"/>
      <c r="V14" s="594"/>
      <c r="W14" s="594"/>
      <c r="X14" s="594"/>
      <c r="Y14" s="595"/>
      <c r="Z14" s="596" t="s">
        <v>109</v>
      </c>
      <c r="AA14" s="596"/>
      <c r="AB14" s="596"/>
      <c r="AC14" s="596"/>
      <c r="AD14" s="597" t="s">
        <v>109</v>
      </c>
      <c r="AE14" s="597"/>
      <c r="AF14" s="597"/>
      <c r="AG14" s="597"/>
      <c r="AH14" s="597"/>
      <c r="AI14" s="597"/>
      <c r="AJ14" s="597"/>
      <c r="AK14" s="597"/>
      <c r="AL14" s="598" t="s">
        <v>109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161227</v>
      </c>
      <c r="BH14" s="594"/>
      <c r="BI14" s="594"/>
      <c r="BJ14" s="594"/>
      <c r="BK14" s="594"/>
      <c r="BL14" s="594"/>
      <c r="BM14" s="594"/>
      <c r="BN14" s="595"/>
      <c r="BO14" s="596">
        <v>0.9</v>
      </c>
      <c r="BP14" s="596"/>
      <c r="BQ14" s="596"/>
      <c r="BR14" s="596"/>
      <c r="BS14" s="602" t="s">
        <v>109</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945030</v>
      </c>
      <c r="CS14" s="594"/>
      <c r="CT14" s="594"/>
      <c r="CU14" s="594"/>
      <c r="CV14" s="594"/>
      <c r="CW14" s="594"/>
      <c r="CX14" s="594"/>
      <c r="CY14" s="595"/>
      <c r="CZ14" s="596">
        <v>2.8</v>
      </c>
      <c r="DA14" s="596"/>
      <c r="DB14" s="596"/>
      <c r="DC14" s="596"/>
      <c r="DD14" s="602">
        <v>54688</v>
      </c>
      <c r="DE14" s="594"/>
      <c r="DF14" s="594"/>
      <c r="DG14" s="594"/>
      <c r="DH14" s="594"/>
      <c r="DI14" s="594"/>
      <c r="DJ14" s="594"/>
      <c r="DK14" s="594"/>
      <c r="DL14" s="594"/>
      <c r="DM14" s="594"/>
      <c r="DN14" s="594"/>
      <c r="DO14" s="594"/>
      <c r="DP14" s="595"/>
      <c r="DQ14" s="602">
        <v>824373</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66577</v>
      </c>
      <c r="S15" s="594"/>
      <c r="T15" s="594"/>
      <c r="U15" s="594"/>
      <c r="V15" s="594"/>
      <c r="W15" s="594"/>
      <c r="X15" s="594"/>
      <c r="Y15" s="595"/>
      <c r="Z15" s="596">
        <v>0.2</v>
      </c>
      <c r="AA15" s="596"/>
      <c r="AB15" s="596"/>
      <c r="AC15" s="596"/>
      <c r="AD15" s="597">
        <v>66577</v>
      </c>
      <c r="AE15" s="597"/>
      <c r="AF15" s="597"/>
      <c r="AG15" s="597"/>
      <c r="AH15" s="597"/>
      <c r="AI15" s="597"/>
      <c r="AJ15" s="597"/>
      <c r="AK15" s="597"/>
      <c r="AL15" s="598">
        <v>0.3</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619901</v>
      </c>
      <c r="BH15" s="594"/>
      <c r="BI15" s="594"/>
      <c r="BJ15" s="594"/>
      <c r="BK15" s="594"/>
      <c r="BL15" s="594"/>
      <c r="BM15" s="594"/>
      <c r="BN15" s="595"/>
      <c r="BO15" s="596">
        <v>3.6</v>
      </c>
      <c r="BP15" s="596"/>
      <c r="BQ15" s="596"/>
      <c r="BR15" s="596"/>
      <c r="BS15" s="602" t="s">
        <v>109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3245916</v>
      </c>
      <c r="CS15" s="594"/>
      <c r="CT15" s="594"/>
      <c r="CU15" s="594"/>
      <c r="CV15" s="594"/>
      <c r="CW15" s="594"/>
      <c r="CX15" s="594"/>
      <c r="CY15" s="595"/>
      <c r="CZ15" s="596">
        <v>9.5</v>
      </c>
      <c r="DA15" s="596"/>
      <c r="DB15" s="596"/>
      <c r="DC15" s="596"/>
      <c r="DD15" s="602">
        <v>1152648</v>
      </c>
      <c r="DE15" s="594"/>
      <c r="DF15" s="594"/>
      <c r="DG15" s="594"/>
      <c r="DH15" s="594"/>
      <c r="DI15" s="594"/>
      <c r="DJ15" s="594"/>
      <c r="DK15" s="594"/>
      <c r="DL15" s="594"/>
      <c r="DM15" s="594"/>
      <c r="DN15" s="594"/>
      <c r="DO15" s="594"/>
      <c r="DP15" s="595"/>
      <c r="DQ15" s="602">
        <v>2101647</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1651430</v>
      </c>
      <c r="S16" s="594"/>
      <c r="T16" s="594"/>
      <c r="U16" s="594"/>
      <c r="V16" s="594"/>
      <c r="W16" s="594"/>
      <c r="X16" s="594"/>
      <c r="Y16" s="595"/>
      <c r="Z16" s="596">
        <v>4.8</v>
      </c>
      <c r="AA16" s="596"/>
      <c r="AB16" s="596"/>
      <c r="AC16" s="596"/>
      <c r="AD16" s="597">
        <v>1304554</v>
      </c>
      <c r="AE16" s="597"/>
      <c r="AF16" s="597"/>
      <c r="AG16" s="597"/>
      <c r="AH16" s="597"/>
      <c r="AI16" s="597"/>
      <c r="AJ16" s="597"/>
      <c r="AK16" s="597"/>
      <c r="AL16" s="598">
        <v>6.6</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109</v>
      </c>
      <c r="BH16" s="594"/>
      <c r="BI16" s="594"/>
      <c r="BJ16" s="594"/>
      <c r="BK16" s="594"/>
      <c r="BL16" s="594"/>
      <c r="BM16" s="594"/>
      <c r="BN16" s="595"/>
      <c r="BO16" s="596" t="s">
        <v>109</v>
      </c>
      <c r="BP16" s="596"/>
      <c r="BQ16" s="596"/>
      <c r="BR16" s="596"/>
      <c r="BS16" s="602" t="s">
        <v>109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594</v>
      </c>
      <c r="CS16" s="594"/>
      <c r="CT16" s="594"/>
      <c r="CU16" s="594"/>
      <c r="CV16" s="594"/>
      <c r="CW16" s="594"/>
      <c r="CX16" s="594"/>
      <c r="CY16" s="595"/>
      <c r="CZ16" s="596">
        <v>0</v>
      </c>
      <c r="DA16" s="596"/>
      <c r="DB16" s="596"/>
      <c r="DC16" s="596"/>
      <c r="DD16" s="602" t="s">
        <v>109</v>
      </c>
      <c r="DE16" s="594"/>
      <c r="DF16" s="594"/>
      <c r="DG16" s="594"/>
      <c r="DH16" s="594"/>
      <c r="DI16" s="594"/>
      <c r="DJ16" s="594"/>
      <c r="DK16" s="594"/>
      <c r="DL16" s="594"/>
      <c r="DM16" s="594"/>
      <c r="DN16" s="594"/>
      <c r="DO16" s="594"/>
      <c r="DP16" s="595"/>
      <c r="DQ16" s="602">
        <v>297</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1304554</v>
      </c>
      <c r="S17" s="594"/>
      <c r="T17" s="594"/>
      <c r="U17" s="594"/>
      <c r="V17" s="594"/>
      <c r="W17" s="594"/>
      <c r="X17" s="594"/>
      <c r="Y17" s="595"/>
      <c r="Z17" s="596">
        <v>3.8</v>
      </c>
      <c r="AA17" s="596"/>
      <c r="AB17" s="596"/>
      <c r="AC17" s="596"/>
      <c r="AD17" s="597">
        <v>1304554</v>
      </c>
      <c r="AE17" s="597"/>
      <c r="AF17" s="597"/>
      <c r="AG17" s="597"/>
      <c r="AH17" s="597"/>
      <c r="AI17" s="597"/>
      <c r="AJ17" s="597"/>
      <c r="AK17" s="597"/>
      <c r="AL17" s="598">
        <v>6.6</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109</v>
      </c>
      <c r="BH17" s="594"/>
      <c r="BI17" s="594"/>
      <c r="BJ17" s="594"/>
      <c r="BK17" s="594"/>
      <c r="BL17" s="594"/>
      <c r="BM17" s="594"/>
      <c r="BN17" s="595"/>
      <c r="BO17" s="596" t="s">
        <v>109</v>
      </c>
      <c r="BP17" s="596"/>
      <c r="BQ17" s="596"/>
      <c r="BR17" s="596"/>
      <c r="BS17" s="602" t="s">
        <v>109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3689882</v>
      </c>
      <c r="CS17" s="594"/>
      <c r="CT17" s="594"/>
      <c r="CU17" s="594"/>
      <c r="CV17" s="594"/>
      <c r="CW17" s="594"/>
      <c r="CX17" s="594"/>
      <c r="CY17" s="595"/>
      <c r="CZ17" s="596">
        <v>10.8</v>
      </c>
      <c r="DA17" s="596"/>
      <c r="DB17" s="596"/>
      <c r="DC17" s="596"/>
      <c r="DD17" s="602" t="s">
        <v>109</v>
      </c>
      <c r="DE17" s="594"/>
      <c r="DF17" s="594"/>
      <c r="DG17" s="594"/>
      <c r="DH17" s="594"/>
      <c r="DI17" s="594"/>
      <c r="DJ17" s="594"/>
      <c r="DK17" s="594"/>
      <c r="DL17" s="594"/>
      <c r="DM17" s="594"/>
      <c r="DN17" s="594"/>
      <c r="DO17" s="594"/>
      <c r="DP17" s="595"/>
      <c r="DQ17" s="602">
        <v>3652178</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346875</v>
      </c>
      <c r="S18" s="594"/>
      <c r="T18" s="594"/>
      <c r="U18" s="594"/>
      <c r="V18" s="594"/>
      <c r="W18" s="594"/>
      <c r="X18" s="594"/>
      <c r="Y18" s="595"/>
      <c r="Z18" s="596">
        <v>1</v>
      </c>
      <c r="AA18" s="596"/>
      <c r="AB18" s="596"/>
      <c r="AC18" s="596"/>
      <c r="AD18" s="597" t="s">
        <v>109</v>
      </c>
      <c r="AE18" s="597"/>
      <c r="AF18" s="597"/>
      <c r="AG18" s="597"/>
      <c r="AH18" s="597"/>
      <c r="AI18" s="597"/>
      <c r="AJ18" s="597"/>
      <c r="AK18" s="597"/>
      <c r="AL18" s="598" t="s">
        <v>109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109</v>
      </c>
      <c r="BH18" s="594"/>
      <c r="BI18" s="594"/>
      <c r="BJ18" s="594"/>
      <c r="BK18" s="594"/>
      <c r="BL18" s="594"/>
      <c r="BM18" s="594"/>
      <c r="BN18" s="595"/>
      <c r="BO18" s="596" t="s">
        <v>109</v>
      </c>
      <c r="BP18" s="596"/>
      <c r="BQ18" s="596"/>
      <c r="BR18" s="596"/>
      <c r="BS18" s="602" t="s">
        <v>109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109</v>
      </c>
      <c r="CS18" s="594"/>
      <c r="CT18" s="594"/>
      <c r="CU18" s="594"/>
      <c r="CV18" s="594"/>
      <c r="CW18" s="594"/>
      <c r="CX18" s="594"/>
      <c r="CY18" s="595"/>
      <c r="CZ18" s="596" t="s">
        <v>109</v>
      </c>
      <c r="DA18" s="596"/>
      <c r="DB18" s="596"/>
      <c r="DC18" s="596"/>
      <c r="DD18" s="602" t="s">
        <v>109</v>
      </c>
      <c r="DE18" s="594"/>
      <c r="DF18" s="594"/>
      <c r="DG18" s="594"/>
      <c r="DH18" s="594"/>
      <c r="DI18" s="594"/>
      <c r="DJ18" s="594"/>
      <c r="DK18" s="594"/>
      <c r="DL18" s="594"/>
      <c r="DM18" s="594"/>
      <c r="DN18" s="594"/>
      <c r="DO18" s="594"/>
      <c r="DP18" s="595"/>
      <c r="DQ18" s="602" t="s">
        <v>109</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109</v>
      </c>
      <c r="AE19" s="597"/>
      <c r="AF19" s="597"/>
      <c r="AG19" s="597"/>
      <c r="AH19" s="597"/>
      <c r="AI19" s="597"/>
      <c r="AJ19" s="597"/>
      <c r="AK19" s="597"/>
      <c r="AL19" s="598" t="s">
        <v>109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1305068</v>
      </c>
      <c r="BH19" s="594"/>
      <c r="BI19" s="594"/>
      <c r="BJ19" s="594"/>
      <c r="BK19" s="594"/>
      <c r="BL19" s="594"/>
      <c r="BM19" s="594"/>
      <c r="BN19" s="595"/>
      <c r="BO19" s="596">
        <v>7.6</v>
      </c>
      <c r="BP19" s="596"/>
      <c r="BQ19" s="596"/>
      <c r="BR19" s="596"/>
      <c r="BS19" s="602" t="s">
        <v>109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109</v>
      </c>
      <c r="CS19" s="594"/>
      <c r="CT19" s="594"/>
      <c r="CU19" s="594"/>
      <c r="CV19" s="594"/>
      <c r="CW19" s="594"/>
      <c r="CX19" s="594"/>
      <c r="CY19" s="595"/>
      <c r="CZ19" s="596" t="s">
        <v>109</v>
      </c>
      <c r="DA19" s="596"/>
      <c r="DB19" s="596"/>
      <c r="DC19" s="596"/>
      <c r="DD19" s="602" t="s">
        <v>109</v>
      </c>
      <c r="DE19" s="594"/>
      <c r="DF19" s="594"/>
      <c r="DG19" s="594"/>
      <c r="DH19" s="594"/>
      <c r="DI19" s="594"/>
      <c r="DJ19" s="594"/>
      <c r="DK19" s="594"/>
      <c r="DL19" s="594"/>
      <c r="DM19" s="594"/>
      <c r="DN19" s="594"/>
      <c r="DO19" s="594"/>
      <c r="DP19" s="595"/>
      <c r="DQ19" s="602" t="s">
        <v>109</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21170350</v>
      </c>
      <c r="S20" s="594"/>
      <c r="T20" s="594"/>
      <c r="U20" s="594"/>
      <c r="V20" s="594"/>
      <c r="W20" s="594"/>
      <c r="X20" s="594"/>
      <c r="Y20" s="595"/>
      <c r="Z20" s="596">
        <v>61.1</v>
      </c>
      <c r="AA20" s="596"/>
      <c r="AB20" s="596"/>
      <c r="AC20" s="596"/>
      <c r="AD20" s="597">
        <v>19518406</v>
      </c>
      <c r="AE20" s="597"/>
      <c r="AF20" s="597"/>
      <c r="AG20" s="597"/>
      <c r="AH20" s="597"/>
      <c r="AI20" s="597"/>
      <c r="AJ20" s="597"/>
      <c r="AK20" s="597"/>
      <c r="AL20" s="598">
        <v>98.3</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1305068</v>
      </c>
      <c r="BH20" s="594"/>
      <c r="BI20" s="594"/>
      <c r="BJ20" s="594"/>
      <c r="BK20" s="594"/>
      <c r="BL20" s="594"/>
      <c r="BM20" s="594"/>
      <c r="BN20" s="595"/>
      <c r="BO20" s="596">
        <v>7.6</v>
      </c>
      <c r="BP20" s="596"/>
      <c r="BQ20" s="596"/>
      <c r="BR20" s="596"/>
      <c r="BS20" s="602" t="s">
        <v>109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34208100</v>
      </c>
      <c r="CS20" s="594"/>
      <c r="CT20" s="594"/>
      <c r="CU20" s="594"/>
      <c r="CV20" s="594"/>
      <c r="CW20" s="594"/>
      <c r="CX20" s="594"/>
      <c r="CY20" s="595"/>
      <c r="CZ20" s="596">
        <v>100</v>
      </c>
      <c r="DA20" s="596"/>
      <c r="DB20" s="596"/>
      <c r="DC20" s="596"/>
      <c r="DD20" s="602">
        <v>2604198</v>
      </c>
      <c r="DE20" s="594"/>
      <c r="DF20" s="594"/>
      <c r="DG20" s="594"/>
      <c r="DH20" s="594"/>
      <c r="DI20" s="594"/>
      <c r="DJ20" s="594"/>
      <c r="DK20" s="594"/>
      <c r="DL20" s="594"/>
      <c r="DM20" s="594"/>
      <c r="DN20" s="594"/>
      <c r="DO20" s="594"/>
      <c r="DP20" s="595"/>
      <c r="DQ20" s="602">
        <v>24286407</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18267</v>
      </c>
      <c r="S21" s="594"/>
      <c r="T21" s="594"/>
      <c r="U21" s="594"/>
      <c r="V21" s="594"/>
      <c r="W21" s="594"/>
      <c r="X21" s="594"/>
      <c r="Y21" s="595"/>
      <c r="Z21" s="596">
        <v>0.1</v>
      </c>
      <c r="AA21" s="596"/>
      <c r="AB21" s="596"/>
      <c r="AC21" s="596"/>
      <c r="AD21" s="597">
        <v>18267</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109</v>
      </c>
      <c r="BH21" s="594"/>
      <c r="BI21" s="594"/>
      <c r="BJ21" s="594"/>
      <c r="BK21" s="594"/>
      <c r="BL21" s="594"/>
      <c r="BM21" s="594"/>
      <c r="BN21" s="595"/>
      <c r="BO21" s="596" t="s">
        <v>109</v>
      </c>
      <c r="BP21" s="596"/>
      <c r="BQ21" s="596"/>
      <c r="BR21" s="596"/>
      <c r="BS21" s="602" t="s">
        <v>109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390486</v>
      </c>
      <c r="S22" s="594"/>
      <c r="T22" s="594"/>
      <c r="U22" s="594"/>
      <c r="V22" s="594"/>
      <c r="W22" s="594"/>
      <c r="X22" s="594"/>
      <c r="Y22" s="595"/>
      <c r="Z22" s="596">
        <v>1.1000000000000001</v>
      </c>
      <c r="AA22" s="596"/>
      <c r="AB22" s="596"/>
      <c r="AC22" s="596"/>
      <c r="AD22" s="597" t="s">
        <v>109</v>
      </c>
      <c r="AE22" s="597"/>
      <c r="AF22" s="597"/>
      <c r="AG22" s="597"/>
      <c r="AH22" s="597"/>
      <c r="AI22" s="597"/>
      <c r="AJ22" s="597"/>
      <c r="AK22" s="597"/>
      <c r="AL22" s="598" t="s">
        <v>109</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109</v>
      </c>
      <c r="BH22" s="594"/>
      <c r="BI22" s="594"/>
      <c r="BJ22" s="594"/>
      <c r="BK22" s="594"/>
      <c r="BL22" s="594"/>
      <c r="BM22" s="594"/>
      <c r="BN22" s="595"/>
      <c r="BO22" s="596" t="s">
        <v>109</v>
      </c>
      <c r="BP22" s="596"/>
      <c r="BQ22" s="596"/>
      <c r="BR22" s="596"/>
      <c r="BS22" s="602" t="s">
        <v>109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435171</v>
      </c>
      <c r="S23" s="594"/>
      <c r="T23" s="594"/>
      <c r="U23" s="594"/>
      <c r="V23" s="594"/>
      <c r="W23" s="594"/>
      <c r="X23" s="594"/>
      <c r="Y23" s="595"/>
      <c r="Z23" s="596">
        <v>1.3</v>
      </c>
      <c r="AA23" s="596"/>
      <c r="AB23" s="596"/>
      <c r="AC23" s="596"/>
      <c r="AD23" s="597">
        <v>172300</v>
      </c>
      <c r="AE23" s="597"/>
      <c r="AF23" s="597"/>
      <c r="AG23" s="597"/>
      <c r="AH23" s="597"/>
      <c r="AI23" s="597"/>
      <c r="AJ23" s="597"/>
      <c r="AK23" s="597"/>
      <c r="AL23" s="598">
        <v>0.9</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1305068</v>
      </c>
      <c r="BH23" s="594"/>
      <c r="BI23" s="594"/>
      <c r="BJ23" s="594"/>
      <c r="BK23" s="594"/>
      <c r="BL23" s="594"/>
      <c r="BM23" s="594"/>
      <c r="BN23" s="595"/>
      <c r="BO23" s="596">
        <v>7.6</v>
      </c>
      <c r="BP23" s="596"/>
      <c r="BQ23" s="596"/>
      <c r="BR23" s="596"/>
      <c r="BS23" s="602" t="s">
        <v>109</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181107</v>
      </c>
      <c r="S24" s="594"/>
      <c r="T24" s="594"/>
      <c r="U24" s="594"/>
      <c r="V24" s="594"/>
      <c r="W24" s="594"/>
      <c r="X24" s="594"/>
      <c r="Y24" s="595"/>
      <c r="Z24" s="596">
        <v>0.5</v>
      </c>
      <c r="AA24" s="596"/>
      <c r="AB24" s="596"/>
      <c r="AC24" s="596"/>
      <c r="AD24" s="597" t="s">
        <v>109</v>
      </c>
      <c r="AE24" s="597"/>
      <c r="AF24" s="597"/>
      <c r="AG24" s="597"/>
      <c r="AH24" s="597"/>
      <c r="AI24" s="597"/>
      <c r="AJ24" s="597"/>
      <c r="AK24" s="597"/>
      <c r="AL24" s="598" t="s">
        <v>109</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109</v>
      </c>
      <c r="BH24" s="594"/>
      <c r="BI24" s="594"/>
      <c r="BJ24" s="594"/>
      <c r="BK24" s="594"/>
      <c r="BL24" s="594"/>
      <c r="BM24" s="594"/>
      <c r="BN24" s="595"/>
      <c r="BO24" s="596" t="s">
        <v>109</v>
      </c>
      <c r="BP24" s="596"/>
      <c r="BQ24" s="596"/>
      <c r="BR24" s="596"/>
      <c r="BS24" s="602" t="s">
        <v>109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17603406</v>
      </c>
      <c r="CS24" s="583"/>
      <c r="CT24" s="583"/>
      <c r="CU24" s="583"/>
      <c r="CV24" s="583"/>
      <c r="CW24" s="583"/>
      <c r="CX24" s="583"/>
      <c r="CY24" s="584"/>
      <c r="CZ24" s="622">
        <v>51.5</v>
      </c>
      <c r="DA24" s="623"/>
      <c r="DB24" s="623"/>
      <c r="DC24" s="624"/>
      <c r="DD24" s="621">
        <v>11841605</v>
      </c>
      <c r="DE24" s="583"/>
      <c r="DF24" s="583"/>
      <c r="DG24" s="583"/>
      <c r="DH24" s="583"/>
      <c r="DI24" s="583"/>
      <c r="DJ24" s="583"/>
      <c r="DK24" s="584"/>
      <c r="DL24" s="621">
        <v>11714083</v>
      </c>
      <c r="DM24" s="583"/>
      <c r="DN24" s="583"/>
      <c r="DO24" s="583"/>
      <c r="DP24" s="583"/>
      <c r="DQ24" s="583"/>
      <c r="DR24" s="583"/>
      <c r="DS24" s="583"/>
      <c r="DT24" s="583"/>
      <c r="DU24" s="583"/>
      <c r="DV24" s="584"/>
      <c r="DW24" s="587">
        <v>55.5</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5005034</v>
      </c>
      <c r="S25" s="594"/>
      <c r="T25" s="594"/>
      <c r="U25" s="594"/>
      <c r="V25" s="594"/>
      <c r="W25" s="594"/>
      <c r="X25" s="594"/>
      <c r="Y25" s="595"/>
      <c r="Z25" s="596">
        <v>14.4</v>
      </c>
      <c r="AA25" s="596"/>
      <c r="AB25" s="596"/>
      <c r="AC25" s="596"/>
      <c r="AD25" s="597" t="s">
        <v>109</v>
      </c>
      <c r="AE25" s="597"/>
      <c r="AF25" s="597"/>
      <c r="AG25" s="597"/>
      <c r="AH25" s="597"/>
      <c r="AI25" s="597"/>
      <c r="AJ25" s="597"/>
      <c r="AK25" s="597"/>
      <c r="AL25" s="598" t="s">
        <v>109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109</v>
      </c>
      <c r="BH25" s="594"/>
      <c r="BI25" s="594"/>
      <c r="BJ25" s="594"/>
      <c r="BK25" s="594"/>
      <c r="BL25" s="594"/>
      <c r="BM25" s="594"/>
      <c r="BN25" s="595"/>
      <c r="BO25" s="596" t="s">
        <v>109</v>
      </c>
      <c r="BP25" s="596"/>
      <c r="BQ25" s="596"/>
      <c r="BR25" s="596"/>
      <c r="BS25" s="602" t="s">
        <v>109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6154352</v>
      </c>
      <c r="CS25" s="625"/>
      <c r="CT25" s="625"/>
      <c r="CU25" s="625"/>
      <c r="CV25" s="625"/>
      <c r="CW25" s="625"/>
      <c r="CX25" s="625"/>
      <c r="CY25" s="626"/>
      <c r="CZ25" s="627">
        <v>18</v>
      </c>
      <c r="DA25" s="628"/>
      <c r="DB25" s="628"/>
      <c r="DC25" s="629"/>
      <c r="DD25" s="602">
        <v>5599273</v>
      </c>
      <c r="DE25" s="625"/>
      <c r="DF25" s="625"/>
      <c r="DG25" s="625"/>
      <c r="DH25" s="625"/>
      <c r="DI25" s="625"/>
      <c r="DJ25" s="625"/>
      <c r="DK25" s="626"/>
      <c r="DL25" s="602">
        <v>5473754</v>
      </c>
      <c r="DM25" s="625"/>
      <c r="DN25" s="625"/>
      <c r="DO25" s="625"/>
      <c r="DP25" s="625"/>
      <c r="DQ25" s="625"/>
      <c r="DR25" s="625"/>
      <c r="DS25" s="625"/>
      <c r="DT25" s="625"/>
      <c r="DU25" s="625"/>
      <c r="DV25" s="626"/>
      <c r="DW25" s="598">
        <v>25.9</v>
      </c>
      <c r="DX25" s="619"/>
      <c r="DY25" s="619"/>
      <c r="DZ25" s="619"/>
      <c r="EA25" s="619"/>
      <c r="EB25" s="619"/>
      <c r="EC25" s="620"/>
    </row>
    <row r="26" spans="2:133" ht="11.25" customHeight="1">
      <c r="B26" s="630" t="s">
        <v>275</v>
      </c>
      <c r="C26" s="631"/>
      <c r="D26" s="631"/>
      <c r="E26" s="631"/>
      <c r="F26" s="631"/>
      <c r="G26" s="631"/>
      <c r="H26" s="631"/>
      <c r="I26" s="631"/>
      <c r="J26" s="631"/>
      <c r="K26" s="631"/>
      <c r="L26" s="631"/>
      <c r="M26" s="631"/>
      <c r="N26" s="631"/>
      <c r="O26" s="631"/>
      <c r="P26" s="631"/>
      <c r="Q26" s="632"/>
      <c r="R26" s="593" t="s">
        <v>109</v>
      </c>
      <c r="S26" s="594"/>
      <c r="T26" s="594"/>
      <c r="U26" s="594"/>
      <c r="V26" s="594"/>
      <c r="W26" s="594"/>
      <c r="X26" s="594"/>
      <c r="Y26" s="595"/>
      <c r="Z26" s="596" t="s">
        <v>109</v>
      </c>
      <c r="AA26" s="596"/>
      <c r="AB26" s="596"/>
      <c r="AC26" s="596"/>
      <c r="AD26" s="597" t="s">
        <v>109</v>
      </c>
      <c r="AE26" s="597"/>
      <c r="AF26" s="597"/>
      <c r="AG26" s="597"/>
      <c r="AH26" s="597"/>
      <c r="AI26" s="597"/>
      <c r="AJ26" s="597"/>
      <c r="AK26" s="597"/>
      <c r="AL26" s="598" t="s">
        <v>109</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109</v>
      </c>
      <c r="BH26" s="594"/>
      <c r="BI26" s="594"/>
      <c r="BJ26" s="594"/>
      <c r="BK26" s="594"/>
      <c r="BL26" s="594"/>
      <c r="BM26" s="594"/>
      <c r="BN26" s="595"/>
      <c r="BO26" s="596" t="s">
        <v>109</v>
      </c>
      <c r="BP26" s="596"/>
      <c r="BQ26" s="596"/>
      <c r="BR26" s="596"/>
      <c r="BS26" s="602" t="s">
        <v>109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4059987</v>
      </c>
      <c r="CS26" s="594"/>
      <c r="CT26" s="594"/>
      <c r="CU26" s="594"/>
      <c r="CV26" s="594"/>
      <c r="CW26" s="594"/>
      <c r="CX26" s="594"/>
      <c r="CY26" s="595"/>
      <c r="CZ26" s="627">
        <v>11.9</v>
      </c>
      <c r="DA26" s="628"/>
      <c r="DB26" s="628"/>
      <c r="DC26" s="629"/>
      <c r="DD26" s="602">
        <v>3586650</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19"/>
      <c r="DY26" s="619"/>
      <c r="DZ26" s="619"/>
      <c r="EA26" s="619"/>
      <c r="EB26" s="619"/>
      <c r="EC26" s="620"/>
    </row>
    <row r="27" spans="2:133" ht="11.25" customHeight="1">
      <c r="B27" s="590" t="s">
        <v>278</v>
      </c>
      <c r="C27" s="591"/>
      <c r="D27" s="591"/>
      <c r="E27" s="591"/>
      <c r="F27" s="591"/>
      <c r="G27" s="591"/>
      <c r="H27" s="591"/>
      <c r="I27" s="591"/>
      <c r="J27" s="591"/>
      <c r="K27" s="591"/>
      <c r="L27" s="591"/>
      <c r="M27" s="591"/>
      <c r="N27" s="591"/>
      <c r="O27" s="591"/>
      <c r="P27" s="591"/>
      <c r="Q27" s="592"/>
      <c r="R27" s="593">
        <v>1853765</v>
      </c>
      <c r="S27" s="594"/>
      <c r="T27" s="594"/>
      <c r="U27" s="594"/>
      <c r="V27" s="594"/>
      <c r="W27" s="594"/>
      <c r="X27" s="594"/>
      <c r="Y27" s="595"/>
      <c r="Z27" s="596">
        <v>5.3</v>
      </c>
      <c r="AA27" s="596"/>
      <c r="AB27" s="596"/>
      <c r="AC27" s="596"/>
      <c r="AD27" s="597" t="s">
        <v>109</v>
      </c>
      <c r="AE27" s="597"/>
      <c r="AF27" s="597"/>
      <c r="AG27" s="597"/>
      <c r="AH27" s="597"/>
      <c r="AI27" s="597"/>
      <c r="AJ27" s="597"/>
      <c r="AK27" s="597"/>
      <c r="AL27" s="598" t="s">
        <v>109</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17236185</v>
      </c>
      <c r="BH27" s="594"/>
      <c r="BI27" s="594"/>
      <c r="BJ27" s="594"/>
      <c r="BK27" s="594"/>
      <c r="BL27" s="594"/>
      <c r="BM27" s="594"/>
      <c r="BN27" s="595"/>
      <c r="BO27" s="596">
        <v>100</v>
      </c>
      <c r="BP27" s="596"/>
      <c r="BQ27" s="596"/>
      <c r="BR27" s="596"/>
      <c r="BS27" s="602">
        <v>323563</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7759172</v>
      </c>
      <c r="CS27" s="625"/>
      <c r="CT27" s="625"/>
      <c r="CU27" s="625"/>
      <c r="CV27" s="625"/>
      <c r="CW27" s="625"/>
      <c r="CX27" s="625"/>
      <c r="CY27" s="626"/>
      <c r="CZ27" s="627">
        <v>22.7</v>
      </c>
      <c r="DA27" s="628"/>
      <c r="DB27" s="628"/>
      <c r="DC27" s="629"/>
      <c r="DD27" s="602">
        <v>2590154</v>
      </c>
      <c r="DE27" s="625"/>
      <c r="DF27" s="625"/>
      <c r="DG27" s="625"/>
      <c r="DH27" s="625"/>
      <c r="DI27" s="625"/>
      <c r="DJ27" s="625"/>
      <c r="DK27" s="626"/>
      <c r="DL27" s="602">
        <v>2588151</v>
      </c>
      <c r="DM27" s="625"/>
      <c r="DN27" s="625"/>
      <c r="DO27" s="625"/>
      <c r="DP27" s="625"/>
      <c r="DQ27" s="625"/>
      <c r="DR27" s="625"/>
      <c r="DS27" s="625"/>
      <c r="DT27" s="625"/>
      <c r="DU27" s="625"/>
      <c r="DV27" s="626"/>
      <c r="DW27" s="598">
        <v>12.3</v>
      </c>
      <c r="DX27" s="619"/>
      <c r="DY27" s="619"/>
      <c r="DZ27" s="619"/>
      <c r="EA27" s="619"/>
      <c r="EB27" s="619"/>
      <c r="EC27" s="620"/>
    </row>
    <row r="28" spans="2:133" ht="11.25" customHeight="1">
      <c r="B28" s="590" t="s">
        <v>281</v>
      </c>
      <c r="C28" s="591"/>
      <c r="D28" s="591"/>
      <c r="E28" s="591"/>
      <c r="F28" s="591"/>
      <c r="G28" s="591"/>
      <c r="H28" s="591"/>
      <c r="I28" s="591"/>
      <c r="J28" s="591"/>
      <c r="K28" s="591"/>
      <c r="L28" s="591"/>
      <c r="M28" s="591"/>
      <c r="N28" s="591"/>
      <c r="O28" s="591"/>
      <c r="P28" s="591"/>
      <c r="Q28" s="592"/>
      <c r="R28" s="593">
        <v>201052</v>
      </c>
      <c r="S28" s="594"/>
      <c r="T28" s="594"/>
      <c r="U28" s="594"/>
      <c r="V28" s="594"/>
      <c r="W28" s="594"/>
      <c r="X28" s="594"/>
      <c r="Y28" s="595"/>
      <c r="Z28" s="596">
        <v>0.6</v>
      </c>
      <c r="AA28" s="596"/>
      <c r="AB28" s="596"/>
      <c r="AC28" s="596"/>
      <c r="AD28" s="597">
        <v>140202</v>
      </c>
      <c r="AE28" s="597"/>
      <c r="AF28" s="597"/>
      <c r="AG28" s="597"/>
      <c r="AH28" s="597"/>
      <c r="AI28" s="597"/>
      <c r="AJ28" s="597"/>
      <c r="AK28" s="597"/>
      <c r="AL28" s="598">
        <v>0.7</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3689882</v>
      </c>
      <c r="CS28" s="594"/>
      <c r="CT28" s="594"/>
      <c r="CU28" s="594"/>
      <c r="CV28" s="594"/>
      <c r="CW28" s="594"/>
      <c r="CX28" s="594"/>
      <c r="CY28" s="595"/>
      <c r="CZ28" s="627">
        <v>10.8</v>
      </c>
      <c r="DA28" s="628"/>
      <c r="DB28" s="628"/>
      <c r="DC28" s="629"/>
      <c r="DD28" s="602">
        <v>3652178</v>
      </c>
      <c r="DE28" s="594"/>
      <c r="DF28" s="594"/>
      <c r="DG28" s="594"/>
      <c r="DH28" s="594"/>
      <c r="DI28" s="594"/>
      <c r="DJ28" s="594"/>
      <c r="DK28" s="595"/>
      <c r="DL28" s="602">
        <v>3652178</v>
      </c>
      <c r="DM28" s="594"/>
      <c r="DN28" s="594"/>
      <c r="DO28" s="594"/>
      <c r="DP28" s="594"/>
      <c r="DQ28" s="594"/>
      <c r="DR28" s="594"/>
      <c r="DS28" s="594"/>
      <c r="DT28" s="594"/>
      <c r="DU28" s="594"/>
      <c r="DV28" s="595"/>
      <c r="DW28" s="598">
        <v>17.3</v>
      </c>
      <c r="DX28" s="619"/>
      <c r="DY28" s="619"/>
      <c r="DZ28" s="619"/>
      <c r="EA28" s="619"/>
      <c r="EB28" s="619"/>
      <c r="EC28" s="620"/>
    </row>
    <row r="29" spans="2:133" ht="11.25" customHeight="1">
      <c r="B29" s="590" t="s">
        <v>283</v>
      </c>
      <c r="C29" s="591"/>
      <c r="D29" s="591"/>
      <c r="E29" s="591"/>
      <c r="F29" s="591"/>
      <c r="G29" s="591"/>
      <c r="H29" s="591"/>
      <c r="I29" s="591"/>
      <c r="J29" s="591"/>
      <c r="K29" s="591"/>
      <c r="L29" s="591"/>
      <c r="M29" s="591"/>
      <c r="N29" s="591"/>
      <c r="O29" s="591"/>
      <c r="P29" s="591"/>
      <c r="Q29" s="592"/>
      <c r="R29" s="593">
        <v>18315</v>
      </c>
      <c r="S29" s="594"/>
      <c r="T29" s="594"/>
      <c r="U29" s="594"/>
      <c r="V29" s="594"/>
      <c r="W29" s="594"/>
      <c r="X29" s="594"/>
      <c r="Y29" s="595"/>
      <c r="Z29" s="596">
        <v>0.1</v>
      </c>
      <c r="AA29" s="596"/>
      <c r="AB29" s="596"/>
      <c r="AC29" s="596"/>
      <c r="AD29" s="597" t="s">
        <v>109</v>
      </c>
      <c r="AE29" s="597"/>
      <c r="AF29" s="597"/>
      <c r="AG29" s="597"/>
      <c r="AH29" s="597"/>
      <c r="AI29" s="597"/>
      <c r="AJ29" s="597"/>
      <c r="AK29" s="597"/>
      <c r="AL29" s="598" t="s">
        <v>109</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3688573</v>
      </c>
      <c r="CS29" s="625"/>
      <c r="CT29" s="625"/>
      <c r="CU29" s="625"/>
      <c r="CV29" s="625"/>
      <c r="CW29" s="625"/>
      <c r="CX29" s="625"/>
      <c r="CY29" s="626"/>
      <c r="CZ29" s="627">
        <v>10.8</v>
      </c>
      <c r="DA29" s="628"/>
      <c r="DB29" s="628"/>
      <c r="DC29" s="629"/>
      <c r="DD29" s="602">
        <v>3650869</v>
      </c>
      <c r="DE29" s="625"/>
      <c r="DF29" s="625"/>
      <c r="DG29" s="625"/>
      <c r="DH29" s="625"/>
      <c r="DI29" s="625"/>
      <c r="DJ29" s="625"/>
      <c r="DK29" s="626"/>
      <c r="DL29" s="602">
        <v>3650869</v>
      </c>
      <c r="DM29" s="625"/>
      <c r="DN29" s="625"/>
      <c r="DO29" s="625"/>
      <c r="DP29" s="625"/>
      <c r="DQ29" s="625"/>
      <c r="DR29" s="625"/>
      <c r="DS29" s="625"/>
      <c r="DT29" s="625"/>
      <c r="DU29" s="625"/>
      <c r="DV29" s="626"/>
      <c r="DW29" s="598">
        <v>17.3</v>
      </c>
      <c r="DX29" s="619"/>
      <c r="DY29" s="619"/>
      <c r="DZ29" s="619"/>
      <c r="EA29" s="619"/>
      <c r="EB29" s="619"/>
      <c r="EC29" s="620"/>
    </row>
    <row r="30" spans="2:133" ht="11.25" customHeight="1">
      <c r="B30" s="590" t="s">
        <v>288</v>
      </c>
      <c r="C30" s="591"/>
      <c r="D30" s="591"/>
      <c r="E30" s="591"/>
      <c r="F30" s="591"/>
      <c r="G30" s="591"/>
      <c r="H30" s="591"/>
      <c r="I30" s="591"/>
      <c r="J30" s="591"/>
      <c r="K30" s="591"/>
      <c r="L30" s="591"/>
      <c r="M30" s="591"/>
      <c r="N30" s="591"/>
      <c r="O30" s="591"/>
      <c r="P30" s="591"/>
      <c r="Q30" s="592"/>
      <c r="R30" s="593">
        <v>371904</v>
      </c>
      <c r="S30" s="594"/>
      <c r="T30" s="594"/>
      <c r="U30" s="594"/>
      <c r="V30" s="594"/>
      <c r="W30" s="594"/>
      <c r="X30" s="594"/>
      <c r="Y30" s="595"/>
      <c r="Z30" s="596">
        <v>1.1000000000000001</v>
      </c>
      <c r="AA30" s="596"/>
      <c r="AB30" s="596"/>
      <c r="AC30" s="596"/>
      <c r="AD30" s="597" t="s">
        <v>109</v>
      </c>
      <c r="AE30" s="597"/>
      <c r="AF30" s="597"/>
      <c r="AG30" s="597"/>
      <c r="AH30" s="597"/>
      <c r="AI30" s="597"/>
      <c r="AJ30" s="597"/>
      <c r="AK30" s="597"/>
      <c r="AL30" s="598" t="s">
        <v>109</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99.1</v>
      </c>
      <c r="BH30" s="652"/>
      <c r="BI30" s="652"/>
      <c r="BJ30" s="652"/>
      <c r="BK30" s="652"/>
      <c r="BL30" s="652"/>
      <c r="BM30" s="588">
        <v>94.6</v>
      </c>
      <c r="BN30" s="652"/>
      <c r="BO30" s="652"/>
      <c r="BP30" s="652"/>
      <c r="BQ30" s="653"/>
      <c r="BR30" s="651">
        <v>98.9</v>
      </c>
      <c r="BS30" s="652"/>
      <c r="BT30" s="652"/>
      <c r="BU30" s="652"/>
      <c r="BV30" s="652"/>
      <c r="BW30" s="652"/>
      <c r="BX30" s="588">
        <v>94</v>
      </c>
      <c r="BY30" s="652"/>
      <c r="BZ30" s="652"/>
      <c r="CA30" s="652"/>
      <c r="CB30" s="653"/>
      <c r="CD30" s="656"/>
      <c r="CE30" s="657"/>
      <c r="CF30" s="607" t="s">
        <v>291</v>
      </c>
      <c r="CG30" s="608"/>
      <c r="CH30" s="608"/>
      <c r="CI30" s="608"/>
      <c r="CJ30" s="608"/>
      <c r="CK30" s="608"/>
      <c r="CL30" s="608"/>
      <c r="CM30" s="608"/>
      <c r="CN30" s="608"/>
      <c r="CO30" s="608"/>
      <c r="CP30" s="608"/>
      <c r="CQ30" s="609"/>
      <c r="CR30" s="593">
        <v>3372390</v>
      </c>
      <c r="CS30" s="594"/>
      <c r="CT30" s="594"/>
      <c r="CU30" s="594"/>
      <c r="CV30" s="594"/>
      <c r="CW30" s="594"/>
      <c r="CX30" s="594"/>
      <c r="CY30" s="595"/>
      <c r="CZ30" s="627">
        <v>9.9</v>
      </c>
      <c r="DA30" s="628"/>
      <c r="DB30" s="628"/>
      <c r="DC30" s="629"/>
      <c r="DD30" s="602">
        <v>3334686</v>
      </c>
      <c r="DE30" s="594"/>
      <c r="DF30" s="594"/>
      <c r="DG30" s="594"/>
      <c r="DH30" s="594"/>
      <c r="DI30" s="594"/>
      <c r="DJ30" s="594"/>
      <c r="DK30" s="595"/>
      <c r="DL30" s="602">
        <v>3334686</v>
      </c>
      <c r="DM30" s="594"/>
      <c r="DN30" s="594"/>
      <c r="DO30" s="594"/>
      <c r="DP30" s="594"/>
      <c r="DQ30" s="594"/>
      <c r="DR30" s="594"/>
      <c r="DS30" s="594"/>
      <c r="DT30" s="594"/>
      <c r="DU30" s="594"/>
      <c r="DV30" s="595"/>
      <c r="DW30" s="598">
        <v>15.8</v>
      </c>
      <c r="DX30" s="619"/>
      <c r="DY30" s="619"/>
      <c r="DZ30" s="619"/>
      <c r="EA30" s="619"/>
      <c r="EB30" s="619"/>
      <c r="EC30" s="620"/>
    </row>
    <row r="31" spans="2:133" ht="11.25" customHeight="1">
      <c r="B31" s="590" t="s">
        <v>292</v>
      </c>
      <c r="C31" s="591"/>
      <c r="D31" s="591"/>
      <c r="E31" s="591"/>
      <c r="F31" s="591"/>
      <c r="G31" s="591"/>
      <c r="H31" s="591"/>
      <c r="I31" s="591"/>
      <c r="J31" s="591"/>
      <c r="K31" s="591"/>
      <c r="L31" s="591"/>
      <c r="M31" s="591"/>
      <c r="N31" s="591"/>
      <c r="O31" s="591"/>
      <c r="P31" s="591"/>
      <c r="Q31" s="592"/>
      <c r="R31" s="593">
        <v>1279469</v>
      </c>
      <c r="S31" s="594"/>
      <c r="T31" s="594"/>
      <c r="U31" s="594"/>
      <c r="V31" s="594"/>
      <c r="W31" s="594"/>
      <c r="X31" s="594"/>
      <c r="Y31" s="595"/>
      <c r="Z31" s="596">
        <v>3.7</v>
      </c>
      <c r="AA31" s="596"/>
      <c r="AB31" s="596"/>
      <c r="AC31" s="596"/>
      <c r="AD31" s="597" t="s">
        <v>109</v>
      </c>
      <c r="AE31" s="597"/>
      <c r="AF31" s="597"/>
      <c r="AG31" s="597"/>
      <c r="AH31" s="597"/>
      <c r="AI31" s="597"/>
      <c r="AJ31" s="597"/>
      <c r="AK31" s="597"/>
      <c r="AL31" s="598" t="s">
        <v>109</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99.1</v>
      </c>
      <c r="BH31" s="625"/>
      <c r="BI31" s="625"/>
      <c r="BJ31" s="625"/>
      <c r="BK31" s="625"/>
      <c r="BL31" s="625"/>
      <c r="BM31" s="599">
        <v>94.9</v>
      </c>
      <c r="BN31" s="649"/>
      <c r="BO31" s="649"/>
      <c r="BP31" s="649"/>
      <c r="BQ31" s="650"/>
      <c r="BR31" s="648">
        <v>98.8</v>
      </c>
      <c r="BS31" s="625"/>
      <c r="BT31" s="625"/>
      <c r="BU31" s="625"/>
      <c r="BV31" s="625"/>
      <c r="BW31" s="625"/>
      <c r="BX31" s="599">
        <v>94.3</v>
      </c>
      <c r="BY31" s="649"/>
      <c r="BZ31" s="649"/>
      <c r="CA31" s="649"/>
      <c r="CB31" s="650"/>
      <c r="CD31" s="656"/>
      <c r="CE31" s="657"/>
      <c r="CF31" s="607" t="s">
        <v>295</v>
      </c>
      <c r="CG31" s="608"/>
      <c r="CH31" s="608"/>
      <c r="CI31" s="608"/>
      <c r="CJ31" s="608"/>
      <c r="CK31" s="608"/>
      <c r="CL31" s="608"/>
      <c r="CM31" s="608"/>
      <c r="CN31" s="608"/>
      <c r="CO31" s="608"/>
      <c r="CP31" s="608"/>
      <c r="CQ31" s="609"/>
      <c r="CR31" s="593">
        <v>316183</v>
      </c>
      <c r="CS31" s="625"/>
      <c r="CT31" s="625"/>
      <c r="CU31" s="625"/>
      <c r="CV31" s="625"/>
      <c r="CW31" s="625"/>
      <c r="CX31" s="625"/>
      <c r="CY31" s="626"/>
      <c r="CZ31" s="627">
        <v>0.9</v>
      </c>
      <c r="DA31" s="628"/>
      <c r="DB31" s="628"/>
      <c r="DC31" s="629"/>
      <c r="DD31" s="602">
        <v>316183</v>
      </c>
      <c r="DE31" s="625"/>
      <c r="DF31" s="625"/>
      <c r="DG31" s="625"/>
      <c r="DH31" s="625"/>
      <c r="DI31" s="625"/>
      <c r="DJ31" s="625"/>
      <c r="DK31" s="626"/>
      <c r="DL31" s="602">
        <v>316183</v>
      </c>
      <c r="DM31" s="625"/>
      <c r="DN31" s="625"/>
      <c r="DO31" s="625"/>
      <c r="DP31" s="625"/>
      <c r="DQ31" s="625"/>
      <c r="DR31" s="625"/>
      <c r="DS31" s="625"/>
      <c r="DT31" s="625"/>
      <c r="DU31" s="625"/>
      <c r="DV31" s="626"/>
      <c r="DW31" s="598">
        <v>1.5</v>
      </c>
      <c r="DX31" s="619"/>
      <c r="DY31" s="619"/>
      <c r="DZ31" s="619"/>
      <c r="EA31" s="619"/>
      <c r="EB31" s="619"/>
      <c r="EC31" s="620"/>
    </row>
    <row r="32" spans="2:133" ht="11.25" customHeight="1">
      <c r="B32" s="590" t="s">
        <v>296</v>
      </c>
      <c r="C32" s="591"/>
      <c r="D32" s="591"/>
      <c r="E32" s="591"/>
      <c r="F32" s="591"/>
      <c r="G32" s="591"/>
      <c r="H32" s="591"/>
      <c r="I32" s="591"/>
      <c r="J32" s="591"/>
      <c r="K32" s="591"/>
      <c r="L32" s="591"/>
      <c r="M32" s="591"/>
      <c r="N32" s="591"/>
      <c r="O32" s="591"/>
      <c r="P32" s="591"/>
      <c r="Q32" s="592"/>
      <c r="R32" s="593">
        <v>1130420</v>
      </c>
      <c r="S32" s="594"/>
      <c r="T32" s="594"/>
      <c r="U32" s="594"/>
      <c r="V32" s="594"/>
      <c r="W32" s="594"/>
      <c r="X32" s="594"/>
      <c r="Y32" s="595"/>
      <c r="Z32" s="596">
        <v>3.3</v>
      </c>
      <c r="AA32" s="596"/>
      <c r="AB32" s="596"/>
      <c r="AC32" s="596"/>
      <c r="AD32" s="597">
        <v>2296</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99.2</v>
      </c>
      <c r="BH32" s="661"/>
      <c r="BI32" s="661"/>
      <c r="BJ32" s="661"/>
      <c r="BK32" s="661"/>
      <c r="BL32" s="661"/>
      <c r="BM32" s="662">
        <v>94.5</v>
      </c>
      <c r="BN32" s="661"/>
      <c r="BO32" s="661"/>
      <c r="BP32" s="661"/>
      <c r="BQ32" s="663"/>
      <c r="BR32" s="660">
        <v>98.9</v>
      </c>
      <c r="BS32" s="661"/>
      <c r="BT32" s="661"/>
      <c r="BU32" s="661"/>
      <c r="BV32" s="661"/>
      <c r="BW32" s="661"/>
      <c r="BX32" s="662">
        <v>93.9</v>
      </c>
      <c r="BY32" s="661"/>
      <c r="BZ32" s="661"/>
      <c r="CA32" s="661"/>
      <c r="CB32" s="663"/>
      <c r="CD32" s="658"/>
      <c r="CE32" s="659"/>
      <c r="CF32" s="607" t="s">
        <v>298</v>
      </c>
      <c r="CG32" s="608"/>
      <c r="CH32" s="608"/>
      <c r="CI32" s="608"/>
      <c r="CJ32" s="608"/>
      <c r="CK32" s="608"/>
      <c r="CL32" s="608"/>
      <c r="CM32" s="608"/>
      <c r="CN32" s="608"/>
      <c r="CO32" s="608"/>
      <c r="CP32" s="608"/>
      <c r="CQ32" s="609"/>
      <c r="CR32" s="593">
        <v>1309</v>
      </c>
      <c r="CS32" s="594"/>
      <c r="CT32" s="594"/>
      <c r="CU32" s="594"/>
      <c r="CV32" s="594"/>
      <c r="CW32" s="594"/>
      <c r="CX32" s="594"/>
      <c r="CY32" s="595"/>
      <c r="CZ32" s="627">
        <v>0</v>
      </c>
      <c r="DA32" s="628"/>
      <c r="DB32" s="628"/>
      <c r="DC32" s="629"/>
      <c r="DD32" s="602">
        <v>1309</v>
      </c>
      <c r="DE32" s="594"/>
      <c r="DF32" s="594"/>
      <c r="DG32" s="594"/>
      <c r="DH32" s="594"/>
      <c r="DI32" s="594"/>
      <c r="DJ32" s="594"/>
      <c r="DK32" s="595"/>
      <c r="DL32" s="602">
        <v>1309</v>
      </c>
      <c r="DM32" s="594"/>
      <c r="DN32" s="594"/>
      <c r="DO32" s="594"/>
      <c r="DP32" s="594"/>
      <c r="DQ32" s="594"/>
      <c r="DR32" s="594"/>
      <c r="DS32" s="594"/>
      <c r="DT32" s="594"/>
      <c r="DU32" s="594"/>
      <c r="DV32" s="595"/>
      <c r="DW32" s="598">
        <v>0</v>
      </c>
      <c r="DX32" s="619"/>
      <c r="DY32" s="619"/>
      <c r="DZ32" s="619"/>
      <c r="EA32" s="619"/>
      <c r="EB32" s="619"/>
      <c r="EC32" s="620"/>
    </row>
    <row r="33" spans="2:133" ht="11.25" customHeight="1">
      <c r="B33" s="590" t="s">
        <v>299</v>
      </c>
      <c r="C33" s="591"/>
      <c r="D33" s="591"/>
      <c r="E33" s="591"/>
      <c r="F33" s="591"/>
      <c r="G33" s="591"/>
      <c r="H33" s="591"/>
      <c r="I33" s="591"/>
      <c r="J33" s="591"/>
      <c r="K33" s="591"/>
      <c r="L33" s="591"/>
      <c r="M33" s="591"/>
      <c r="N33" s="591"/>
      <c r="O33" s="591"/>
      <c r="P33" s="591"/>
      <c r="Q33" s="592"/>
      <c r="R33" s="593">
        <v>2613174</v>
      </c>
      <c r="S33" s="594"/>
      <c r="T33" s="594"/>
      <c r="U33" s="594"/>
      <c r="V33" s="594"/>
      <c r="W33" s="594"/>
      <c r="X33" s="594"/>
      <c r="Y33" s="595"/>
      <c r="Z33" s="596">
        <v>7.5</v>
      </c>
      <c r="AA33" s="596"/>
      <c r="AB33" s="596"/>
      <c r="AC33" s="596"/>
      <c r="AD33" s="597" t="s">
        <v>109</v>
      </c>
      <c r="AE33" s="597"/>
      <c r="AF33" s="597"/>
      <c r="AG33" s="597"/>
      <c r="AH33" s="597"/>
      <c r="AI33" s="597"/>
      <c r="AJ33" s="597"/>
      <c r="AK33" s="597"/>
      <c r="AL33" s="598" t="s">
        <v>109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13999902</v>
      </c>
      <c r="CS33" s="625"/>
      <c r="CT33" s="625"/>
      <c r="CU33" s="625"/>
      <c r="CV33" s="625"/>
      <c r="CW33" s="625"/>
      <c r="CX33" s="625"/>
      <c r="CY33" s="626"/>
      <c r="CZ33" s="627">
        <v>40.9</v>
      </c>
      <c r="DA33" s="628"/>
      <c r="DB33" s="628"/>
      <c r="DC33" s="629"/>
      <c r="DD33" s="602">
        <v>12025549</v>
      </c>
      <c r="DE33" s="625"/>
      <c r="DF33" s="625"/>
      <c r="DG33" s="625"/>
      <c r="DH33" s="625"/>
      <c r="DI33" s="625"/>
      <c r="DJ33" s="625"/>
      <c r="DK33" s="626"/>
      <c r="DL33" s="602">
        <v>7346192</v>
      </c>
      <c r="DM33" s="625"/>
      <c r="DN33" s="625"/>
      <c r="DO33" s="625"/>
      <c r="DP33" s="625"/>
      <c r="DQ33" s="625"/>
      <c r="DR33" s="625"/>
      <c r="DS33" s="625"/>
      <c r="DT33" s="625"/>
      <c r="DU33" s="625"/>
      <c r="DV33" s="626"/>
      <c r="DW33" s="598">
        <v>34.799999999999997</v>
      </c>
      <c r="DX33" s="619"/>
      <c r="DY33" s="619"/>
      <c r="DZ33" s="619"/>
      <c r="EA33" s="619"/>
      <c r="EB33" s="619"/>
      <c r="EC33" s="620"/>
    </row>
    <row r="34" spans="2:133" ht="11.25" customHeight="1">
      <c r="B34" s="590" t="s">
        <v>301</v>
      </c>
      <c r="C34" s="591"/>
      <c r="D34" s="591"/>
      <c r="E34" s="591"/>
      <c r="F34" s="591"/>
      <c r="G34" s="591"/>
      <c r="H34" s="591"/>
      <c r="I34" s="591"/>
      <c r="J34" s="591"/>
      <c r="K34" s="591"/>
      <c r="L34" s="591"/>
      <c r="M34" s="591"/>
      <c r="N34" s="591"/>
      <c r="O34" s="591"/>
      <c r="P34" s="591"/>
      <c r="Q34" s="592"/>
      <c r="R34" s="593" t="s">
        <v>109</v>
      </c>
      <c r="S34" s="594"/>
      <c r="T34" s="594"/>
      <c r="U34" s="594"/>
      <c r="V34" s="594"/>
      <c r="W34" s="594"/>
      <c r="X34" s="594"/>
      <c r="Y34" s="595"/>
      <c r="Z34" s="596" t="s">
        <v>109</v>
      </c>
      <c r="AA34" s="596"/>
      <c r="AB34" s="596"/>
      <c r="AC34" s="596"/>
      <c r="AD34" s="597" t="s">
        <v>109</v>
      </c>
      <c r="AE34" s="597"/>
      <c r="AF34" s="597"/>
      <c r="AG34" s="597"/>
      <c r="AH34" s="597"/>
      <c r="AI34" s="597"/>
      <c r="AJ34" s="597"/>
      <c r="AK34" s="597"/>
      <c r="AL34" s="598" t="s">
        <v>109</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4264485</v>
      </c>
      <c r="CS34" s="594"/>
      <c r="CT34" s="594"/>
      <c r="CU34" s="594"/>
      <c r="CV34" s="594"/>
      <c r="CW34" s="594"/>
      <c r="CX34" s="594"/>
      <c r="CY34" s="595"/>
      <c r="CZ34" s="627">
        <v>12.5</v>
      </c>
      <c r="DA34" s="628"/>
      <c r="DB34" s="628"/>
      <c r="DC34" s="629"/>
      <c r="DD34" s="602">
        <v>3877133</v>
      </c>
      <c r="DE34" s="594"/>
      <c r="DF34" s="594"/>
      <c r="DG34" s="594"/>
      <c r="DH34" s="594"/>
      <c r="DI34" s="594"/>
      <c r="DJ34" s="594"/>
      <c r="DK34" s="595"/>
      <c r="DL34" s="602">
        <v>2592462</v>
      </c>
      <c r="DM34" s="594"/>
      <c r="DN34" s="594"/>
      <c r="DO34" s="594"/>
      <c r="DP34" s="594"/>
      <c r="DQ34" s="594"/>
      <c r="DR34" s="594"/>
      <c r="DS34" s="594"/>
      <c r="DT34" s="594"/>
      <c r="DU34" s="594"/>
      <c r="DV34" s="595"/>
      <c r="DW34" s="598">
        <v>12.3</v>
      </c>
      <c r="DX34" s="619"/>
      <c r="DY34" s="619"/>
      <c r="DZ34" s="619"/>
      <c r="EA34" s="619"/>
      <c r="EB34" s="619"/>
      <c r="EC34" s="620"/>
    </row>
    <row r="35" spans="2:133" ht="11.25" customHeight="1">
      <c r="B35" s="590" t="s">
        <v>305</v>
      </c>
      <c r="C35" s="591"/>
      <c r="D35" s="591"/>
      <c r="E35" s="591"/>
      <c r="F35" s="591"/>
      <c r="G35" s="591"/>
      <c r="H35" s="591"/>
      <c r="I35" s="591"/>
      <c r="J35" s="591"/>
      <c r="K35" s="591"/>
      <c r="L35" s="591"/>
      <c r="M35" s="591"/>
      <c r="N35" s="591"/>
      <c r="O35" s="591"/>
      <c r="P35" s="591"/>
      <c r="Q35" s="592"/>
      <c r="R35" s="593">
        <v>1252174</v>
      </c>
      <c r="S35" s="594"/>
      <c r="T35" s="594"/>
      <c r="U35" s="594"/>
      <c r="V35" s="594"/>
      <c r="W35" s="594"/>
      <c r="X35" s="594"/>
      <c r="Y35" s="595"/>
      <c r="Z35" s="596">
        <v>3.6</v>
      </c>
      <c r="AA35" s="596"/>
      <c r="AB35" s="596"/>
      <c r="AC35" s="596"/>
      <c r="AD35" s="597" t="s">
        <v>109</v>
      </c>
      <c r="AE35" s="597"/>
      <c r="AF35" s="597"/>
      <c r="AG35" s="597"/>
      <c r="AH35" s="597"/>
      <c r="AI35" s="597"/>
      <c r="AJ35" s="597"/>
      <c r="AK35" s="597"/>
      <c r="AL35" s="598" t="s">
        <v>109</v>
      </c>
      <c r="AM35" s="599"/>
      <c r="AN35" s="599"/>
      <c r="AO35" s="600"/>
      <c r="AP35" s="186"/>
      <c r="AQ35" s="604" t="s">
        <v>306</v>
      </c>
      <c r="AR35" s="605"/>
      <c r="AS35" s="605"/>
      <c r="AT35" s="605"/>
      <c r="AU35" s="605"/>
      <c r="AV35" s="605"/>
      <c r="AW35" s="605"/>
      <c r="AX35" s="605"/>
      <c r="AY35" s="606"/>
      <c r="AZ35" s="582">
        <v>6715385</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115017</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137305</v>
      </c>
      <c r="CS35" s="625"/>
      <c r="CT35" s="625"/>
      <c r="CU35" s="625"/>
      <c r="CV35" s="625"/>
      <c r="CW35" s="625"/>
      <c r="CX35" s="625"/>
      <c r="CY35" s="626"/>
      <c r="CZ35" s="627">
        <v>0.4</v>
      </c>
      <c r="DA35" s="628"/>
      <c r="DB35" s="628"/>
      <c r="DC35" s="629"/>
      <c r="DD35" s="602">
        <v>135304</v>
      </c>
      <c r="DE35" s="625"/>
      <c r="DF35" s="625"/>
      <c r="DG35" s="625"/>
      <c r="DH35" s="625"/>
      <c r="DI35" s="625"/>
      <c r="DJ35" s="625"/>
      <c r="DK35" s="626"/>
      <c r="DL35" s="602">
        <v>135304</v>
      </c>
      <c r="DM35" s="625"/>
      <c r="DN35" s="625"/>
      <c r="DO35" s="625"/>
      <c r="DP35" s="625"/>
      <c r="DQ35" s="625"/>
      <c r="DR35" s="625"/>
      <c r="DS35" s="625"/>
      <c r="DT35" s="625"/>
      <c r="DU35" s="625"/>
      <c r="DV35" s="626"/>
      <c r="DW35" s="598">
        <v>0.6</v>
      </c>
      <c r="DX35" s="619"/>
      <c r="DY35" s="619"/>
      <c r="DZ35" s="619"/>
      <c r="EA35" s="619"/>
      <c r="EB35" s="619"/>
      <c r="EC35" s="620"/>
    </row>
    <row r="36" spans="2:133" ht="11.25" customHeight="1">
      <c r="B36" s="636" t="s">
        <v>309</v>
      </c>
      <c r="C36" s="637"/>
      <c r="D36" s="637"/>
      <c r="E36" s="637"/>
      <c r="F36" s="637"/>
      <c r="G36" s="637"/>
      <c r="H36" s="637"/>
      <c r="I36" s="637"/>
      <c r="J36" s="637"/>
      <c r="K36" s="637"/>
      <c r="L36" s="637"/>
      <c r="M36" s="637"/>
      <c r="N36" s="637"/>
      <c r="O36" s="637"/>
      <c r="P36" s="637"/>
      <c r="Q36" s="638"/>
      <c r="R36" s="665">
        <v>34668514</v>
      </c>
      <c r="S36" s="666"/>
      <c r="T36" s="666"/>
      <c r="U36" s="666"/>
      <c r="V36" s="666"/>
      <c r="W36" s="666"/>
      <c r="X36" s="666"/>
      <c r="Y36" s="667"/>
      <c r="Z36" s="668">
        <v>100</v>
      </c>
      <c r="AA36" s="668"/>
      <c r="AB36" s="668"/>
      <c r="AC36" s="668"/>
      <c r="AD36" s="669">
        <v>19851471</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2293598</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-166224</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2867768</v>
      </c>
      <c r="CS36" s="594"/>
      <c r="CT36" s="594"/>
      <c r="CU36" s="594"/>
      <c r="CV36" s="594"/>
      <c r="CW36" s="594"/>
      <c r="CX36" s="594"/>
      <c r="CY36" s="595"/>
      <c r="CZ36" s="627">
        <v>8.4</v>
      </c>
      <c r="DA36" s="628"/>
      <c r="DB36" s="628"/>
      <c r="DC36" s="629"/>
      <c r="DD36" s="602">
        <v>2569997</v>
      </c>
      <c r="DE36" s="594"/>
      <c r="DF36" s="594"/>
      <c r="DG36" s="594"/>
      <c r="DH36" s="594"/>
      <c r="DI36" s="594"/>
      <c r="DJ36" s="594"/>
      <c r="DK36" s="595"/>
      <c r="DL36" s="602">
        <v>776008</v>
      </c>
      <c r="DM36" s="594"/>
      <c r="DN36" s="594"/>
      <c r="DO36" s="594"/>
      <c r="DP36" s="594"/>
      <c r="DQ36" s="594"/>
      <c r="DR36" s="594"/>
      <c r="DS36" s="594"/>
      <c r="DT36" s="594"/>
      <c r="DU36" s="594"/>
      <c r="DV36" s="595"/>
      <c r="DW36" s="598">
        <v>3.7</v>
      </c>
      <c r="DX36" s="619"/>
      <c r="DY36" s="619"/>
      <c r="DZ36" s="619"/>
      <c r="EA36" s="619"/>
      <c r="EB36" s="619"/>
      <c r="EC36" s="620"/>
    </row>
    <row r="37" spans="2:133" ht="11.25" customHeight="1">
      <c r="AQ37" s="672" t="s">
        <v>313</v>
      </c>
      <c r="AR37" s="673"/>
      <c r="AS37" s="673"/>
      <c r="AT37" s="673"/>
      <c r="AU37" s="673"/>
      <c r="AV37" s="673"/>
      <c r="AW37" s="673"/>
      <c r="AX37" s="673"/>
      <c r="AY37" s="674"/>
      <c r="AZ37" s="593">
        <v>1538155</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13431</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1844</v>
      </c>
      <c r="CS37" s="625"/>
      <c r="CT37" s="625"/>
      <c r="CU37" s="625"/>
      <c r="CV37" s="625"/>
      <c r="CW37" s="625"/>
      <c r="CX37" s="625"/>
      <c r="CY37" s="626"/>
      <c r="CZ37" s="627">
        <v>0</v>
      </c>
      <c r="DA37" s="628"/>
      <c r="DB37" s="628"/>
      <c r="DC37" s="629"/>
      <c r="DD37" s="602">
        <v>1844</v>
      </c>
      <c r="DE37" s="625"/>
      <c r="DF37" s="625"/>
      <c r="DG37" s="625"/>
      <c r="DH37" s="625"/>
      <c r="DI37" s="625"/>
      <c r="DJ37" s="625"/>
      <c r="DK37" s="626"/>
      <c r="DL37" s="602">
        <v>1844</v>
      </c>
      <c r="DM37" s="625"/>
      <c r="DN37" s="625"/>
      <c r="DO37" s="625"/>
      <c r="DP37" s="625"/>
      <c r="DQ37" s="625"/>
      <c r="DR37" s="625"/>
      <c r="DS37" s="625"/>
      <c r="DT37" s="625"/>
      <c r="DU37" s="625"/>
      <c r="DV37" s="626"/>
      <c r="DW37" s="598">
        <v>0</v>
      </c>
      <c r="DX37" s="619"/>
      <c r="DY37" s="619"/>
      <c r="DZ37" s="619"/>
      <c r="EA37" s="619"/>
      <c r="EB37" s="619"/>
      <c r="EC37" s="620"/>
    </row>
    <row r="38" spans="2:133" ht="11.25" customHeight="1">
      <c r="AQ38" s="672" t="s">
        <v>316</v>
      </c>
      <c r="AR38" s="673"/>
      <c r="AS38" s="673"/>
      <c r="AT38" s="673"/>
      <c r="AU38" s="673"/>
      <c r="AV38" s="673"/>
      <c r="AW38" s="673"/>
      <c r="AX38" s="673"/>
      <c r="AY38" s="674"/>
      <c r="AZ38" s="593">
        <v>43256</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22758</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5122830</v>
      </c>
      <c r="CS38" s="594"/>
      <c r="CT38" s="594"/>
      <c r="CU38" s="594"/>
      <c r="CV38" s="594"/>
      <c r="CW38" s="594"/>
      <c r="CX38" s="594"/>
      <c r="CY38" s="595"/>
      <c r="CZ38" s="627">
        <v>15</v>
      </c>
      <c r="DA38" s="628"/>
      <c r="DB38" s="628"/>
      <c r="DC38" s="629"/>
      <c r="DD38" s="602">
        <v>4583060</v>
      </c>
      <c r="DE38" s="594"/>
      <c r="DF38" s="594"/>
      <c r="DG38" s="594"/>
      <c r="DH38" s="594"/>
      <c r="DI38" s="594"/>
      <c r="DJ38" s="594"/>
      <c r="DK38" s="595"/>
      <c r="DL38" s="602">
        <v>3842418</v>
      </c>
      <c r="DM38" s="594"/>
      <c r="DN38" s="594"/>
      <c r="DO38" s="594"/>
      <c r="DP38" s="594"/>
      <c r="DQ38" s="594"/>
      <c r="DR38" s="594"/>
      <c r="DS38" s="594"/>
      <c r="DT38" s="594"/>
      <c r="DU38" s="594"/>
      <c r="DV38" s="595"/>
      <c r="DW38" s="598">
        <v>18.2</v>
      </c>
      <c r="DX38" s="619"/>
      <c r="DY38" s="619"/>
      <c r="DZ38" s="619"/>
      <c r="EA38" s="619"/>
      <c r="EB38" s="619"/>
      <c r="EC38" s="620"/>
    </row>
    <row r="39" spans="2:133" ht="11.25" customHeight="1">
      <c r="AQ39" s="672" t="s">
        <v>319</v>
      </c>
      <c r="AR39" s="673"/>
      <c r="AS39" s="673"/>
      <c r="AT39" s="673"/>
      <c r="AU39" s="673"/>
      <c r="AV39" s="673"/>
      <c r="AW39" s="673"/>
      <c r="AX39" s="673"/>
      <c r="AY39" s="674"/>
      <c r="AZ39" s="593" t="s">
        <v>109</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87</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861314</v>
      </c>
      <c r="CS39" s="625"/>
      <c r="CT39" s="625"/>
      <c r="CU39" s="625"/>
      <c r="CV39" s="625"/>
      <c r="CW39" s="625"/>
      <c r="CX39" s="625"/>
      <c r="CY39" s="626"/>
      <c r="CZ39" s="627">
        <v>2.5</v>
      </c>
      <c r="DA39" s="628"/>
      <c r="DB39" s="628"/>
      <c r="DC39" s="629"/>
      <c r="DD39" s="602">
        <v>860055</v>
      </c>
      <c r="DE39" s="625"/>
      <c r="DF39" s="625"/>
      <c r="DG39" s="625"/>
      <c r="DH39" s="625"/>
      <c r="DI39" s="625"/>
      <c r="DJ39" s="625"/>
      <c r="DK39" s="626"/>
      <c r="DL39" s="602" t="s">
        <v>109</v>
      </c>
      <c r="DM39" s="625"/>
      <c r="DN39" s="625"/>
      <c r="DO39" s="625"/>
      <c r="DP39" s="625"/>
      <c r="DQ39" s="625"/>
      <c r="DR39" s="625"/>
      <c r="DS39" s="625"/>
      <c r="DT39" s="625"/>
      <c r="DU39" s="625"/>
      <c r="DV39" s="626"/>
      <c r="DW39" s="598" t="s">
        <v>109</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889150</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101</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746200</v>
      </c>
      <c r="CS40" s="594"/>
      <c r="CT40" s="594"/>
      <c r="CU40" s="594"/>
      <c r="CV40" s="594"/>
      <c r="CW40" s="594"/>
      <c r="CX40" s="594"/>
      <c r="CY40" s="595"/>
      <c r="CZ40" s="627">
        <v>2.2000000000000002</v>
      </c>
      <c r="DA40" s="628"/>
      <c r="DB40" s="628"/>
      <c r="DC40" s="629"/>
      <c r="DD40" s="602" t="s">
        <v>109</v>
      </c>
      <c r="DE40" s="594"/>
      <c r="DF40" s="594"/>
      <c r="DG40" s="594"/>
      <c r="DH40" s="594"/>
      <c r="DI40" s="594"/>
      <c r="DJ40" s="594"/>
      <c r="DK40" s="595"/>
      <c r="DL40" s="602" t="s">
        <v>109</v>
      </c>
      <c r="DM40" s="594"/>
      <c r="DN40" s="594"/>
      <c r="DO40" s="594"/>
      <c r="DP40" s="594"/>
      <c r="DQ40" s="594"/>
      <c r="DR40" s="594"/>
      <c r="DS40" s="594"/>
      <c r="DT40" s="594"/>
      <c r="DU40" s="594"/>
      <c r="DV40" s="595"/>
      <c r="DW40" s="598" t="s">
        <v>109</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1951226</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330</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214</v>
      </c>
      <c r="CS41" s="625"/>
      <c r="CT41" s="625"/>
      <c r="CU41" s="625"/>
      <c r="CV41" s="625"/>
      <c r="CW41" s="625"/>
      <c r="CX41" s="625"/>
      <c r="CY41" s="626"/>
      <c r="CZ41" s="627" t="s">
        <v>214</v>
      </c>
      <c r="DA41" s="628"/>
      <c r="DB41" s="628"/>
      <c r="DC41" s="629"/>
      <c r="DD41" s="602" t="s">
        <v>214</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2604792</v>
      </c>
      <c r="CS42" s="594"/>
      <c r="CT42" s="594"/>
      <c r="CU42" s="594"/>
      <c r="CV42" s="594"/>
      <c r="CW42" s="594"/>
      <c r="CX42" s="594"/>
      <c r="CY42" s="595"/>
      <c r="CZ42" s="627">
        <v>7.6</v>
      </c>
      <c r="DA42" s="676"/>
      <c r="DB42" s="676"/>
      <c r="DC42" s="677"/>
      <c r="DD42" s="602">
        <v>419253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63635</v>
      </c>
      <c r="CS43" s="625"/>
      <c r="CT43" s="625"/>
      <c r="CU43" s="625"/>
      <c r="CV43" s="625"/>
      <c r="CW43" s="625"/>
      <c r="CX43" s="625"/>
      <c r="CY43" s="626"/>
      <c r="CZ43" s="627">
        <v>0.2</v>
      </c>
      <c r="DA43" s="628"/>
      <c r="DB43" s="628"/>
      <c r="DC43" s="629"/>
      <c r="DD43" s="602">
        <v>60072</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333</v>
      </c>
      <c r="CD44" s="699" t="s">
        <v>286</v>
      </c>
      <c r="CE44" s="700"/>
      <c r="CF44" s="590" t="s">
        <v>334</v>
      </c>
      <c r="CG44" s="591"/>
      <c r="CH44" s="591"/>
      <c r="CI44" s="591"/>
      <c r="CJ44" s="591"/>
      <c r="CK44" s="591"/>
      <c r="CL44" s="591"/>
      <c r="CM44" s="591"/>
      <c r="CN44" s="591"/>
      <c r="CO44" s="591"/>
      <c r="CP44" s="591"/>
      <c r="CQ44" s="592"/>
      <c r="CR44" s="593">
        <v>2604198</v>
      </c>
      <c r="CS44" s="594"/>
      <c r="CT44" s="594"/>
      <c r="CU44" s="594"/>
      <c r="CV44" s="594"/>
      <c r="CW44" s="594"/>
      <c r="CX44" s="594"/>
      <c r="CY44" s="595"/>
      <c r="CZ44" s="627">
        <v>7.6</v>
      </c>
      <c r="DA44" s="676"/>
      <c r="DB44" s="676"/>
      <c r="DC44" s="677"/>
      <c r="DD44" s="602">
        <v>418956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335</v>
      </c>
      <c r="CG45" s="591"/>
      <c r="CH45" s="591"/>
      <c r="CI45" s="591"/>
      <c r="CJ45" s="591"/>
      <c r="CK45" s="591"/>
      <c r="CL45" s="591"/>
      <c r="CM45" s="591"/>
      <c r="CN45" s="591"/>
      <c r="CO45" s="591"/>
      <c r="CP45" s="591"/>
      <c r="CQ45" s="592"/>
      <c r="CR45" s="593">
        <v>1665746</v>
      </c>
      <c r="CS45" s="625"/>
      <c r="CT45" s="625"/>
      <c r="CU45" s="625"/>
      <c r="CV45" s="625"/>
      <c r="CW45" s="625"/>
      <c r="CX45" s="625"/>
      <c r="CY45" s="626"/>
      <c r="CZ45" s="627">
        <v>4.9000000000000004</v>
      </c>
      <c r="DA45" s="628"/>
      <c r="DB45" s="628"/>
      <c r="DC45" s="629"/>
      <c r="DD45" s="602">
        <v>82979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336</v>
      </c>
      <c r="CG46" s="591"/>
      <c r="CH46" s="591"/>
      <c r="CI46" s="591"/>
      <c r="CJ46" s="591"/>
      <c r="CK46" s="591"/>
      <c r="CL46" s="591"/>
      <c r="CM46" s="591"/>
      <c r="CN46" s="591"/>
      <c r="CO46" s="591"/>
      <c r="CP46" s="591"/>
      <c r="CQ46" s="592"/>
      <c r="CR46" s="593">
        <v>888532</v>
      </c>
      <c r="CS46" s="594"/>
      <c r="CT46" s="594"/>
      <c r="CU46" s="594"/>
      <c r="CV46" s="594"/>
      <c r="CW46" s="594"/>
      <c r="CX46" s="594"/>
      <c r="CY46" s="595"/>
      <c r="CZ46" s="627">
        <v>2.6</v>
      </c>
      <c r="DA46" s="676"/>
      <c r="DB46" s="676"/>
      <c r="DC46" s="677"/>
      <c r="DD46" s="602">
        <v>328557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337</v>
      </c>
      <c r="CG47" s="591"/>
      <c r="CH47" s="591"/>
      <c r="CI47" s="591"/>
      <c r="CJ47" s="591"/>
      <c r="CK47" s="591"/>
      <c r="CL47" s="591"/>
      <c r="CM47" s="591"/>
      <c r="CN47" s="591"/>
      <c r="CO47" s="591"/>
      <c r="CP47" s="591"/>
      <c r="CQ47" s="592"/>
      <c r="CR47" s="593">
        <v>594</v>
      </c>
      <c r="CS47" s="625"/>
      <c r="CT47" s="625"/>
      <c r="CU47" s="625"/>
      <c r="CV47" s="625"/>
      <c r="CW47" s="625"/>
      <c r="CX47" s="625"/>
      <c r="CY47" s="626"/>
      <c r="CZ47" s="627">
        <v>0</v>
      </c>
      <c r="DA47" s="628"/>
      <c r="DB47" s="628"/>
      <c r="DC47" s="629"/>
      <c r="DD47" s="602">
        <v>297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338</v>
      </c>
      <c r="CG48" s="591"/>
      <c r="CH48" s="591"/>
      <c r="CI48" s="591"/>
      <c r="CJ48" s="591"/>
      <c r="CK48" s="591"/>
      <c r="CL48" s="591"/>
      <c r="CM48" s="591"/>
      <c r="CN48" s="591"/>
      <c r="CO48" s="591"/>
      <c r="CP48" s="591"/>
      <c r="CQ48" s="592"/>
      <c r="CR48" s="593" t="s">
        <v>119</v>
      </c>
      <c r="CS48" s="594"/>
      <c r="CT48" s="594"/>
      <c r="CU48" s="594"/>
      <c r="CV48" s="594"/>
      <c r="CW48" s="594"/>
      <c r="CX48" s="594"/>
      <c r="CY48" s="595"/>
      <c r="CZ48" s="627" t="s">
        <v>119</v>
      </c>
      <c r="DA48" s="676"/>
      <c r="DB48" s="676"/>
      <c r="DC48" s="677"/>
      <c r="DD48" s="602" t="s">
        <v>119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339</v>
      </c>
      <c r="CE49" s="637"/>
      <c r="CF49" s="637"/>
      <c r="CG49" s="637"/>
      <c r="CH49" s="637"/>
      <c r="CI49" s="637"/>
      <c r="CJ49" s="637"/>
      <c r="CK49" s="637"/>
      <c r="CL49" s="637"/>
      <c r="CM49" s="637"/>
      <c r="CN49" s="637"/>
      <c r="CO49" s="637"/>
      <c r="CP49" s="637"/>
      <c r="CQ49" s="638"/>
      <c r="CR49" s="665">
        <v>34208100</v>
      </c>
      <c r="CS49" s="661"/>
      <c r="CT49" s="661"/>
      <c r="CU49" s="661"/>
      <c r="CV49" s="661"/>
      <c r="CW49" s="661"/>
      <c r="CX49" s="661"/>
      <c r="CY49" s="688"/>
      <c r="CZ49" s="689">
        <v>100</v>
      </c>
      <c r="DA49" s="690"/>
      <c r="DB49" s="690"/>
      <c r="DC49" s="691"/>
      <c r="DD49" s="692">
        <v>24286407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3"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362</v>
      </c>
      <c r="C7" s="720"/>
      <c r="D7" s="720"/>
      <c r="E7" s="720"/>
      <c r="F7" s="720"/>
      <c r="G7" s="720"/>
      <c r="H7" s="720"/>
      <c r="I7" s="720"/>
      <c r="J7" s="720"/>
      <c r="K7" s="720"/>
      <c r="L7" s="720"/>
      <c r="M7" s="720"/>
      <c r="N7" s="720"/>
      <c r="O7" s="720"/>
      <c r="P7" s="721"/>
      <c r="Q7" s="722">
        <v>34563</v>
      </c>
      <c r="R7" s="723"/>
      <c r="S7" s="723"/>
      <c r="T7" s="723"/>
      <c r="U7" s="723"/>
      <c r="V7" s="723">
        <v>34102</v>
      </c>
      <c r="W7" s="723"/>
      <c r="X7" s="723"/>
      <c r="Y7" s="723"/>
      <c r="Z7" s="723"/>
      <c r="AA7" s="723">
        <v>460</v>
      </c>
      <c r="AB7" s="723"/>
      <c r="AC7" s="723"/>
      <c r="AD7" s="723"/>
      <c r="AE7" s="724"/>
      <c r="AF7" s="725">
        <v>340</v>
      </c>
      <c r="AG7" s="726"/>
      <c r="AH7" s="726"/>
      <c r="AI7" s="726"/>
      <c r="AJ7" s="727"/>
      <c r="AK7" s="762">
        <v>372</v>
      </c>
      <c r="AL7" s="763"/>
      <c r="AM7" s="763"/>
      <c r="AN7" s="763"/>
      <c r="AO7" s="763"/>
      <c r="AP7" s="763">
        <v>32977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554</v>
      </c>
      <c r="BT7" s="767"/>
      <c r="BU7" s="767"/>
      <c r="BV7" s="767"/>
      <c r="BW7" s="767"/>
      <c r="BX7" s="767"/>
      <c r="BY7" s="767"/>
      <c r="BZ7" s="767"/>
      <c r="CA7" s="767"/>
      <c r="CB7" s="767"/>
      <c r="CC7" s="767"/>
      <c r="CD7" s="767"/>
      <c r="CE7" s="767"/>
      <c r="CF7" s="767"/>
      <c r="CG7" s="768"/>
      <c r="CH7" s="759">
        <v>1</v>
      </c>
      <c r="CI7" s="760"/>
      <c r="CJ7" s="760"/>
      <c r="CK7" s="760"/>
      <c r="CL7" s="761"/>
      <c r="CM7" s="759">
        <v>133</v>
      </c>
      <c r="CN7" s="760"/>
      <c r="CO7" s="760"/>
      <c r="CP7" s="760"/>
      <c r="CQ7" s="761"/>
      <c r="CR7" s="759">
        <v>105</v>
      </c>
      <c r="CS7" s="760"/>
      <c r="CT7" s="760"/>
      <c r="CU7" s="760"/>
      <c r="CV7" s="761"/>
      <c r="CW7" s="759">
        <v>6</v>
      </c>
      <c r="CX7" s="760"/>
      <c r="CY7" s="760"/>
      <c r="CZ7" s="760"/>
      <c r="DA7" s="761"/>
      <c r="DB7" s="759" t="s">
        <v>488</v>
      </c>
      <c r="DC7" s="760"/>
      <c r="DD7" s="760"/>
      <c r="DE7" s="760"/>
      <c r="DF7" s="761"/>
      <c r="DG7" s="759" t="s">
        <v>488</v>
      </c>
      <c r="DH7" s="760"/>
      <c r="DI7" s="760"/>
      <c r="DJ7" s="760"/>
      <c r="DK7" s="761"/>
      <c r="DL7" s="759" t="s">
        <v>488</v>
      </c>
      <c r="DM7" s="760"/>
      <c r="DN7" s="760"/>
      <c r="DO7" s="760"/>
      <c r="DP7" s="761"/>
      <c r="DQ7" s="759" t="s">
        <v>488</v>
      </c>
      <c r="DR7" s="760"/>
      <c r="DS7" s="760"/>
      <c r="DT7" s="760"/>
      <c r="DU7" s="761"/>
      <c r="DV7" s="740"/>
      <c r="DW7" s="741"/>
      <c r="DX7" s="741"/>
      <c r="DY7" s="741"/>
      <c r="DZ7" s="742"/>
      <c r="EA7" s="205"/>
    </row>
    <row r="8" spans="1:131" s="206" customFormat="1" ht="26.25" customHeight="1">
      <c r="A8" s="212">
        <v>2</v>
      </c>
      <c r="B8" s="743" t="s">
        <v>363</v>
      </c>
      <c r="C8" s="744"/>
      <c r="D8" s="744"/>
      <c r="E8" s="744"/>
      <c r="F8" s="744"/>
      <c r="G8" s="744"/>
      <c r="H8" s="744"/>
      <c r="I8" s="744"/>
      <c r="J8" s="744"/>
      <c r="K8" s="744"/>
      <c r="L8" s="744"/>
      <c r="M8" s="744"/>
      <c r="N8" s="744"/>
      <c r="O8" s="744"/>
      <c r="P8" s="745"/>
      <c r="Q8" s="746">
        <v>160</v>
      </c>
      <c r="R8" s="747"/>
      <c r="S8" s="747"/>
      <c r="T8" s="747"/>
      <c r="U8" s="747"/>
      <c r="V8" s="747">
        <v>160</v>
      </c>
      <c r="W8" s="747"/>
      <c r="X8" s="747"/>
      <c r="Y8" s="747"/>
      <c r="Z8" s="747"/>
      <c r="AA8" s="747" t="s">
        <v>547</v>
      </c>
      <c r="AB8" s="747"/>
      <c r="AC8" s="747"/>
      <c r="AD8" s="747"/>
      <c r="AE8" s="748"/>
      <c r="AF8" s="749" t="s">
        <v>109</v>
      </c>
      <c r="AG8" s="750"/>
      <c r="AH8" s="750"/>
      <c r="AI8" s="750"/>
      <c r="AJ8" s="751"/>
      <c r="AK8" s="752">
        <v>28</v>
      </c>
      <c r="AL8" s="753"/>
      <c r="AM8" s="753"/>
      <c r="AN8" s="753"/>
      <c r="AO8" s="753"/>
      <c r="AP8" s="753" t="s">
        <v>546</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555</v>
      </c>
      <c r="BT8" s="757"/>
      <c r="BU8" s="757"/>
      <c r="BV8" s="757"/>
      <c r="BW8" s="757"/>
      <c r="BX8" s="757"/>
      <c r="BY8" s="757"/>
      <c r="BZ8" s="757"/>
      <c r="CA8" s="757"/>
      <c r="CB8" s="757"/>
      <c r="CC8" s="757"/>
      <c r="CD8" s="757"/>
      <c r="CE8" s="757"/>
      <c r="CF8" s="757"/>
      <c r="CG8" s="758"/>
      <c r="CH8" s="769">
        <v>1</v>
      </c>
      <c r="CI8" s="770"/>
      <c r="CJ8" s="770"/>
      <c r="CK8" s="770"/>
      <c r="CL8" s="771"/>
      <c r="CM8" s="769">
        <v>108</v>
      </c>
      <c r="CN8" s="770"/>
      <c r="CO8" s="770"/>
      <c r="CP8" s="770"/>
      <c r="CQ8" s="771"/>
      <c r="CR8" s="769">
        <v>60</v>
      </c>
      <c r="CS8" s="770"/>
      <c r="CT8" s="770"/>
      <c r="CU8" s="770"/>
      <c r="CV8" s="771"/>
      <c r="CW8" s="769">
        <v>9</v>
      </c>
      <c r="CX8" s="770"/>
      <c r="CY8" s="770"/>
      <c r="CZ8" s="770"/>
      <c r="DA8" s="771"/>
      <c r="DB8" s="769" t="s">
        <v>488</v>
      </c>
      <c r="DC8" s="770"/>
      <c r="DD8" s="770"/>
      <c r="DE8" s="770"/>
      <c r="DF8" s="771"/>
      <c r="DG8" s="769" t="s">
        <v>488</v>
      </c>
      <c r="DH8" s="770"/>
      <c r="DI8" s="770"/>
      <c r="DJ8" s="770"/>
      <c r="DK8" s="771"/>
      <c r="DL8" s="769" t="s">
        <v>488</v>
      </c>
      <c r="DM8" s="770"/>
      <c r="DN8" s="770"/>
      <c r="DO8" s="770"/>
      <c r="DP8" s="771"/>
      <c r="DQ8" s="769" t="s">
        <v>488</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365</v>
      </c>
      <c r="B23" s="778" t="s">
        <v>366</v>
      </c>
      <c r="C23" s="779"/>
      <c r="D23" s="779"/>
      <c r="E23" s="779"/>
      <c r="F23" s="779"/>
      <c r="G23" s="779"/>
      <c r="H23" s="779"/>
      <c r="I23" s="779"/>
      <c r="J23" s="779"/>
      <c r="K23" s="779"/>
      <c r="L23" s="779"/>
      <c r="M23" s="779"/>
      <c r="N23" s="779"/>
      <c r="O23" s="779"/>
      <c r="P23" s="780"/>
      <c r="Q23" s="781">
        <v>34669</v>
      </c>
      <c r="R23" s="782"/>
      <c r="S23" s="782"/>
      <c r="T23" s="782"/>
      <c r="U23" s="782"/>
      <c r="V23" s="782">
        <v>34208</v>
      </c>
      <c r="W23" s="782"/>
      <c r="X23" s="782"/>
      <c r="Y23" s="782"/>
      <c r="Z23" s="782"/>
      <c r="AA23" s="782">
        <v>460</v>
      </c>
      <c r="AB23" s="782"/>
      <c r="AC23" s="782"/>
      <c r="AD23" s="782"/>
      <c r="AE23" s="783"/>
      <c r="AF23" s="784">
        <v>340</v>
      </c>
      <c r="AG23" s="782"/>
      <c r="AH23" s="782"/>
      <c r="AI23" s="782"/>
      <c r="AJ23" s="785"/>
      <c r="AK23" s="786"/>
      <c r="AL23" s="787"/>
      <c r="AM23" s="787"/>
      <c r="AN23" s="787"/>
      <c r="AO23" s="787"/>
      <c r="AP23" s="782">
        <v>32977</v>
      </c>
      <c r="AQ23" s="782"/>
      <c r="AR23" s="782"/>
      <c r="AS23" s="782"/>
      <c r="AT23" s="782"/>
      <c r="AU23" s="788"/>
      <c r="AV23" s="788"/>
      <c r="AW23" s="788"/>
      <c r="AX23" s="788"/>
      <c r="AY23" s="789"/>
      <c r="AZ23" s="797" t="s">
        <v>367</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345</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12425</v>
      </c>
      <c r="R28" s="811"/>
      <c r="S28" s="811"/>
      <c r="T28" s="811"/>
      <c r="U28" s="811"/>
      <c r="V28" s="811">
        <v>12310</v>
      </c>
      <c r="W28" s="811"/>
      <c r="X28" s="811"/>
      <c r="Y28" s="811"/>
      <c r="Z28" s="811"/>
      <c r="AA28" s="811">
        <v>115</v>
      </c>
      <c r="AB28" s="811"/>
      <c r="AC28" s="811"/>
      <c r="AD28" s="811"/>
      <c r="AE28" s="812"/>
      <c r="AF28" s="813">
        <v>115</v>
      </c>
      <c r="AG28" s="811"/>
      <c r="AH28" s="811"/>
      <c r="AI28" s="811"/>
      <c r="AJ28" s="814"/>
      <c r="AK28" s="815">
        <v>1077</v>
      </c>
      <c r="AL28" s="806"/>
      <c r="AM28" s="806"/>
      <c r="AN28" s="806"/>
      <c r="AO28" s="806"/>
      <c r="AP28" s="806" t="s">
        <v>488</v>
      </c>
      <c r="AQ28" s="806"/>
      <c r="AR28" s="806"/>
      <c r="AS28" s="806"/>
      <c r="AT28" s="806"/>
      <c r="AU28" s="806" t="s">
        <v>488</v>
      </c>
      <c r="AV28" s="806"/>
      <c r="AW28" s="806"/>
      <c r="AX28" s="806"/>
      <c r="AY28" s="806"/>
      <c r="AZ28" s="807" t="s">
        <v>488</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6546</v>
      </c>
      <c r="R29" s="747"/>
      <c r="S29" s="747"/>
      <c r="T29" s="747"/>
      <c r="U29" s="747"/>
      <c r="V29" s="747">
        <v>6345</v>
      </c>
      <c r="W29" s="747"/>
      <c r="X29" s="747"/>
      <c r="Y29" s="747"/>
      <c r="Z29" s="747"/>
      <c r="AA29" s="747">
        <v>200</v>
      </c>
      <c r="AB29" s="747"/>
      <c r="AC29" s="747"/>
      <c r="AD29" s="747"/>
      <c r="AE29" s="748"/>
      <c r="AF29" s="749">
        <v>200</v>
      </c>
      <c r="AG29" s="750"/>
      <c r="AH29" s="750"/>
      <c r="AI29" s="750"/>
      <c r="AJ29" s="751"/>
      <c r="AK29" s="818">
        <v>1010</v>
      </c>
      <c r="AL29" s="819"/>
      <c r="AM29" s="819"/>
      <c r="AN29" s="819"/>
      <c r="AO29" s="819"/>
      <c r="AP29" s="819">
        <v>2</v>
      </c>
      <c r="AQ29" s="819"/>
      <c r="AR29" s="819"/>
      <c r="AS29" s="819"/>
      <c r="AT29" s="819"/>
      <c r="AU29" s="819">
        <v>0</v>
      </c>
      <c r="AV29" s="819"/>
      <c r="AW29" s="819"/>
      <c r="AX29" s="819"/>
      <c r="AY29" s="819"/>
      <c r="AZ29" s="820" t="s">
        <v>488</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1026</v>
      </c>
      <c r="R30" s="747"/>
      <c r="S30" s="747"/>
      <c r="T30" s="747"/>
      <c r="U30" s="747"/>
      <c r="V30" s="747">
        <v>1004</v>
      </c>
      <c r="W30" s="747"/>
      <c r="X30" s="747"/>
      <c r="Y30" s="747"/>
      <c r="Z30" s="747"/>
      <c r="AA30" s="747">
        <v>22</v>
      </c>
      <c r="AB30" s="747"/>
      <c r="AC30" s="747"/>
      <c r="AD30" s="747"/>
      <c r="AE30" s="748"/>
      <c r="AF30" s="749">
        <v>22</v>
      </c>
      <c r="AG30" s="750"/>
      <c r="AH30" s="750"/>
      <c r="AI30" s="750"/>
      <c r="AJ30" s="751"/>
      <c r="AK30" s="818">
        <v>220</v>
      </c>
      <c r="AL30" s="819"/>
      <c r="AM30" s="819"/>
      <c r="AN30" s="819"/>
      <c r="AO30" s="819"/>
      <c r="AP30" s="819" t="s">
        <v>488</v>
      </c>
      <c r="AQ30" s="819"/>
      <c r="AR30" s="819"/>
      <c r="AS30" s="819"/>
      <c r="AT30" s="819"/>
      <c r="AU30" s="819" t="s">
        <v>488</v>
      </c>
      <c r="AV30" s="819"/>
      <c r="AW30" s="819"/>
      <c r="AX30" s="819"/>
      <c r="AY30" s="819"/>
      <c r="AZ30" s="820" t="s">
        <v>488</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1569</v>
      </c>
      <c r="R31" s="747"/>
      <c r="S31" s="747"/>
      <c r="T31" s="747"/>
      <c r="U31" s="747"/>
      <c r="V31" s="747">
        <v>1435</v>
      </c>
      <c r="W31" s="747"/>
      <c r="X31" s="747"/>
      <c r="Y31" s="747"/>
      <c r="Z31" s="747"/>
      <c r="AA31" s="747">
        <v>134</v>
      </c>
      <c r="AB31" s="747"/>
      <c r="AC31" s="747"/>
      <c r="AD31" s="747"/>
      <c r="AE31" s="748"/>
      <c r="AF31" s="749">
        <v>1207</v>
      </c>
      <c r="AG31" s="750"/>
      <c r="AH31" s="750"/>
      <c r="AI31" s="750"/>
      <c r="AJ31" s="751"/>
      <c r="AK31" s="818">
        <v>43</v>
      </c>
      <c r="AL31" s="819"/>
      <c r="AM31" s="819"/>
      <c r="AN31" s="819"/>
      <c r="AO31" s="819"/>
      <c r="AP31" s="819">
        <v>5927</v>
      </c>
      <c r="AQ31" s="819"/>
      <c r="AR31" s="819"/>
      <c r="AS31" s="819"/>
      <c r="AT31" s="819"/>
      <c r="AU31" s="819">
        <v>18</v>
      </c>
      <c r="AV31" s="819"/>
      <c r="AW31" s="819"/>
      <c r="AX31" s="819"/>
      <c r="AY31" s="819"/>
      <c r="AZ31" s="820" t="s">
        <v>488</v>
      </c>
      <c r="BA31" s="820"/>
      <c r="BB31" s="820"/>
      <c r="BC31" s="820"/>
      <c r="BD31" s="820"/>
      <c r="BE31" s="816" t="s">
        <v>382</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383</v>
      </c>
      <c r="C32" s="744"/>
      <c r="D32" s="744"/>
      <c r="E32" s="744"/>
      <c r="F32" s="744"/>
      <c r="G32" s="744"/>
      <c r="H32" s="744"/>
      <c r="I32" s="744"/>
      <c r="J32" s="744"/>
      <c r="K32" s="744"/>
      <c r="L32" s="744"/>
      <c r="M32" s="744"/>
      <c r="N32" s="744"/>
      <c r="O32" s="744"/>
      <c r="P32" s="745"/>
      <c r="Q32" s="746">
        <v>214</v>
      </c>
      <c r="R32" s="747"/>
      <c r="S32" s="747"/>
      <c r="T32" s="747"/>
      <c r="U32" s="747"/>
      <c r="V32" s="747">
        <v>214</v>
      </c>
      <c r="W32" s="747"/>
      <c r="X32" s="747"/>
      <c r="Y32" s="747"/>
      <c r="Z32" s="747"/>
      <c r="AA32" s="747" t="s">
        <v>546</v>
      </c>
      <c r="AB32" s="747"/>
      <c r="AC32" s="747"/>
      <c r="AD32" s="747"/>
      <c r="AE32" s="748"/>
      <c r="AF32" s="749">
        <v>14</v>
      </c>
      <c r="AG32" s="750"/>
      <c r="AH32" s="750"/>
      <c r="AI32" s="750"/>
      <c r="AJ32" s="751"/>
      <c r="AK32" s="818" t="s">
        <v>548</v>
      </c>
      <c r="AL32" s="819"/>
      <c r="AM32" s="819"/>
      <c r="AN32" s="819"/>
      <c r="AO32" s="819"/>
      <c r="AP32" s="819" t="s">
        <v>488</v>
      </c>
      <c r="AQ32" s="819"/>
      <c r="AR32" s="819"/>
      <c r="AS32" s="819"/>
      <c r="AT32" s="819"/>
      <c r="AU32" s="819" t="s">
        <v>488</v>
      </c>
      <c r="AV32" s="819"/>
      <c r="AW32" s="819"/>
      <c r="AX32" s="819"/>
      <c r="AY32" s="819"/>
      <c r="AZ32" s="820" t="s">
        <v>488</v>
      </c>
      <c r="BA32" s="820"/>
      <c r="BB32" s="820"/>
      <c r="BC32" s="820"/>
      <c r="BD32" s="820"/>
      <c r="BE32" s="816" t="s">
        <v>382</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384</v>
      </c>
      <c r="C33" s="744"/>
      <c r="D33" s="744"/>
      <c r="E33" s="744"/>
      <c r="F33" s="744"/>
      <c r="G33" s="744"/>
      <c r="H33" s="744"/>
      <c r="I33" s="744"/>
      <c r="J33" s="744"/>
      <c r="K33" s="744"/>
      <c r="L33" s="744"/>
      <c r="M33" s="744"/>
      <c r="N33" s="744"/>
      <c r="O33" s="744"/>
      <c r="P33" s="745"/>
      <c r="Q33" s="746">
        <v>6038</v>
      </c>
      <c r="R33" s="747"/>
      <c r="S33" s="747"/>
      <c r="T33" s="747"/>
      <c r="U33" s="747"/>
      <c r="V33" s="747">
        <v>5629</v>
      </c>
      <c r="W33" s="747"/>
      <c r="X33" s="747"/>
      <c r="Y33" s="747"/>
      <c r="Z33" s="747"/>
      <c r="AA33" s="747">
        <v>410</v>
      </c>
      <c r="AB33" s="747"/>
      <c r="AC33" s="747"/>
      <c r="AD33" s="747"/>
      <c r="AE33" s="748"/>
      <c r="AF33" s="749">
        <v>800</v>
      </c>
      <c r="AG33" s="750"/>
      <c r="AH33" s="750"/>
      <c r="AI33" s="750"/>
      <c r="AJ33" s="751"/>
      <c r="AK33" s="818">
        <v>1538</v>
      </c>
      <c r="AL33" s="819"/>
      <c r="AM33" s="819"/>
      <c r="AN33" s="819"/>
      <c r="AO33" s="819"/>
      <c r="AP33" s="819">
        <v>1870</v>
      </c>
      <c r="AQ33" s="819"/>
      <c r="AR33" s="819"/>
      <c r="AS33" s="819"/>
      <c r="AT33" s="819"/>
      <c r="AU33" s="819">
        <v>1268</v>
      </c>
      <c r="AV33" s="819"/>
      <c r="AW33" s="819"/>
      <c r="AX33" s="819"/>
      <c r="AY33" s="819"/>
      <c r="AZ33" s="820" t="s">
        <v>488</v>
      </c>
      <c r="BA33" s="820"/>
      <c r="BB33" s="820"/>
      <c r="BC33" s="820"/>
      <c r="BD33" s="820"/>
      <c r="BE33" s="816" t="s">
        <v>382</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385</v>
      </c>
      <c r="C34" s="744"/>
      <c r="D34" s="744"/>
      <c r="E34" s="744"/>
      <c r="F34" s="744"/>
      <c r="G34" s="744"/>
      <c r="H34" s="744"/>
      <c r="I34" s="744"/>
      <c r="J34" s="744"/>
      <c r="K34" s="744"/>
      <c r="L34" s="744"/>
      <c r="M34" s="744"/>
      <c r="N34" s="744"/>
      <c r="O34" s="744"/>
      <c r="P34" s="745"/>
      <c r="Q34" s="746">
        <v>6245</v>
      </c>
      <c r="R34" s="747"/>
      <c r="S34" s="747"/>
      <c r="T34" s="747"/>
      <c r="U34" s="747"/>
      <c r="V34" s="747">
        <v>6141</v>
      </c>
      <c r="W34" s="747"/>
      <c r="X34" s="747"/>
      <c r="Y34" s="747"/>
      <c r="Z34" s="747"/>
      <c r="AA34" s="747">
        <v>104</v>
      </c>
      <c r="AB34" s="747"/>
      <c r="AC34" s="747"/>
      <c r="AD34" s="747"/>
      <c r="AE34" s="748"/>
      <c r="AF34" s="749">
        <v>104</v>
      </c>
      <c r="AG34" s="750"/>
      <c r="AH34" s="750"/>
      <c r="AI34" s="750"/>
      <c r="AJ34" s="751"/>
      <c r="AK34" s="818">
        <v>2294</v>
      </c>
      <c r="AL34" s="819"/>
      <c r="AM34" s="819"/>
      <c r="AN34" s="819"/>
      <c r="AO34" s="819"/>
      <c r="AP34" s="819">
        <v>34683</v>
      </c>
      <c r="AQ34" s="819"/>
      <c r="AR34" s="819"/>
      <c r="AS34" s="819"/>
      <c r="AT34" s="819"/>
      <c r="AU34" s="819">
        <v>26810</v>
      </c>
      <c r="AV34" s="819"/>
      <c r="AW34" s="819"/>
      <c r="AX34" s="819"/>
      <c r="AY34" s="819"/>
      <c r="AZ34" s="820" t="s">
        <v>488</v>
      </c>
      <c r="BA34" s="820"/>
      <c r="BB34" s="820"/>
      <c r="BC34" s="820"/>
      <c r="BD34" s="820"/>
      <c r="BE34" s="816" t="s">
        <v>386</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365</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2462</v>
      </c>
      <c r="AG63" s="830"/>
      <c r="AH63" s="830"/>
      <c r="AI63" s="830"/>
      <c r="AJ63" s="831"/>
      <c r="AK63" s="832"/>
      <c r="AL63" s="827"/>
      <c r="AM63" s="827"/>
      <c r="AN63" s="827"/>
      <c r="AO63" s="827"/>
      <c r="AP63" s="830">
        <v>42482</v>
      </c>
      <c r="AQ63" s="830"/>
      <c r="AR63" s="830"/>
      <c r="AS63" s="830"/>
      <c r="AT63" s="830"/>
      <c r="AU63" s="830">
        <v>28096</v>
      </c>
      <c r="AV63" s="830"/>
      <c r="AW63" s="830"/>
      <c r="AX63" s="830"/>
      <c r="AY63" s="830"/>
      <c r="AZ63" s="834"/>
      <c r="BA63" s="834"/>
      <c r="BB63" s="834"/>
      <c r="BC63" s="834"/>
      <c r="BD63" s="834"/>
      <c r="BE63" s="835"/>
      <c r="BF63" s="835"/>
      <c r="BG63" s="835"/>
      <c r="BH63" s="835"/>
      <c r="BI63" s="836"/>
      <c r="BJ63" s="837" t="s">
        <v>109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391</v>
      </c>
      <c r="R66" s="706"/>
      <c r="S66" s="706"/>
      <c r="T66" s="706"/>
      <c r="U66" s="707"/>
      <c r="V66" s="705" t="s">
        <v>392</v>
      </c>
      <c r="W66" s="706"/>
      <c r="X66" s="706"/>
      <c r="Y66" s="706"/>
      <c r="Z66" s="707"/>
      <c r="AA66" s="705" t="s">
        <v>393</v>
      </c>
      <c r="AB66" s="706"/>
      <c r="AC66" s="706"/>
      <c r="AD66" s="706"/>
      <c r="AE66" s="707"/>
      <c r="AF66" s="840" t="s">
        <v>394</v>
      </c>
      <c r="AG66" s="801"/>
      <c r="AH66" s="801"/>
      <c r="AI66" s="801"/>
      <c r="AJ66" s="841"/>
      <c r="AK66" s="705" t="s">
        <v>395</v>
      </c>
      <c r="AL66" s="729"/>
      <c r="AM66" s="729"/>
      <c r="AN66" s="729"/>
      <c r="AO66" s="730"/>
      <c r="AP66" s="705" t="s">
        <v>396</v>
      </c>
      <c r="AQ66" s="706"/>
      <c r="AR66" s="706"/>
      <c r="AS66" s="706"/>
      <c r="AT66" s="707"/>
      <c r="AU66" s="705" t="s">
        <v>397</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549</v>
      </c>
      <c r="C68" s="858"/>
      <c r="D68" s="858"/>
      <c r="E68" s="858"/>
      <c r="F68" s="858"/>
      <c r="G68" s="858"/>
      <c r="H68" s="858"/>
      <c r="I68" s="858"/>
      <c r="J68" s="858"/>
      <c r="K68" s="858"/>
      <c r="L68" s="858"/>
      <c r="M68" s="858"/>
      <c r="N68" s="858"/>
      <c r="O68" s="858"/>
      <c r="P68" s="859"/>
      <c r="Q68" s="860">
        <v>15974</v>
      </c>
      <c r="R68" s="854"/>
      <c r="S68" s="854"/>
      <c r="T68" s="854"/>
      <c r="U68" s="854"/>
      <c r="V68" s="854">
        <v>13504</v>
      </c>
      <c r="W68" s="854"/>
      <c r="X68" s="854"/>
      <c r="Y68" s="854"/>
      <c r="Z68" s="854"/>
      <c r="AA68" s="854">
        <v>2470</v>
      </c>
      <c r="AB68" s="854"/>
      <c r="AC68" s="854"/>
      <c r="AD68" s="854"/>
      <c r="AE68" s="854"/>
      <c r="AF68" s="854">
        <v>2470</v>
      </c>
      <c r="AG68" s="854"/>
      <c r="AH68" s="854"/>
      <c r="AI68" s="854"/>
      <c r="AJ68" s="854"/>
      <c r="AK68" s="854" t="s">
        <v>488</v>
      </c>
      <c r="AL68" s="854"/>
      <c r="AM68" s="854"/>
      <c r="AN68" s="854"/>
      <c r="AO68" s="854"/>
      <c r="AP68" s="854" t="s">
        <v>488</v>
      </c>
      <c r="AQ68" s="854"/>
      <c r="AR68" s="854"/>
      <c r="AS68" s="854"/>
      <c r="AT68" s="854"/>
      <c r="AU68" s="854" t="s">
        <v>488</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550</v>
      </c>
      <c r="C69" s="862"/>
      <c r="D69" s="862"/>
      <c r="E69" s="862"/>
      <c r="F69" s="862"/>
      <c r="G69" s="862"/>
      <c r="H69" s="862"/>
      <c r="I69" s="862"/>
      <c r="J69" s="862"/>
      <c r="K69" s="862"/>
      <c r="L69" s="862"/>
      <c r="M69" s="862"/>
      <c r="N69" s="862"/>
      <c r="O69" s="862"/>
      <c r="P69" s="863"/>
      <c r="Q69" s="864">
        <v>2</v>
      </c>
      <c r="R69" s="819"/>
      <c r="S69" s="819"/>
      <c r="T69" s="819"/>
      <c r="U69" s="819"/>
      <c r="V69" s="819">
        <v>0</v>
      </c>
      <c r="W69" s="819"/>
      <c r="X69" s="819"/>
      <c r="Y69" s="819"/>
      <c r="Z69" s="819"/>
      <c r="AA69" s="819">
        <v>2</v>
      </c>
      <c r="AB69" s="819"/>
      <c r="AC69" s="819"/>
      <c r="AD69" s="819"/>
      <c r="AE69" s="819"/>
      <c r="AF69" s="819">
        <v>2</v>
      </c>
      <c r="AG69" s="819"/>
      <c r="AH69" s="819"/>
      <c r="AI69" s="819"/>
      <c r="AJ69" s="819"/>
      <c r="AK69" s="819" t="s">
        <v>488</v>
      </c>
      <c r="AL69" s="819"/>
      <c r="AM69" s="819"/>
      <c r="AN69" s="819"/>
      <c r="AO69" s="819"/>
      <c r="AP69" s="819" t="s">
        <v>488</v>
      </c>
      <c r="AQ69" s="819"/>
      <c r="AR69" s="819"/>
      <c r="AS69" s="819"/>
      <c r="AT69" s="819"/>
      <c r="AU69" s="819" t="s">
        <v>488</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551</v>
      </c>
      <c r="C70" s="862"/>
      <c r="D70" s="862"/>
      <c r="E70" s="862"/>
      <c r="F70" s="862"/>
      <c r="G70" s="862"/>
      <c r="H70" s="862"/>
      <c r="I70" s="862"/>
      <c r="J70" s="862"/>
      <c r="K70" s="862"/>
      <c r="L70" s="862"/>
      <c r="M70" s="862"/>
      <c r="N70" s="862"/>
      <c r="O70" s="862"/>
      <c r="P70" s="863"/>
      <c r="Q70" s="864">
        <v>3919</v>
      </c>
      <c r="R70" s="819"/>
      <c r="S70" s="819"/>
      <c r="T70" s="819"/>
      <c r="U70" s="819"/>
      <c r="V70" s="819">
        <v>3829</v>
      </c>
      <c r="W70" s="819"/>
      <c r="X70" s="819"/>
      <c r="Y70" s="819"/>
      <c r="Z70" s="819"/>
      <c r="AA70" s="819">
        <v>91</v>
      </c>
      <c r="AB70" s="819"/>
      <c r="AC70" s="819"/>
      <c r="AD70" s="819"/>
      <c r="AE70" s="819"/>
      <c r="AF70" s="819">
        <v>91</v>
      </c>
      <c r="AG70" s="819"/>
      <c r="AH70" s="819"/>
      <c r="AI70" s="819"/>
      <c r="AJ70" s="819"/>
      <c r="AK70" s="819">
        <v>168</v>
      </c>
      <c r="AL70" s="819"/>
      <c r="AM70" s="819"/>
      <c r="AN70" s="819"/>
      <c r="AO70" s="819"/>
      <c r="AP70" s="819" t="s">
        <v>488</v>
      </c>
      <c r="AQ70" s="819"/>
      <c r="AR70" s="819"/>
      <c r="AS70" s="819"/>
      <c r="AT70" s="819"/>
      <c r="AU70" s="819" t="s">
        <v>488</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552</v>
      </c>
      <c r="C71" s="862"/>
      <c r="D71" s="862"/>
      <c r="E71" s="862"/>
      <c r="F71" s="862"/>
      <c r="G71" s="862"/>
      <c r="H71" s="862"/>
      <c r="I71" s="862"/>
      <c r="J71" s="862"/>
      <c r="K71" s="862"/>
      <c r="L71" s="862"/>
      <c r="M71" s="862"/>
      <c r="N71" s="862"/>
      <c r="O71" s="862"/>
      <c r="P71" s="863"/>
      <c r="Q71" s="864">
        <v>690103</v>
      </c>
      <c r="R71" s="819"/>
      <c r="S71" s="819"/>
      <c r="T71" s="819"/>
      <c r="U71" s="819"/>
      <c r="V71" s="819">
        <v>676249</v>
      </c>
      <c r="W71" s="819"/>
      <c r="X71" s="819"/>
      <c r="Y71" s="819"/>
      <c r="Z71" s="819"/>
      <c r="AA71" s="819">
        <v>13854</v>
      </c>
      <c r="AB71" s="819"/>
      <c r="AC71" s="819"/>
      <c r="AD71" s="819"/>
      <c r="AE71" s="819"/>
      <c r="AF71" s="819">
        <v>13854</v>
      </c>
      <c r="AG71" s="819"/>
      <c r="AH71" s="819"/>
      <c r="AI71" s="819"/>
      <c r="AJ71" s="819"/>
      <c r="AK71" s="819">
        <v>7102</v>
      </c>
      <c r="AL71" s="819"/>
      <c r="AM71" s="819"/>
      <c r="AN71" s="819"/>
      <c r="AO71" s="819"/>
      <c r="AP71" s="819" t="s">
        <v>488</v>
      </c>
      <c r="AQ71" s="819"/>
      <c r="AR71" s="819"/>
      <c r="AS71" s="819"/>
      <c r="AT71" s="819"/>
      <c r="AU71" s="819" t="s">
        <v>488</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553</v>
      </c>
      <c r="C72" s="862"/>
      <c r="D72" s="862"/>
      <c r="E72" s="862"/>
      <c r="F72" s="862"/>
      <c r="G72" s="862"/>
      <c r="H72" s="862"/>
      <c r="I72" s="862"/>
      <c r="J72" s="862"/>
      <c r="K72" s="862"/>
      <c r="L72" s="862"/>
      <c r="M72" s="862"/>
      <c r="N72" s="862"/>
      <c r="O72" s="862"/>
      <c r="P72" s="863"/>
      <c r="Q72" s="864">
        <v>171</v>
      </c>
      <c r="R72" s="819"/>
      <c r="S72" s="819"/>
      <c r="T72" s="819"/>
      <c r="U72" s="819"/>
      <c r="V72" s="819">
        <v>170</v>
      </c>
      <c r="W72" s="819"/>
      <c r="X72" s="819"/>
      <c r="Y72" s="819"/>
      <c r="Z72" s="819"/>
      <c r="AA72" s="819">
        <v>1</v>
      </c>
      <c r="AB72" s="819"/>
      <c r="AC72" s="819"/>
      <c r="AD72" s="819"/>
      <c r="AE72" s="819"/>
      <c r="AF72" s="819">
        <v>185</v>
      </c>
      <c r="AG72" s="819"/>
      <c r="AH72" s="819"/>
      <c r="AI72" s="819"/>
      <c r="AJ72" s="819"/>
      <c r="AK72" s="819" t="s">
        <v>488</v>
      </c>
      <c r="AL72" s="819"/>
      <c r="AM72" s="819"/>
      <c r="AN72" s="819"/>
      <c r="AO72" s="819"/>
      <c r="AP72" s="819" t="s">
        <v>488</v>
      </c>
      <c r="AQ72" s="819"/>
      <c r="AR72" s="819"/>
      <c r="AS72" s="819"/>
      <c r="AT72" s="819"/>
      <c r="AU72" s="819" t="s">
        <v>488</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365</v>
      </c>
      <c r="B88" s="778" t="s">
        <v>398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16602</v>
      </c>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399</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165</v>
      </c>
      <c r="CS102" s="838"/>
      <c r="CT102" s="838"/>
      <c r="CU102" s="838"/>
      <c r="CV102" s="881"/>
      <c r="CW102" s="880">
        <v>15</v>
      </c>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407</v>
      </c>
      <c r="AB109" s="883"/>
      <c r="AC109" s="883"/>
      <c r="AD109" s="883"/>
      <c r="AE109" s="884"/>
      <c r="AF109" s="882" t="s">
        <v>285</v>
      </c>
      <c r="AG109" s="883"/>
      <c r="AH109" s="883"/>
      <c r="AI109" s="883"/>
      <c r="AJ109" s="884"/>
      <c r="AK109" s="882" t="s">
        <v>284</v>
      </c>
      <c r="AL109" s="883"/>
      <c r="AM109" s="883"/>
      <c r="AN109" s="883"/>
      <c r="AO109" s="884"/>
      <c r="AP109" s="882" t="s">
        <v>408</v>
      </c>
      <c r="AQ109" s="883"/>
      <c r="AR109" s="883"/>
      <c r="AS109" s="883"/>
      <c r="AT109" s="885"/>
      <c r="AU109" s="904" t="s">
        <v>406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407</v>
      </c>
      <c r="BR109" s="883"/>
      <c r="BS109" s="883"/>
      <c r="BT109" s="883"/>
      <c r="BU109" s="884"/>
      <c r="BV109" s="882" t="s">
        <v>285</v>
      </c>
      <c r="BW109" s="883"/>
      <c r="BX109" s="883"/>
      <c r="BY109" s="883"/>
      <c r="BZ109" s="884"/>
      <c r="CA109" s="882" t="s">
        <v>284</v>
      </c>
      <c r="CB109" s="883"/>
      <c r="CC109" s="883"/>
      <c r="CD109" s="883"/>
      <c r="CE109" s="884"/>
      <c r="CF109" s="905" t="s">
        <v>408</v>
      </c>
      <c r="CG109" s="905"/>
      <c r="CH109" s="905"/>
      <c r="CI109" s="905"/>
      <c r="CJ109" s="905"/>
      <c r="CK109" s="882" t="s">
        <v>409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407</v>
      </c>
      <c r="DH109" s="883"/>
      <c r="DI109" s="883"/>
      <c r="DJ109" s="883"/>
      <c r="DK109" s="884"/>
      <c r="DL109" s="882" t="s">
        <v>285</v>
      </c>
      <c r="DM109" s="883"/>
      <c r="DN109" s="883"/>
      <c r="DO109" s="883"/>
      <c r="DP109" s="884"/>
      <c r="DQ109" s="882" t="s">
        <v>284</v>
      </c>
      <c r="DR109" s="883"/>
      <c r="DS109" s="883"/>
      <c r="DT109" s="883"/>
      <c r="DU109" s="884"/>
      <c r="DV109" s="882" t="s">
        <v>408</v>
      </c>
      <c r="DW109" s="883"/>
      <c r="DX109" s="883"/>
      <c r="DY109" s="883"/>
      <c r="DZ109" s="885"/>
    </row>
    <row r="110" spans="1:131" s="197" customFormat="1" ht="26.25" customHeight="1">
      <c r="A110" s="886" t="s">
        <v>410</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3251085</v>
      </c>
      <c r="AB110" s="890"/>
      <c r="AC110" s="890"/>
      <c r="AD110" s="890"/>
      <c r="AE110" s="891"/>
      <c r="AF110" s="892">
        <v>3679376</v>
      </c>
      <c r="AG110" s="890"/>
      <c r="AH110" s="890"/>
      <c r="AI110" s="890"/>
      <c r="AJ110" s="891"/>
      <c r="AK110" s="892">
        <v>3688573</v>
      </c>
      <c r="AL110" s="890"/>
      <c r="AM110" s="890"/>
      <c r="AN110" s="890"/>
      <c r="AO110" s="891"/>
      <c r="AP110" s="893">
        <v>21.3</v>
      </c>
      <c r="AQ110" s="894"/>
      <c r="AR110" s="894"/>
      <c r="AS110" s="894"/>
      <c r="AT110" s="895"/>
      <c r="AU110" s="896" t="s">
        <v>61</v>
      </c>
      <c r="AV110" s="897"/>
      <c r="AW110" s="897"/>
      <c r="AX110" s="897"/>
      <c r="AY110" s="898"/>
      <c r="AZ110" s="940" t="s">
        <v>411</v>
      </c>
      <c r="BA110" s="887"/>
      <c r="BB110" s="887"/>
      <c r="BC110" s="887"/>
      <c r="BD110" s="887"/>
      <c r="BE110" s="887"/>
      <c r="BF110" s="887"/>
      <c r="BG110" s="887"/>
      <c r="BH110" s="887"/>
      <c r="BI110" s="887"/>
      <c r="BJ110" s="887"/>
      <c r="BK110" s="887"/>
      <c r="BL110" s="887"/>
      <c r="BM110" s="887"/>
      <c r="BN110" s="887"/>
      <c r="BO110" s="887"/>
      <c r="BP110" s="888"/>
      <c r="BQ110" s="926">
        <v>33945679</v>
      </c>
      <c r="BR110" s="927"/>
      <c r="BS110" s="927"/>
      <c r="BT110" s="927"/>
      <c r="BU110" s="927"/>
      <c r="BV110" s="927">
        <v>33736299</v>
      </c>
      <c r="BW110" s="927"/>
      <c r="BX110" s="927"/>
      <c r="BY110" s="927"/>
      <c r="BZ110" s="927"/>
      <c r="CA110" s="927">
        <v>32977083</v>
      </c>
      <c r="CB110" s="927"/>
      <c r="CC110" s="927"/>
      <c r="CD110" s="927"/>
      <c r="CE110" s="927"/>
      <c r="CF110" s="941">
        <v>190.1</v>
      </c>
      <c r="CG110" s="942"/>
      <c r="CH110" s="942"/>
      <c r="CI110" s="942"/>
      <c r="CJ110" s="942"/>
      <c r="CK110" s="943" t="s">
        <v>412</v>
      </c>
      <c r="CL110" s="944"/>
      <c r="CM110" s="923" t="s">
        <v>413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414</v>
      </c>
      <c r="DH110" s="927"/>
      <c r="DI110" s="927"/>
      <c r="DJ110" s="927"/>
      <c r="DK110" s="927"/>
      <c r="DL110" s="927" t="s">
        <v>414</v>
      </c>
      <c r="DM110" s="927"/>
      <c r="DN110" s="927"/>
      <c r="DO110" s="927"/>
      <c r="DP110" s="927"/>
      <c r="DQ110" s="927" t="s">
        <v>414</v>
      </c>
      <c r="DR110" s="927"/>
      <c r="DS110" s="927"/>
      <c r="DT110" s="927"/>
      <c r="DU110" s="927"/>
      <c r="DV110" s="928" t="s">
        <v>414</v>
      </c>
      <c r="DW110" s="928"/>
      <c r="DX110" s="928"/>
      <c r="DY110" s="928"/>
      <c r="DZ110" s="929"/>
    </row>
    <row r="111" spans="1:131" s="197" customFormat="1" ht="26.25" customHeight="1">
      <c r="A111" s="930" t="s">
        <v>415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109</v>
      </c>
      <c r="AB111" s="934"/>
      <c r="AC111" s="934"/>
      <c r="AD111" s="934"/>
      <c r="AE111" s="935"/>
      <c r="AF111" s="936" t="s">
        <v>109</v>
      </c>
      <c r="AG111" s="934"/>
      <c r="AH111" s="934"/>
      <c r="AI111" s="934"/>
      <c r="AJ111" s="935"/>
      <c r="AK111" s="936" t="s">
        <v>109</v>
      </c>
      <c r="AL111" s="934"/>
      <c r="AM111" s="934"/>
      <c r="AN111" s="934"/>
      <c r="AO111" s="935"/>
      <c r="AP111" s="937" t="s">
        <v>109</v>
      </c>
      <c r="AQ111" s="938"/>
      <c r="AR111" s="938"/>
      <c r="AS111" s="938"/>
      <c r="AT111" s="939"/>
      <c r="AU111" s="899"/>
      <c r="AV111" s="900"/>
      <c r="AW111" s="900"/>
      <c r="AX111" s="900"/>
      <c r="AY111" s="901"/>
      <c r="AZ111" s="949" t="s">
        <v>416</v>
      </c>
      <c r="BA111" s="950"/>
      <c r="BB111" s="950"/>
      <c r="BC111" s="950"/>
      <c r="BD111" s="950"/>
      <c r="BE111" s="950"/>
      <c r="BF111" s="950"/>
      <c r="BG111" s="950"/>
      <c r="BH111" s="950"/>
      <c r="BI111" s="950"/>
      <c r="BJ111" s="950"/>
      <c r="BK111" s="950"/>
      <c r="BL111" s="950"/>
      <c r="BM111" s="950"/>
      <c r="BN111" s="950"/>
      <c r="BO111" s="950"/>
      <c r="BP111" s="951"/>
      <c r="BQ111" s="919">
        <v>589910</v>
      </c>
      <c r="BR111" s="920"/>
      <c r="BS111" s="920"/>
      <c r="BT111" s="920"/>
      <c r="BU111" s="920"/>
      <c r="BV111" s="920" t="s">
        <v>417</v>
      </c>
      <c r="BW111" s="920"/>
      <c r="BX111" s="920"/>
      <c r="BY111" s="920"/>
      <c r="BZ111" s="920"/>
      <c r="CA111" s="920" t="s">
        <v>417</v>
      </c>
      <c r="CB111" s="920"/>
      <c r="CC111" s="920"/>
      <c r="CD111" s="920"/>
      <c r="CE111" s="920"/>
      <c r="CF111" s="914" t="s">
        <v>417</v>
      </c>
      <c r="CG111" s="915"/>
      <c r="CH111" s="915"/>
      <c r="CI111" s="915"/>
      <c r="CJ111" s="915"/>
      <c r="CK111" s="945"/>
      <c r="CL111" s="946"/>
      <c r="CM111" s="916" t="s">
        <v>418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417</v>
      </c>
      <c r="DH111" s="920"/>
      <c r="DI111" s="920"/>
      <c r="DJ111" s="920"/>
      <c r="DK111" s="920"/>
      <c r="DL111" s="920" t="s">
        <v>417</v>
      </c>
      <c r="DM111" s="920"/>
      <c r="DN111" s="920"/>
      <c r="DO111" s="920"/>
      <c r="DP111" s="920"/>
      <c r="DQ111" s="920" t="s">
        <v>417</v>
      </c>
      <c r="DR111" s="920"/>
      <c r="DS111" s="920"/>
      <c r="DT111" s="920"/>
      <c r="DU111" s="920"/>
      <c r="DV111" s="921" t="s">
        <v>417</v>
      </c>
      <c r="DW111" s="921"/>
      <c r="DX111" s="921"/>
      <c r="DY111" s="921"/>
      <c r="DZ111" s="922"/>
    </row>
    <row r="112" spans="1:131" s="197" customFormat="1" ht="26.25" customHeight="1">
      <c r="A112" s="952" t="s">
        <v>419</v>
      </c>
      <c r="B112" s="953"/>
      <c r="C112" s="950" t="s">
        <v>420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414</v>
      </c>
      <c r="AB112" s="959"/>
      <c r="AC112" s="959"/>
      <c r="AD112" s="959"/>
      <c r="AE112" s="960"/>
      <c r="AF112" s="961" t="s">
        <v>414</v>
      </c>
      <c r="AG112" s="959"/>
      <c r="AH112" s="959"/>
      <c r="AI112" s="959"/>
      <c r="AJ112" s="960"/>
      <c r="AK112" s="961" t="s">
        <v>414</v>
      </c>
      <c r="AL112" s="959"/>
      <c r="AM112" s="959"/>
      <c r="AN112" s="959"/>
      <c r="AO112" s="960"/>
      <c r="AP112" s="962" t="s">
        <v>414</v>
      </c>
      <c r="AQ112" s="963"/>
      <c r="AR112" s="963"/>
      <c r="AS112" s="963"/>
      <c r="AT112" s="964"/>
      <c r="AU112" s="899"/>
      <c r="AV112" s="900"/>
      <c r="AW112" s="900"/>
      <c r="AX112" s="900"/>
      <c r="AY112" s="901"/>
      <c r="AZ112" s="949" t="s">
        <v>421</v>
      </c>
      <c r="BA112" s="950"/>
      <c r="BB112" s="950"/>
      <c r="BC112" s="950"/>
      <c r="BD112" s="950"/>
      <c r="BE112" s="950"/>
      <c r="BF112" s="950"/>
      <c r="BG112" s="950"/>
      <c r="BH112" s="950"/>
      <c r="BI112" s="950"/>
      <c r="BJ112" s="950"/>
      <c r="BK112" s="950"/>
      <c r="BL112" s="950"/>
      <c r="BM112" s="950"/>
      <c r="BN112" s="950"/>
      <c r="BO112" s="950"/>
      <c r="BP112" s="951"/>
      <c r="BQ112" s="919">
        <v>29323174</v>
      </c>
      <c r="BR112" s="920"/>
      <c r="BS112" s="920"/>
      <c r="BT112" s="920"/>
      <c r="BU112" s="920"/>
      <c r="BV112" s="920">
        <v>28791023</v>
      </c>
      <c r="BW112" s="920"/>
      <c r="BX112" s="920"/>
      <c r="BY112" s="920"/>
      <c r="BZ112" s="920"/>
      <c r="CA112" s="920">
        <v>28096094</v>
      </c>
      <c r="CB112" s="920"/>
      <c r="CC112" s="920"/>
      <c r="CD112" s="920"/>
      <c r="CE112" s="920"/>
      <c r="CF112" s="914">
        <v>161.9</v>
      </c>
      <c r="CG112" s="915"/>
      <c r="CH112" s="915"/>
      <c r="CI112" s="915"/>
      <c r="CJ112" s="915"/>
      <c r="CK112" s="945"/>
      <c r="CL112" s="946"/>
      <c r="CM112" s="916" t="s">
        <v>422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414</v>
      </c>
      <c r="DH112" s="920"/>
      <c r="DI112" s="920"/>
      <c r="DJ112" s="920"/>
      <c r="DK112" s="920"/>
      <c r="DL112" s="920" t="s">
        <v>414</v>
      </c>
      <c r="DM112" s="920"/>
      <c r="DN112" s="920"/>
      <c r="DO112" s="920"/>
      <c r="DP112" s="920"/>
      <c r="DQ112" s="920" t="s">
        <v>414</v>
      </c>
      <c r="DR112" s="920"/>
      <c r="DS112" s="920"/>
      <c r="DT112" s="920"/>
      <c r="DU112" s="920"/>
      <c r="DV112" s="921" t="s">
        <v>414</v>
      </c>
      <c r="DW112" s="921"/>
      <c r="DX112" s="921"/>
      <c r="DY112" s="921"/>
      <c r="DZ112" s="922"/>
    </row>
    <row r="113" spans="1:130" s="197" customFormat="1" ht="26.25" customHeight="1">
      <c r="A113" s="954"/>
      <c r="B113" s="955"/>
      <c r="C113" s="950" t="s">
        <v>423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2449232</v>
      </c>
      <c r="AB113" s="934"/>
      <c r="AC113" s="934"/>
      <c r="AD113" s="934"/>
      <c r="AE113" s="935"/>
      <c r="AF113" s="936">
        <v>2491647</v>
      </c>
      <c r="AG113" s="934"/>
      <c r="AH113" s="934"/>
      <c r="AI113" s="934"/>
      <c r="AJ113" s="935"/>
      <c r="AK113" s="936">
        <v>2562546</v>
      </c>
      <c r="AL113" s="934"/>
      <c r="AM113" s="934"/>
      <c r="AN113" s="934"/>
      <c r="AO113" s="935"/>
      <c r="AP113" s="937">
        <v>14.8</v>
      </c>
      <c r="AQ113" s="938"/>
      <c r="AR113" s="938"/>
      <c r="AS113" s="938"/>
      <c r="AT113" s="939"/>
      <c r="AU113" s="899"/>
      <c r="AV113" s="900"/>
      <c r="AW113" s="900"/>
      <c r="AX113" s="900"/>
      <c r="AY113" s="901"/>
      <c r="AZ113" s="949" t="s">
        <v>424</v>
      </c>
      <c r="BA113" s="950"/>
      <c r="BB113" s="950"/>
      <c r="BC113" s="950"/>
      <c r="BD113" s="950"/>
      <c r="BE113" s="950"/>
      <c r="BF113" s="950"/>
      <c r="BG113" s="950"/>
      <c r="BH113" s="950"/>
      <c r="BI113" s="950"/>
      <c r="BJ113" s="950"/>
      <c r="BK113" s="950"/>
      <c r="BL113" s="950"/>
      <c r="BM113" s="950"/>
      <c r="BN113" s="950"/>
      <c r="BO113" s="950"/>
      <c r="BP113" s="951"/>
      <c r="BQ113" s="919" t="s">
        <v>414</v>
      </c>
      <c r="BR113" s="920"/>
      <c r="BS113" s="920"/>
      <c r="BT113" s="920"/>
      <c r="BU113" s="920"/>
      <c r="BV113" s="920" t="s">
        <v>414</v>
      </c>
      <c r="BW113" s="920"/>
      <c r="BX113" s="920"/>
      <c r="BY113" s="920"/>
      <c r="BZ113" s="920"/>
      <c r="CA113" s="920" t="s">
        <v>414</v>
      </c>
      <c r="CB113" s="920"/>
      <c r="CC113" s="920"/>
      <c r="CD113" s="920"/>
      <c r="CE113" s="920"/>
      <c r="CF113" s="914" t="s">
        <v>414</v>
      </c>
      <c r="CG113" s="915"/>
      <c r="CH113" s="915"/>
      <c r="CI113" s="915"/>
      <c r="CJ113" s="915"/>
      <c r="CK113" s="945"/>
      <c r="CL113" s="946"/>
      <c r="CM113" s="916" t="s">
        <v>425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414</v>
      </c>
      <c r="DH113" s="959"/>
      <c r="DI113" s="959"/>
      <c r="DJ113" s="959"/>
      <c r="DK113" s="960"/>
      <c r="DL113" s="961" t="s">
        <v>414</v>
      </c>
      <c r="DM113" s="959"/>
      <c r="DN113" s="959"/>
      <c r="DO113" s="959"/>
      <c r="DP113" s="960"/>
      <c r="DQ113" s="961" t="s">
        <v>414</v>
      </c>
      <c r="DR113" s="959"/>
      <c r="DS113" s="959"/>
      <c r="DT113" s="959"/>
      <c r="DU113" s="960"/>
      <c r="DV113" s="962" t="s">
        <v>414</v>
      </c>
      <c r="DW113" s="963"/>
      <c r="DX113" s="963"/>
      <c r="DY113" s="963"/>
      <c r="DZ113" s="964"/>
    </row>
    <row r="114" spans="1:130" s="197" customFormat="1" ht="26.25" customHeight="1">
      <c r="A114" s="954"/>
      <c r="B114" s="955"/>
      <c r="C114" s="950" t="s">
        <v>426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414</v>
      </c>
      <c r="AB114" s="959"/>
      <c r="AC114" s="959"/>
      <c r="AD114" s="959"/>
      <c r="AE114" s="960"/>
      <c r="AF114" s="961" t="s">
        <v>414</v>
      </c>
      <c r="AG114" s="959"/>
      <c r="AH114" s="959"/>
      <c r="AI114" s="959"/>
      <c r="AJ114" s="960"/>
      <c r="AK114" s="961" t="s">
        <v>414</v>
      </c>
      <c r="AL114" s="959"/>
      <c r="AM114" s="959"/>
      <c r="AN114" s="959"/>
      <c r="AO114" s="960"/>
      <c r="AP114" s="962" t="s">
        <v>414</v>
      </c>
      <c r="AQ114" s="963"/>
      <c r="AR114" s="963"/>
      <c r="AS114" s="963"/>
      <c r="AT114" s="964"/>
      <c r="AU114" s="899"/>
      <c r="AV114" s="900"/>
      <c r="AW114" s="900"/>
      <c r="AX114" s="900"/>
      <c r="AY114" s="901"/>
      <c r="AZ114" s="949" t="s">
        <v>427</v>
      </c>
      <c r="BA114" s="950"/>
      <c r="BB114" s="950"/>
      <c r="BC114" s="950"/>
      <c r="BD114" s="950"/>
      <c r="BE114" s="950"/>
      <c r="BF114" s="950"/>
      <c r="BG114" s="950"/>
      <c r="BH114" s="950"/>
      <c r="BI114" s="950"/>
      <c r="BJ114" s="950"/>
      <c r="BK114" s="950"/>
      <c r="BL114" s="950"/>
      <c r="BM114" s="950"/>
      <c r="BN114" s="950"/>
      <c r="BO114" s="950"/>
      <c r="BP114" s="951"/>
      <c r="BQ114" s="919">
        <v>7679399</v>
      </c>
      <c r="BR114" s="920"/>
      <c r="BS114" s="920"/>
      <c r="BT114" s="920"/>
      <c r="BU114" s="920"/>
      <c r="BV114" s="920">
        <v>8374523</v>
      </c>
      <c r="BW114" s="920"/>
      <c r="BX114" s="920"/>
      <c r="BY114" s="920"/>
      <c r="BZ114" s="920"/>
      <c r="CA114" s="920">
        <v>7589853</v>
      </c>
      <c r="CB114" s="920"/>
      <c r="CC114" s="920"/>
      <c r="CD114" s="920"/>
      <c r="CE114" s="920"/>
      <c r="CF114" s="914">
        <v>43.7</v>
      </c>
      <c r="CG114" s="915"/>
      <c r="CH114" s="915"/>
      <c r="CI114" s="915"/>
      <c r="CJ114" s="915"/>
      <c r="CK114" s="945"/>
      <c r="CL114" s="946"/>
      <c r="CM114" s="916" t="s">
        <v>428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414</v>
      </c>
      <c r="DH114" s="959"/>
      <c r="DI114" s="959"/>
      <c r="DJ114" s="959"/>
      <c r="DK114" s="960"/>
      <c r="DL114" s="961" t="s">
        <v>414</v>
      </c>
      <c r="DM114" s="959"/>
      <c r="DN114" s="959"/>
      <c r="DO114" s="959"/>
      <c r="DP114" s="960"/>
      <c r="DQ114" s="961" t="s">
        <v>414</v>
      </c>
      <c r="DR114" s="959"/>
      <c r="DS114" s="959"/>
      <c r="DT114" s="959"/>
      <c r="DU114" s="960"/>
      <c r="DV114" s="962" t="s">
        <v>414</v>
      </c>
      <c r="DW114" s="963"/>
      <c r="DX114" s="963"/>
      <c r="DY114" s="963"/>
      <c r="DZ114" s="964"/>
    </row>
    <row r="115" spans="1:130" s="197" customFormat="1" ht="26.25" customHeight="1">
      <c r="A115" s="954"/>
      <c r="B115" s="955"/>
      <c r="C115" s="950" t="s">
        <v>429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197</v>
      </c>
      <c r="AB115" s="934"/>
      <c r="AC115" s="934"/>
      <c r="AD115" s="934"/>
      <c r="AE115" s="935"/>
      <c r="AF115" s="936">
        <v>136</v>
      </c>
      <c r="AG115" s="934"/>
      <c r="AH115" s="934"/>
      <c r="AI115" s="934"/>
      <c r="AJ115" s="935"/>
      <c r="AK115" s="936">
        <v>48</v>
      </c>
      <c r="AL115" s="934"/>
      <c r="AM115" s="934"/>
      <c r="AN115" s="934"/>
      <c r="AO115" s="935"/>
      <c r="AP115" s="937">
        <v>0</v>
      </c>
      <c r="AQ115" s="938"/>
      <c r="AR115" s="938"/>
      <c r="AS115" s="938"/>
      <c r="AT115" s="939"/>
      <c r="AU115" s="899"/>
      <c r="AV115" s="900"/>
      <c r="AW115" s="900"/>
      <c r="AX115" s="900"/>
      <c r="AY115" s="901"/>
      <c r="AZ115" s="949" t="s">
        <v>430</v>
      </c>
      <c r="BA115" s="950"/>
      <c r="BB115" s="950"/>
      <c r="BC115" s="950"/>
      <c r="BD115" s="950"/>
      <c r="BE115" s="950"/>
      <c r="BF115" s="950"/>
      <c r="BG115" s="950"/>
      <c r="BH115" s="950"/>
      <c r="BI115" s="950"/>
      <c r="BJ115" s="950"/>
      <c r="BK115" s="950"/>
      <c r="BL115" s="950"/>
      <c r="BM115" s="950"/>
      <c r="BN115" s="950"/>
      <c r="BO115" s="950"/>
      <c r="BP115" s="951"/>
      <c r="BQ115" s="919" t="s">
        <v>414</v>
      </c>
      <c r="BR115" s="920"/>
      <c r="BS115" s="920"/>
      <c r="BT115" s="920"/>
      <c r="BU115" s="920"/>
      <c r="BV115" s="920" t="s">
        <v>414</v>
      </c>
      <c r="BW115" s="920"/>
      <c r="BX115" s="920"/>
      <c r="BY115" s="920"/>
      <c r="BZ115" s="920"/>
      <c r="CA115" s="920" t="s">
        <v>414</v>
      </c>
      <c r="CB115" s="920"/>
      <c r="CC115" s="920"/>
      <c r="CD115" s="920"/>
      <c r="CE115" s="920"/>
      <c r="CF115" s="914" t="s">
        <v>414</v>
      </c>
      <c r="CG115" s="915"/>
      <c r="CH115" s="915"/>
      <c r="CI115" s="915"/>
      <c r="CJ115" s="915"/>
      <c r="CK115" s="945"/>
      <c r="CL115" s="946"/>
      <c r="CM115" s="949" t="s">
        <v>431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589910</v>
      </c>
      <c r="DH115" s="959"/>
      <c r="DI115" s="959"/>
      <c r="DJ115" s="959"/>
      <c r="DK115" s="960"/>
      <c r="DL115" s="961" t="s">
        <v>414</v>
      </c>
      <c r="DM115" s="959"/>
      <c r="DN115" s="959"/>
      <c r="DO115" s="959"/>
      <c r="DP115" s="960"/>
      <c r="DQ115" s="961" t="s">
        <v>414</v>
      </c>
      <c r="DR115" s="959"/>
      <c r="DS115" s="959"/>
      <c r="DT115" s="959"/>
      <c r="DU115" s="960"/>
      <c r="DV115" s="962" t="s">
        <v>414</v>
      </c>
      <c r="DW115" s="963"/>
      <c r="DX115" s="963"/>
      <c r="DY115" s="963"/>
      <c r="DZ115" s="964"/>
    </row>
    <row r="116" spans="1:130" s="197" customFormat="1" ht="26.25" customHeight="1">
      <c r="A116" s="956"/>
      <c r="B116" s="957"/>
      <c r="C116" s="971" t="s">
        <v>432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237</v>
      </c>
      <c r="AB116" s="959"/>
      <c r="AC116" s="959"/>
      <c r="AD116" s="959"/>
      <c r="AE116" s="960"/>
      <c r="AF116" s="961">
        <v>69</v>
      </c>
      <c r="AG116" s="959"/>
      <c r="AH116" s="959"/>
      <c r="AI116" s="959"/>
      <c r="AJ116" s="960"/>
      <c r="AK116" s="961" t="s">
        <v>414</v>
      </c>
      <c r="AL116" s="959"/>
      <c r="AM116" s="959"/>
      <c r="AN116" s="959"/>
      <c r="AO116" s="960"/>
      <c r="AP116" s="962" t="s">
        <v>414</v>
      </c>
      <c r="AQ116" s="963"/>
      <c r="AR116" s="963"/>
      <c r="AS116" s="963"/>
      <c r="AT116" s="964"/>
      <c r="AU116" s="899"/>
      <c r="AV116" s="900"/>
      <c r="AW116" s="900"/>
      <c r="AX116" s="900"/>
      <c r="AY116" s="901"/>
      <c r="AZ116" s="949" t="s">
        <v>433</v>
      </c>
      <c r="BA116" s="950"/>
      <c r="BB116" s="950"/>
      <c r="BC116" s="950"/>
      <c r="BD116" s="950"/>
      <c r="BE116" s="950"/>
      <c r="BF116" s="950"/>
      <c r="BG116" s="950"/>
      <c r="BH116" s="950"/>
      <c r="BI116" s="950"/>
      <c r="BJ116" s="950"/>
      <c r="BK116" s="950"/>
      <c r="BL116" s="950"/>
      <c r="BM116" s="950"/>
      <c r="BN116" s="950"/>
      <c r="BO116" s="950"/>
      <c r="BP116" s="951"/>
      <c r="BQ116" s="919" t="s">
        <v>414</v>
      </c>
      <c r="BR116" s="920"/>
      <c r="BS116" s="920"/>
      <c r="BT116" s="920"/>
      <c r="BU116" s="920"/>
      <c r="BV116" s="920" t="s">
        <v>414</v>
      </c>
      <c r="BW116" s="920"/>
      <c r="BX116" s="920"/>
      <c r="BY116" s="920"/>
      <c r="BZ116" s="920"/>
      <c r="CA116" s="920" t="s">
        <v>414</v>
      </c>
      <c r="CB116" s="920"/>
      <c r="CC116" s="920"/>
      <c r="CD116" s="920"/>
      <c r="CE116" s="920"/>
      <c r="CF116" s="914" t="s">
        <v>414</v>
      </c>
      <c r="CG116" s="915"/>
      <c r="CH116" s="915"/>
      <c r="CI116" s="915"/>
      <c r="CJ116" s="915"/>
      <c r="CK116" s="945"/>
      <c r="CL116" s="946"/>
      <c r="CM116" s="916" t="s">
        <v>434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414</v>
      </c>
      <c r="DH116" s="959"/>
      <c r="DI116" s="959"/>
      <c r="DJ116" s="959"/>
      <c r="DK116" s="960"/>
      <c r="DL116" s="961" t="s">
        <v>414</v>
      </c>
      <c r="DM116" s="959"/>
      <c r="DN116" s="959"/>
      <c r="DO116" s="959"/>
      <c r="DP116" s="960"/>
      <c r="DQ116" s="961" t="s">
        <v>414</v>
      </c>
      <c r="DR116" s="959"/>
      <c r="DS116" s="959"/>
      <c r="DT116" s="959"/>
      <c r="DU116" s="960"/>
      <c r="DV116" s="962" t="s">
        <v>414</v>
      </c>
      <c r="DW116" s="963"/>
      <c r="DX116" s="963"/>
      <c r="DY116" s="963"/>
      <c r="DZ116" s="964"/>
    </row>
    <row r="117" spans="1:130" s="197" customFormat="1" ht="26.25" customHeight="1">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435</v>
      </c>
      <c r="Z117" s="884"/>
      <c r="AA117" s="996">
        <v>5700751</v>
      </c>
      <c r="AB117" s="966"/>
      <c r="AC117" s="966"/>
      <c r="AD117" s="966"/>
      <c r="AE117" s="967"/>
      <c r="AF117" s="965">
        <v>6171228</v>
      </c>
      <c r="AG117" s="966"/>
      <c r="AH117" s="966"/>
      <c r="AI117" s="966"/>
      <c r="AJ117" s="967"/>
      <c r="AK117" s="965">
        <v>6251167</v>
      </c>
      <c r="AL117" s="966"/>
      <c r="AM117" s="966"/>
      <c r="AN117" s="966"/>
      <c r="AO117" s="967"/>
      <c r="AP117" s="968"/>
      <c r="AQ117" s="969"/>
      <c r="AR117" s="969"/>
      <c r="AS117" s="969"/>
      <c r="AT117" s="970"/>
      <c r="AU117" s="899"/>
      <c r="AV117" s="900"/>
      <c r="AW117" s="900"/>
      <c r="AX117" s="900"/>
      <c r="AY117" s="901"/>
      <c r="AZ117" s="995" t="s">
        <v>436</v>
      </c>
      <c r="BA117" s="971"/>
      <c r="BB117" s="971"/>
      <c r="BC117" s="971"/>
      <c r="BD117" s="971"/>
      <c r="BE117" s="971"/>
      <c r="BF117" s="971"/>
      <c r="BG117" s="971"/>
      <c r="BH117" s="971"/>
      <c r="BI117" s="971"/>
      <c r="BJ117" s="971"/>
      <c r="BK117" s="971"/>
      <c r="BL117" s="971"/>
      <c r="BM117" s="971"/>
      <c r="BN117" s="971"/>
      <c r="BO117" s="971"/>
      <c r="BP117" s="972"/>
      <c r="BQ117" s="985" t="s">
        <v>437</v>
      </c>
      <c r="BR117" s="986"/>
      <c r="BS117" s="986"/>
      <c r="BT117" s="986"/>
      <c r="BU117" s="986"/>
      <c r="BV117" s="986" t="s">
        <v>437</v>
      </c>
      <c r="BW117" s="986"/>
      <c r="BX117" s="986"/>
      <c r="BY117" s="986"/>
      <c r="BZ117" s="986"/>
      <c r="CA117" s="986" t="s">
        <v>437</v>
      </c>
      <c r="CB117" s="986"/>
      <c r="CC117" s="986"/>
      <c r="CD117" s="986"/>
      <c r="CE117" s="986"/>
      <c r="CF117" s="914" t="s">
        <v>437</v>
      </c>
      <c r="CG117" s="915"/>
      <c r="CH117" s="915"/>
      <c r="CI117" s="915"/>
      <c r="CJ117" s="915"/>
      <c r="CK117" s="945"/>
      <c r="CL117" s="946"/>
      <c r="CM117" s="916" t="s">
        <v>438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437</v>
      </c>
      <c r="DH117" s="959"/>
      <c r="DI117" s="959"/>
      <c r="DJ117" s="959"/>
      <c r="DK117" s="960"/>
      <c r="DL117" s="961" t="s">
        <v>437</v>
      </c>
      <c r="DM117" s="959"/>
      <c r="DN117" s="959"/>
      <c r="DO117" s="959"/>
      <c r="DP117" s="960"/>
      <c r="DQ117" s="961" t="s">
        <v>437</v>
      </c>
      <c r="DR117" s="959"/>
      <c r="DS117" s="959"/>
      <c r="DT117" s="959"/>
      <c r="DU117" s="960"/>
      <c r="DV117" s="962" t="s">
        <v>437</v>
      </c>
      <c r="DW117" s="963"/>
      <c r="DX117" s="963"/>
      <c r="DY117" s="963"/>
      <c r="DZ117" s="964"/>
    </row>
    <row r="118" spans="1:130" s="197" customFormat="1" ht="26.25" customHeight="1">
      <c r="A118" s="904" t="s">
        <v>409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407</v>
      </c>
      <c r="AB118" s="883"/>
      <c r="AC118" s="883"/>
      <c r="AD118" s="883"/>
      <c r="AE118" s="884"/>
      <c r="AF118" s="882" t="s">
        <v>285</v>
      </c>
      <c r="AG118" s="883"/>
      <c r="AH118" s="883"/>
      <c r="AI118" s="883"/>
      <c r="AJ118" s="884"/>
      <c r="AK118" s="882" t="s">
        <v>284</v>
      </c>
      <c r="AL118" s="883"/>
      <c r="AM118" s="883"/>
      <c r="AN118" s="883"/>
      <c r="AO118" s="884"/>
      <c r="AP118" s="990" t="s">
        <v>408</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439</v>
      </c>
      <c r="BP118" s="994"/>
      <c r="BQ118" s="985">
        <v>71538162</v>
      </c>
      <c r="BR118" s="986"/>
      <c r="BS118" s="986"/>
      <c r="BT118" s="986"/>
      <c r="BU118" s="986"/>
      <c r="BV118" s="986">
        <v>70901845</v>
      </c>
      <c r="BW118" s="986"/>
      <c r="BX118" s="986"/>
      <c r="BY118" s="986"/>
      <c r="BZ118" s="986"/>
      <c r="CA118" s="986">
        <v>68663030</v>
      </c>
      <c r="CB118" s="986"/>
      <c r="CC118" s="986"/>
      <c r="CD118" s="986"/>
      <c r="CE118" s="986"/>
      <c r="CF118" s="987"/>
      <c r="CG118" s="988"/>
      <c r="CH118" s="988"/>
      <c r="CI118" s="988"/>
      <c r="CJ118" s="989"/>
      <c r="CK118" s="945"/>
      <c r="CL118" s="946"/>
      <c r="CM118" s="916" t="s">
        <v>440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437</v>
      </c>
      <c r="DH118" s="959"/>
      <c r="DI118" s="959"/>
      <c r="DJ118" s="959"/>
      <c r="DK118" s="960"/>
      <c r="DL118" s="961" t="s">
        <v>437</v>
      </c>
      <c r="DM118" s="959"/>
      <c r="DN118" s="959"/>
      <c r="DO118" s="959"/>
      <c r="DP118" s="960"/>
      <c r="DQ118" s="961" t="s">
        <v>437</v>
      </c>
      <c r="DR118" s="959"/>
      <c r="DS118" s="959"/>
      <c r="DT118" s="959"/>
      <c r="DU118" s="960"/>
      <c r="DV118" s="962" t="s">
        <v>437</v>
      </c>
      <c r="DW118" s="963"/>
      <c r="DX118" s="963"/>
      <c r="DY118" s="963"/>
      <c r="DZ118" s="964"/>
    </row>
    <row r="119" spans="1:130" s="197" customFormat="1" ht="26.25" customHeight="1">
      <c r="A119" s="974" t="s">
        <v>412</v>
      </c>
      <c r="B119" s="944"/>
      <c r="C119" s="923" t="s">
        <v>413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437</v>
      </c>
      <c r="AB119" s="890"/>
      <c r="AC119" s="890"/>
      <c r="AD119" s="890"/>
      <c r="AE119" s="891"/>
      <c r="AF119" s="892" t="s">
        <v>437</v>
      </c>
      <c r="AG119" s="890"/>
      <c r="AH119" s="890"/>
      <c r="AI119" s="890"/>
      <c r="AJ119" s="891"/>
      <c r="AK119" s="892" t="s">
        <v>437</v>
      </c>
      <c r="AL119" s="890"/>
      <c r="AM119" s="890"/>
      <c r="AN119" s="890"/>
      <c r="AO119" s="891"/>
      <c r="AP119" s="893" t="s">
        <v>437</v>
      </c>
      <c r="AQ119" s="894"/>
      <c r="AR119" s="894"/>
      <c r="AS119" s="894"/>
      <c r="AT119" s="895"/>
      <c r="AU119" s="977" t="s">
        <v>441</v>
      </c>
      <c r="AV119" s="978"/>
      <c r="AW119" s="978"/>
      <c r="AX119" s="978"/>
      <c r="AY119" s="979"/>
      <c r="AZ119" s="940" t="s">
        <v>442</v>
      </c>
      <c r="BA119" s="887"/>
      <c r="BB119" s="887"/>
      <c r="BC119" s="887"/>
      <c r="BD119" s="887"/>
      <c r="BE119" s="887"/>
      <c r="BF119" s="887"/>
      <c r="BG119" s="887"/>
      <c r="BH119" s="887"/>
      <c r="BI119" s="887"/>
      <c r="BJ119" s="887"/>
      <c r="BK119" s="887"/>
      <c r="BL119" s="887"/>
      <c r="BM119" s="887"/>
      <c r="BN119" s="887"/>
      <c r="BO119" s="887"/>
      <c r="BP119" s="888"/>
      <c r="BQ119" s="926">
        <v>3966665</v>
      </c>
      <c r="BR119" s="927"/>
      <c r="BS119" s="927"/>
      <c r="BT119" s="927"/>
      <c r="BU119" s="927"/>
      <c r="BV119" s="927">
        <v>5193832</v>
      </c>
      <c r="BW119" s="927"/>
      <c r="BX119" s="927"/>
      <c r="BY119" s="927"/>
      <c r="BZ119" s="927"/>
      <c r="CA119" s="927">
        <v>5580933</v>
      </c>
      <c r="CB119" s="927"/>
      <c r="CC119" s="927"/>
      <c r="CD119" s="927"/>
      <c r="CE119" s="927"/>
      <c r="CF119" s="941">
        <v>32.200000000000003</v>
      </c>
      <c r="CG119" s="942"/>
      <c r="CH119" s="942"/>
      <c r="CI119" s="942"/>
      <c r="CJ119" s="942"/>
      <c r="CK119" s="947"/>
      <c r="CL119" s="948"/>
      <c r="CM119" s="1004" t="s">
        <v>443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437</v>
      </c>
      <c r="DH119" s="998"/>
      <c r="DI119" s="998"/>
      <c r="DJ119" s="998"/>
      <c r="DK119" s="999"/>
      <c r="DL119" s="1000" t="s">
        <v>437</v>
      </c>
      <c r="DM119" s="998"/>
      <c r="DN119" s="998"/>
      <c r="DO119" s="998"/>
      <c r="DP119" s="999"/>
      <c r="DQ119" s="1000" t="s">
        <v>437</v>
      </c>
      <c r="DR119" s="998"/>
      <c r="DS119" s="998"/>
      <c r="DT119" s="998"/>
      <c r="DU119" s="999"/>
      <c r="DV119" s="1001" t="s">
        <v>437</v>
      </c>
      <c r="DW119" s="1002"/>
      <c r="DX119" s="1002"/>
      <c r="DY119" s="1002"/>
      <c r="DZ119" s="1003"/>
    </row>
    <row r="120" spans="1:130" s="197" customFormat="1" ht="26.25" customHeight="1">
      <c r="A120" s="975"/>
      <c r="B120" s="946"/>
      <c r="C120" s="916" t="s">
        <v>418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437</v>
      </c>
      <c r="AB120" s="959"/>
      <c r="AC120" s="959"/>
      <c r="AD120" s="959"/>
      <c r="AE120" s="960"/>
      <c r="AF120" s="961" t="s">
        <v>437</v>
      </c>
      <c r="AG120" s="959"/>
      <c r="AH120" s="959"/>
      <c r="AI120" s="959"/>
      <c r="AJ120" s="960"/>
      <c r="AK120" s="961" t="s">
        <v>437</v>
      </c>
      <c r="AL120" s="959"/>
      <c r="AM120" s="959"/>
      <c r="AN120" s="959"/>
      <c r="AO120" s="960"/>
      <c r="AP120" s="962" t="s">
        <v>437</v>
      </c>
      <c r="AQ120" s="963"/>
      <c r="AR120" s="963"/>
      <c r="AS120" s="963"/>
      <c r="AT120" s="964"/>
      <c r="AU120" s="980"/>
      <c r="AV120" s="981"/>
      <c r="AW120" s="981"/>
      <c r="AX120" s="981"/>
      <c r="AY120" s="982"/>
      <c r="AZ120" s="949" t="s">
        <v>444</v>
      </c>
      <c r="BA120" s="950"/>
      <c r="BB120" s="950"/>
      <c r="BC120" s="950"/>
      <c r="BD120" s="950"/>
      <c r="BE120" s="950"/>
      <c r="BF120" s="950"/>
      <c r="BG120" s="950"/>
      <c r="BH120" s="950"/>
      <c r="BI120" s="950"/>
      <c r="BJ120" s="950"/>
      <c r="BK120" s="950"/>
      <c r="BL120" s="950"/>
      <c r="BM120" s="950"/>
      <c r="BN120" s="950"/>
      <c r="BO120" s="950"/>
      <c r="BP120" s="951"/>
      <c r="BQ120" s="919">
        <v>15658484</v>
      </c>
      <c r="BR120" s="920"/>
      <c r="BS120" s="920"/>
      <c r="BT120" s="920"/>
      <c r="BU120" s="920"/>
      <c r="BV120" s="920">
        <v>15344186</v>
      </c>
      <c r="BW120" s="920"/>
      <c r="BX120" s="920"/>
      <c r="BY120" s="920"/>
      <c r="BZ120" s="920"/>
      <c r="CA120" s="920">
        <v>14970722</v>
      </c>
      <c r="CB120" s="920"/>
      <c r="CC120" s="920"/>
      <c r="CD120" s="920"/>
      <c r="CE120" s="920"/>
      <c r="CF120" s="914">
        <v>86.3</v>
      </c>
      <c r="CG120" s="915"/>
      <c r="CH120" s="915"/>
      <c r="CI120" s="915"/>
      <c r="CJ120" s="915"/>
      <c r="CK120" s="1013" t="s">
        <v>445</v>
      </c>
      <c r="CL120" s="1014"/>
      <c r="CM120" s="1014"/>
      <c r="CN120" s="1014"/>
      <c r="CO120" s="1015"/>
      <c r="CP120" s="1021" t="s">
        <v>446</v>
      </c>
      <c r="CQ120" s="1022"/>
      <c r="CR120" s="1022"/>
      <c r="CS120" s="1022"/>
      <c r="CT120" s="1022"/>
      <c r="CU120" s="1022"/>
      <c r="CV120" s="1022"/>
      <c r="CW120" s="1022"/>
      <c r="CX120" s="1022"/>
      <c r="CY120" s="1022"/>
      <c r="CZ120" s="1022"/>
      <c r="DA120" s="1022"/>
      <c r="DB120" s="1022"/>
      <c r="DC120" s="1022"/>
      <c r="DD120" s="1022"/>
      <c r="DE120" s="1022"/>
      <c r="DF120" s="1023"/>
      <c r="DG120" s="926">
        <v>26899673</v>
      </c>
      <c r="DH120" s="927"/>
      <c r="DI120" s="927"/>
      <c r="DJ120" s="927"/>
      <c r="DK120" s="927"/>
      <c r="DL120" s="927">
        <v>26883136</v>
      </c>
      <c r="DM120" s="927"/>
      <c r="DN120" s="927"/>
      <c r="DO120" s="927"/>
      <c r="DP120" s="927"/>
      <c r="DQ120" s="927">
        <v>26810136</v>
      </c>
      <c r="DR120" s="927"/>
      <c r="DS120" s="927"/>
      <c r="DT120" s="927"/>
      <c r="DU120" s="927"/>
      <c r="DV120" s="928">
        <v>154.5</v>
      </c>
      <c r="DW120" s="928"/>
      <c r="DX120" s="928"/>
      <c r="DY120" s="928"/>
      <c r="DZ120" s="929"/>
    </row>
    <row r="121" spans="1:130" s="197" customFormat="1" ht="26.25" customHeight="1">
      <c r="A121" s="975"/>
      <c r="B121" s="946"/>
      <c r="C121" s="1010" t="s">
        <v>447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437</v>
      </c>
      <c r="AB121" s="959"/>
      <c r="AC121" s="959"/>
      <c r="AD121" s="959"/>
      <c r="AE121" s="960"/>
      <c r="AF121" s="961" t="s">
        <v>437</v>
      </c>
      <c r="AG121" s="959"/>
      <c r="AH121" s="959"/>
      <c r="AI121" s="959"/>
      <c r="AJ121" s="960"/>
      <c r="AK121" s="961" t="s">
        <v>437</v>
      </c>
      <c r="AL121" s="959"/>
      <c r="AM121" s="959"/>
      <c r="AN121" s="959"/>
      <c r="AO121" s="960"/>
      <c r="AP121" s="962" t="s">
        <v>437</v>
      </c>
      <c r="AQ121" s="963"/>
      <c r="AR121" s="963"/>
      <c r="AS121" s="963"/>
      <c r="AT121" s="964"/>
      <c r="AU121" s="980"/>
      <c r="AV121" s="981"/>
      <c r="AW121" s="981"/>
      <c r="AX121" s="981"/>
      <c r="AY121" s="982"/>
      <c r="AZ121" s="995" t="s">
        <v>448</v>
      </c>
      <c r="BA121" s="971"/>
      <c r="BB121" s="971"/>
      <c r="BC121" s="971"/>
      <c r="BD121" s="971"/>
      <c r="BE121" s="971"/>
      <c r="BF121" s="971"/>
      <c r="BG121" s="971"/>
      <c r="BH121" s="971"/>
      <c r="BI121" s="971"/>
      <c r="BJ121" s="971"/>
      <c r="BK121" s="971"/>
      <c r="BL121" s="971"/>
      <c r="BM121" s="971"/>
      <c r="BN121" s="971"/>
      <c r="BO121" s="971"/>
      <c r="BP121" s="972"/>
      <c r="BQ121" s="985">
        <v>37369370</v>
      </c>
      <c r="BR121" s="986"/>
      <c r="BS121" s="986"/>
      <c r="BT121" s="986"/>
      <c r="BU121" s="986"/>
      <c r="BV121" s="986">
        <v>37689141</v>
      </c>
      <c r="BW121" s="986"/>
      <c r="BX121" s="986"/>
      <c r="BY121" s="986"/>
      <c r="BZ121" s="986"/>
      <c r="CA121" s="986">
        <v>37173787</v>
      </c>
      <c r="CB121" s="986"/>
      <c r="CC121" s="986"/>
      <c r="CD121" s="986"/>
      <c r="CE121" s="986"/>
      <c r="CF121" s="1024">
        <v>214.2</v>
      </c>
      <c r="CG121" s="1025"/>
      <c r="CH121" s="1025"/>
      <c r="CI121" s="1025"/>
      <c r="CJ121" s="1025"/>
      <c r="CK121" s="1016"/>
      <c r="CL121" s="1017"/>
      <c r="CM121" s="1017"/>
      <c r="CN121" s="1017"/>
      <c r="CO121" s="1018"/>
      <c r="CP121" s="1007" t="s">
        <v>449</v>
      </c>
      <c r="CQ121" s="1008"/>
      <c r="CR121" s="1008"/>
      <c r="CS121" s="1008"/>
      <c r="CT121" s="1008"/>
      <c r="CU121" s="1008"/>
      <c r="CV121" s="1008"/>
      <c r="CW121" s="1008"/>
      <c r="CX121" s="1008"/>
      <c r="CY121" s="1008"/>
      <c r="CZ121" s="1008"/>
      <c r="DA121" s="1008"/>
      <c r="DB121" s="1008"/>
      <c r="DC121" s="1008"/>
      <c r="DD121" s="1008"/>
      <c r="DE121" s="1008"/>
      <c r="DF121" s="1009"/>
      <c r="DG121" s="919">
        <v>2414952</v>
      </c>
      <c r="DH121" s="920"/>
      <c r="DI121" s="920"/>
      <c r="DJ121" s="920"/>
      <c r="DK121" s="920"/>
      <c r="DL121" s="920">
        <v>1888433</v>
      </c>
      <c r="DM121" s="920"/>
      <c r="DN121" s="920"/>
      <c r="DO121" s="920"/>
      <c r="DP121" s="920"/>
      <c r="DQ121" s="920">
        <v>1267927</v>
      </c>
      <c r="DR121" s="920"/>
      <c r="DS121" s="920"/>
      <c r="DT121" s="920"/>
      <c r="DU121" s="920"/>
      <c r="DV121" s="921">
        <v>7.3</v>
      </c>
      <c r="DW121" s="921"/>
      <c r="DX121" s="921"/>
      <c r="DY121" s="921"/>
      <c r="DZ121" s="922"/>
    </row>
    <row r="122" spans="1:130" s="197" customFormat="1" ht="26.25" customHeight="1">
      <c r="A122" s="975"/>
      <c r="B122" s="946"/>
      <c r="C122" s="916" t="s">
        <v>428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437</v>
      </c>
      <c r="AB122" s="959"/>
      <c r="AC122" s="959"/>
      <c r="AD122" s="959"/>
      <c r="AE122" s="960"/>
      <c r="AF122" s="961" t="s">
        <v>437</v>
      </c>
      <c r="AG122" s="959"/>
      <c r="AH122" s="959"/>
      <c r="AI122" s="959"/>
      <c r="AJ122" s="960"/>
      <c r="AK122" s="961" t="s">
        <v>437</v>
      </c>
      <c r="AL122" s="959"/>
      <c r="AM122" s="959"/>
      <c r="AN122" s="959"/>
      <c r="AO122" s="960"/>
      <c r="AP122" s="962" t="s">
        <v>437</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450</v>
      </c>
      <c r="BP122" s="994"/>
      <c r="BQ122" s="1034">
        <v>56994519</v>
      </c>
      <c r="BR122" s="1035"/>
      <c r="BS122" s="1035"/>
      <c r="BT122" s="1035"/>
      <c r="BU122" s="1035"/>
      <c r="BV122" s="1035">
        <v>58227159</v>
      </c>
      <c r="BW122" s="1035"/>
      <c r="BX122" s="1035"/>
      <c r="BY122" s="1035"/>
      <c r="BZ122" s="1035"/>
      <c r="CA122" s="1035">
        <v>57725442</v>
      </c>
      <c r="CB122" s="1035"/>
      <c r="CC122" s="1035"/>
      <c r="CD122" s="1035"/>
      <c r="CE122" s="1035"/>
      <c r="CF122" s="987"/>
      <c r="CG122" s="988"/>
      <c r="CH122" s="988"/>
      <c r="CI122" s="988"/>
      <c r="CJ122" s="989"/>
      <c r="CK122" s="1016"/>
      <c r="CL122" s="1017"/>
      <c r="CM122" s="1017"/>
      <c r="CN122" s="1017"/>
      <c r="CO122" s="1018"/>
      <c r="CP122" s="1007" t="s">
        <v>381</v>
      </c>
      <c r="CQ122" s="1008"/>
      <c r="CR122" s="1008"/>
      <c r="CS122" s="1008"/>
      <c r="CT122" s="1008"/>
      <c r="CU122" s="1008"/>
      <c r="CV122" s="1008"/>
      <c r="CW122" s="1008"/>
      <c r="CX122" s="1008"/>
      <c r="CY122" s="1008"/>
      <c r="CZ122" s="1008"/>
      <c r="DA122" s="1008"/>
      <c r="DB122" s="1008"/>
      <c r="DC122" s="1008"/>
      <c r="DD122" s="1008"/>
      <c r="DE122" s="1008"/>
      <c r="DF122" s="1009"/>
      <c r="DG122" s="919">
        <v>6312</v>
      </c>
      <c r="DH122" s="920"/>
      <c r="DI122" s="920"/>
      <c r="DJ122" s="920"/>
      <c r="DK122" s="920"/>
      <c r="DL122" s="920">
        <v>18215</v>
      </c>
      <c r="DM122" s="920"/>
      <c r="DN122" s="920"/>
      <c r="DO122" s="920"/>
      <c r="DP122" s="920"/>
      <c r="DQ122" s="920">
        <v>17779</v>
      </c>
      <c r="DR122" s="920"/>
      <c r="DS122" s="920"/>
      <c r="DT122" s="920"/>
      <c r="DU122" s="920"/>
      <c r="DV122" s="921">
        <v>0.1</v>
      </c>
      <c r="DW122" s="921"/>
      <c r="DX122" s="921"/>
      <c r="DY122" s="921"/>
      <c r="DZ122" s="922"/>
    </row>
    <row r="123" spans="1:130" s="197" customFormat="1" ht="26.25" customHeight="1" thickBot="1">
      <c r="A123" s="975"/>
      <c r="B123" s="946"/>
      <c r="C123" s="916" t="s">
        <v>434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109</v>
      </c>
      <c r="AB123" s="959"/>
      <c r="AC123" s="959"/>
      <c r="AD123" s="959"/>
      <c r="AE123" s="960"/>
      <c r="AF123" s="961" t="s">
        <v>109</v>
      </c>
      <c r="AG123" s="959"/>
      <c r="AH123" s="959"/>
      <c r="AI123" s="959"/>
      <c r="AJ123" s="960"/>
      <c r="AK123" s="961" t="s">
        <v>109</v>
      </c>
      <c r="AL123" s="959"/>
      <c r="AM123" s="959"/>
      <c r="AN123" s="959"/>
      <c r="AO123" s="960"/>
      <c r="AP123" s="962" t="s">
        <v>109</v>
      </c>
      <c r="AQ123" s="963"/>
      <c r="AR123" s="963"/>
      <c r="AS123" s="963"/>
      <c r="AT123" s="964"/>
      <c r="AU123" s="1031" t="s">
        <v>451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86</v>
      </c>
      <c r="BR123" s="1027"/>
      <c r="BS123" s="1027"/>
      <c r="BT123" s="1027"/>
      <c r="BU123" s="1027"/>
      <c r="BV123" s="1027">
        <v>76.3</v>
      </c>
      <c r="BW123" s="1027"/>
      <c r="BX123" s="1027"/>
      <c r="BY123" s="1027"/>
      <c r="BZ123" s="1027"/>
      <c r="CA123" s="1027">
        <v>63</v>
      </c>
      <c r="CB123" s="1027"/>
      <c r="CC123" s="1027"/>
      <c r="CD123" s="1027"/>
      <c r="CE123" s="1027"/>
      <c r="CF123" s="1028"/>
      <c r="CG123" s="1029"/>
      <c r="CH123" s="1029"/>
      <c r="CI123" s="1029"/>
      <c r="CJ123" s="1030"/>
      <c r="CK123" s="1016"/>
      <c r="CL123" s="1017"/>
      <c r="CM123" s="1017"/>
      <c r="CN123" s="1017"/>
      <c r="CO123" s="1018"/>
      <c r="CP123" s="1007" t="s">
        <v>379</v>
      </c>
      <c r="CQ123" s="1008"/>
      <c r="CR123" s="1008"/>
      <c r="CS123" s="1008"/>
      <c r="CT123" s="1008"/>
      <c r="CU123" s="1008"/>
      <c r="CV123" s="1008"/>
      <c r="CW123" s="1008"/>
      <c r="CX123" s="1008"/>
      <c r="CY123" s="1008"/>
      <c r="CZ123" s="1008"/>
      <c r="DA123" s="1008"/>
      <c r="DB123" s="1008"/>
      <c r="DC123" s="1008"/>
      <c r="DD123" s="1008"/>
      <c r="DE123" s="1008"/>
      <c r="DF123" s="1009"/>
      <c r="DG123" s="958">
        <v>2237</v>
      </c>
      <c r="DH123" s="959"/>
      <c r="DI123" s="959"/>
      <c r="DJ123" s="959"/>
      <c r="DK123" s="960"/>
      <c r="DL123" s="961">
        <v>1239</v>
      </c>
      <c r="DM123" s="959"/>
      <c r="DN123" s="959"/>
      <c r="DO123" s="959"/>
      <c r="DP123" s="960"/>
      <c r="DQ123" s="961">
        <v>252</v>
      </c>
      <c r="DR123" s="959"/>
      <c r="DS123" s="959"/>
      <c r="DT123" s="959"/>
      <c r="DU123" s="960"/>
      <c r="DV123" s="962">
        <v>0</v>
      </c>
      <c r="DW123" s="963"/>
      <c r="DX123" s="963"/>
      <c r="DY123" s="963"/>
      <c r="DZ123" s="964"/>
    </row>
    <row r="124" spans="1:130" s="197" customFormat="1" ht="26.25" customHeight="1">
      <c r="A124" s="975"/>
      <c r="B124" s="946"/>
      <c r="C124" s="916" t="s">
        <v>438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109</v>
      </c>
      <c r="AB124" s="959"/>
      <c r="AC124" s="959"/>
      <c r="AD124" s="959"/>
      <c r="AE124" s="960"/>
      <c r="AF124" s="961" t="s">
        <v>109</v>
      </c>
      <c r="AG124" s="959"/>
      <c r="AH124" s="959"/>
      <c r="AI124" s="959"/>
      <c r="AJ124" s="960"/>
      <c r="AK124" s="961" t="s">
        <v>109</v>
      </c>
      <c r="AL124" s="959"/>
      <c r="AM124" s="959"/>
      <c r="AN124" s="959"/>
      <c r="AO124" s="960"/>
      <c r="AP124" s="962" t="s">
        <v>109</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452</v>
      </c>
      <c r="CQ124" s="1008"/>
      <c r="CR124" s="1008"/>
      <c r="CS124" s="1008"/>
      <c r="CT124" s="1008"/>
      <c r="CU124" s="1008"/>
      <c r="CV124" s="1008"/>
      <c r="CW124" s="1008"/>
      <c r="CX124" s="1008"/>
      <c r="CY124" s="1008"/>
      <c r="CZ124" s="1008"/>
      <c r="DA124" s="1008"/>
      <c r="DB124" s="1008"/>
      <c r="DC124" s="1008"/>
      <c r="DD124" s="1008"/>
      <c r="DE124" s="1008"/>
      <c r="DF124" s="1009"/>
      <c r="DG124" s="997" t="s">
        <v>109</v>
      </c>
      <c r="DH124" s="998"/>
      <c r="DI124" s="998"/>
      <c r="DJ124" s="998"/>
      <c r="DK124" s="999"/>
      <c r="DL124" s="1000" t="s">
        <v>109</v>
      </c>
      <c r="DM124" s="998"/>
      <c r="DN124" s="998"/>
      <c r="DO124" s="998"/>
      <c r="DP124" s="999"/>
      <c r="DQ124" s="1000" t="s">
        <v>109</v>
      </c>
      <c r="DR124" s="998"/>
      <c r="DS124" s="998"/>
      <c r="DT124" s="998"/>
      <c r="DU124" s="999"/>
      <c r="DV124" s="1001" t="s">
        <v>109</v>
      </c>
      <c r="DW124" s="1002"/>
      <c r="DX124" s="1002"/>
      <c r="DY124" s="1002"/>
      <c r="DZ124" s="1003"/>
    </row>
    <row r="125" spans="1:130" s="197" customFormat="1" ht="26.25" customHeight="1" thickBot="1">
      <c r="A125" s="975"/>
      <c r="B125" s="946"/>
      <c r="C125" s="916" t="s">
        <v>440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109</v>
      </c>
      <c r="AB125" s="959"/>
      <c r="AC125" s="959"/>
      <c r="AD125" s="959"/>
      <c r="AE125" s="960"/>
      <c r="AF125" s="961" t="s">
        <v>109</v>
      </c>
      <c r="AG125" s="959"/>
      <c r="AH125" s="959"/>
      <c r="AI125" s="959"/>
      <c r="AJ125" s="960"/>
      <c r="AK125" s="961" t="s">
        <v>109</v>
      </c>
      <c r="AL125" s="959"/>
      <c r="AM125" s="959"/>
      <c r="AN125" s="959"/>
      <c r="AO125" s="960"/>
      <c r="AP125" s="962" t="s">
        <v>109</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453</v>
      </c>
      <c r="CL125" s="1014"/>
      <c r="CM125" s="1014"/>
      <c r="CN125" s="1014"/>
      <c r="CO125" s="1015"/>
      <c r="CP125" s="940" t="s">
        <v>454</v>
      </c>
      <c r="CQ125" s="887"/>
      <c r="CR125" s="887"/>
      <c r="CS125" s="887"/>
      <c r="CT125" s="887"/>
      <c r="CU125" s="887"/>
      <c r="CV125" s="887"/>
      <c r="CW125" s="887"/>
      <c r="CX125" s="887"/>
      <c r="CY125" s="887"/>
      <c r="CZ125" s="887"/>
      <c r="DA125" s="887"/>
      <c r="DB125" s="887"/>
      <c r="DC125" s="887"/>
      <c r="DD125" s="887"/>
      <c r="DE125" s="887"/>
      <c r="DF125" s="888"/>
      <c r="DG125" s="926" t="s">
        <v>109</v>
      </c>
      <c r="DH125" s="927"/>
      <c r="DI125" s="927"/>
      <c r="DJ125" s="927"/>
      <c r="DK125" s="927"/>
      <c r="DL125" s="927" t="s">
        <v>109</v>
      </c>
      <c r="DM125" s="927"/>
      <c r="DN125" s="927"/>
      <c r="DO125" s="927"/>
      <c r="DP125" s="927"/>
      <c r="DQ125" s="927" t="s">
        <v>109</v>
      </c>
      <c r="DR125" s="927"/>
      <c r="DS125" s="927"/>
      <c r="DT125" s="927"/>
      <c r="DU125" s="927"/>
      <c r="DV125" s="928" t="s">
        <v>109</v>
      </c>
      <c r="DW125" s="928"/>
      <c r="DX125" s="928"/>
      <c r="DY125" s="928"/>
      <c r="DZ125" s="929"/>
    </row>
    <row r="126" spans="1:130" s="197" customFormat="1" ht="26.25" customHeight="1">
      <c r="A126" s="975"/>
      <c r="B126" s="946"/>
      <c r="C126" s="916" t="s">
        <v>443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109</v>
      </c>
      <c r="AB126" s="959"/>
      <c r="AC126" s="959"/>
      <c r="AD126" s="959"/>
      <c r="AE126" s="960"/>
      <c r="AF126" s="961" t="s">
        <v>109</v>
      </c>
      <c r="AG126" s="959"/>
      <c r="AH126" s="959"/>
      <c r="AI126" s="959"/>
      <c r="AJ126" s="960"/>
      <c r="AK126" s="961" t="s">
        <v>109</v>
      </c>
      <c r="AL126" s="959"/>
      <c r="AM126" s="959"/>
      <c r="AN126" s="959"/>
      <c r="AO126" s="960"/>
      <c r="AP126" s="962" t="s">
        <v>109</v>
      </c>
      <c r="AQ126" s="963"/>
      <c r="AR126" s="963"/>
      <c r="AS126" s="963"/>
      <c r="AT126" s="964"/>
      <c r="AU126" s="233"/>
      <c r="AV126" s="233"/>
      <c r="AW126" s="233"/>
      <c r="AX126" s="1036" t="s">
        <v>455</v>
      </c>
      <c r="AY126" s="1037"/>
      <c r="AZ126" s="1037"/>
      <c r="BA126" s="1037"/>
      <c r="BB126" s="1037"/>
      <c r="BC126" s="1037"/>
      <c r="BD126" s="1037"/>
      <c r="BE126" s="1038"/>
      <c r="BF126" s="1052" t="s">
        <v>456</v>
      </c>
      <c r="BG126" s="1037"/>
      <c r="BH126" s="1037"/>
      <c r="BI126" s="1037"/>
      <c r="BJ126" s="1037"/>
      <c r="BK126" s="1037"/>
      <c r="BL126" s="1038"/>
      <c r="BM126" s="1052" t="s">
        <v>457</v>
      </c>
      <c r="BN126" s="1037"/>
      <c r="BO126" s="1037"/>
      <c r="BP126" s="1037"/>
      <c r="BQ126" s="1037"/>
      <c r="BR126" s="1037"/>
      <c r="BS126" s="1038"/>
      <c r="BT126" s="1052" t="s">
        <v>458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459</v>
      </c>
      <c r="CQ126" s="950"/>
      <c r="CR126" s="950"/>
      <c r="CS126" s="950"/>
      <c r="CT126" s="950"/>
      <c r="CU126" s="950"/>
      <c r="CV126" s="950"/>
      <c r="CW126" s="950"/>
      <c r="CX126" s="950"/>
      <c r="CY126" s="950"/>
      <c r="CZ126" s="950"/>
      <c r="DA126" s="950"/>
      <c r="DB126" s="950"/>
      <c r="DC126" s="950"/>
      <c r="DD126" s="950"/>
      <c r="DE126" s="950"/>
      <c r="DF126" s="951"/>
      <c r="DG126" s="919" t="s">
        <v>109</v>
      </c>
      <c r="DH126" s="920"/>
      <c r="DI126" s="920"/>
      <c r="DJ126" s="920"/>
      <c r="DK126" s="920"/>
      <c r="DL126" s="920" t="s">
        <v>109</v>
      </c>
      <c r="DM126" s="920"/>
      <c r="DN126" s="920"/>
      <c r="DO126" s="920"/>
      <c r="DP126" s="920"/>
      <c r="DQ126" s="920" t="s">
        <v>109</v>
      </c>
      <c r="DR126" s="920"/>
      <c r="DS126" s="920"/>
      <c r="DT126" s="920"/>
      <c r="DU126" s="920"/>
      <c r="DV126" s="921" t="s">
        <v>109</v>
      </c>
      <c r="DW126" s="921"/>
      <c r="DX126" s="921"/>
      <c r="DY126" s="921"/>
      <c r="DZ126" s="922"/>
    </row>
    <row r="127" spans="1:130" s="197" customFormat="1" ht="26.25" customHeight="1" thickBot="1">
      <c r="A127" s="976"/>
      <c r="B127" s="948"/>
      <c r="C127" s="1004" t="s">
        <v>460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197</v>
      </c>
      <c r="AB127" s="959"/>
      <c r="AC127" s="959"/>
      <c r="AD127" s="959"/>
      <c r="AE127" s="960"/>
      <c r="AF127" s="961">
        <v>136</v>
      </c>
      <c r="AG127" s="959"/>
      <c r="AH127" s="959"/>
      <c r="AI127" s="959"/>
      <c r="AJ127" s="960"/>
      <c r="AK127" s="961">
        <v>48</v>
      </c>
      <c r="AL127" s="959"/>
      <c r="AM127" s="959"/>
      <c r="AN127" s="959"/>
      <c r="AO127" s="960"/>
      <c r="AP127" s="962">
        <v>0</v>
      </c>
      <c r="AQ127" s="963"/>
      <c r="AR127" s="963"/>
      <c r="AS127" s="963"/>
      <c r="AT127" s="964"/>
      <c r="AU127" s="233"/>
      <c r="AV127" s="233"/>
      <c r="AW127" s="233"/>
      <c r="AX127" s="886" t="s">
        <v>461</v>
      </c>
      <c r="AY127" s="887"/>
      <c r="AZ127" s="887"/>
      <c r="BA127" s="887"/>
      <c r="BB127" s="887"/>
      <c r="BC127" s="887"/>
      <c r="BD127" s="887"/>
      <c r="BE127" s="888"/>
      <c r="BF127" s="1041" t="s">
        <v>109</v>
      </c>
      <c r="BG127" s="1042"/>
      <c r="BH127" s="1042"/>
      <c r="BI127" s="1042"/>
      <c r="BJ127" s="1042"/>
      <c r="BK127" s="1042"/>
      <c r="BL127" s="1051"/>
      <c r="BM127" s="1041">
        <v>12.47</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462</v>
      </c>
      <c r="CQ127" s="1045"/>
      <c r="CR127" s="1045"/>
      <c r="CS127" s="1045"/>
      <c r="CT127" s="1045"/>
      <c r="CU127" s="1045"/>
      <c r="CV127" s="1045"/>
      <c r="CW127" s="1045"/>
      <c r="CX127" s="1045"/>
      <c r="CY127" s="1045"/>
      <c r="CZ127" s="1045"/>
      <c r="DA127" s="1045"/>
      <c r="DB127" s="1045"/>
      <c r="DC127" s="1045"/>
      <c r="DD127" s="1045"/>
      <c r="DE127" s="1045"/>
      <c r="DF127" s="1046"/>
      <c r="DG127" s="1047" t="s">
        <v>109</v>
      </c>
      <c r="DH127" s="1048"/>
      <c r="DI127" s="1048"/>
      <c r="DJ127" s="1048"/>
      <c r="DK127" s="1048"/>
      <c r="DL127" s="1048" t="s">
        <v>109</v>
      </c>
      <c r="DM127" s="1048"/>
      <c r="DN127" s="1048"/>
      <c r="DO127" s="1048"/>
      <c r="DP127" s="1048"/>
      <c r="DQ127" s="1048" t="s">
        <v>109</v>
      </c>
      <c r="DR127" s="1048"/>
      <c r="DS127" s="1048"/>
      <c r="DT127" s="1048"/>
      <c r="DU127" s="1048"/>
      <c r="DV127" s="1049" t="s">
        <v>109</v>
      </c>
      <c r="DW127" s="1049"/>
      <c r="DX127" s="1049"/>
      <c r="DY127" s="1049"/>
      <c r="DZ127" s="1050"/>
    </row>
    <row r="128" spans="1:130" s="197" customFormat="1" ht="26.25" customHeight="1">
      <c r="A128" s="1071" t="s">
        <v>463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464</v>
      </c>
      <c r="X128" s="1073"/>
      <c r="Y128" s="1073"/>
      <c r="Z128" s="1074"/>
      <c r="AA128" s="1089">
        <v>1179256</v>
      </c>
      <c r="AB128" s="1090"/>
      <c r="AC128" s="1090"/>
      <c r="AD128" s="1090"/>
      <c r="AE128" s="1091"/>
      <c r="AF128" s="1092">
        <v>1175976</v>
      </c>
      <c r="AG128" s="1090"/>
      <c r="AH128" s="1090"/>
      <c r="AI128" s="1090"/>
      <c r="AJ128" s="1091"/>
      <c r="AK128" s="1092">
        <v>1154322</v>
      </c>
      <c r="AL128" s="1090"/>
      <c r="AM128" s="1090"/>
      <c r="AN128" s="1090"/>
      <c r="AO128" s="1091"/>
      <c r="AP128" s="1093"/>
      <c r="AQ128" s="1094"/>
      <c r="AR128" s="1094"/>
      <c r="AS128" s="1094"/>
      <c r="AT128" s="1095"/>
      <c r="AU128" s="235"/>
      <c r="AV128" s="235"/>
      <c r="AW128" s="235"/>
      <c r="AX128" s="1054" t="s">
        <v>465</v>
      </c>
      <c r="AY128" s="950"/>
      <c r="AZ128" s="950"/>
      <c r="BA128" s="950"/>
      <c r="BB128" s="950"/>
      <c r="BC128" s="950"/>
      <c r="BD128" s="950"/>
      <c r="BE128" s="951"/>
      <c r="BF128" s="1066" t="s">
        <v>466</v>
      </c>
      <c r="BG128" s="1067"/>
      <c r="BH128" s="1067"/>
      <c r="BI128" s="1067"/>
      <c r="BJ128" s="1067"/>
      <c r="BK128" s="1067"/>
      <c r="BL128" s="1068"/>
      <c r="BM128" s="1066">
        <v>17.47</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467</v>
      </c>
      <c r="X129" s="1061"/>
      <c r="Y129" s="1061"/>
      <c r="Z129" s="1062"/>
      <c r="AA129" s="958">
        <v>19995393</v>
      </c>
      <c r="AB129" s="959"/>
      <c r="AC129" s="959"/>
      <c r="AD129" s="959"/>
      <c r="AE129" s="960"/>
      <c r="AF129" s="961">
        <v>19786634</v>
      </c>
      <c r="AG129" s="959"/>
      <c r="AH129" s="959"/>
      <c r="AI129" s="959"/>
      <c r="AJ129" s="960"/>
      <c r="AK129" s="961">
        <v>20260914</v>
      </c>
      <c r="AL129" s="959"/>
      <c r="AM129" s="959"/>
      <c r="AN129" s="959"/>
      <c r="AO129" s="960"/>
      <c r="AP129" s="1063"/>
      <c r="AQ129" s="1064"/>
      <c r="AR129" s="1064"/>
      <c r="AS129" s="1064"/>
      <c r="AT129" s="1065"/>
      <c r="AU129" s="235"/>
      <c r="AV129" s="235"/>
      <c r="AW129" s="235"/>
      <c r="AX129" s="1054" t="s">
        <v>468</v>
      </c>
      <c r="AY129" s="950"/>
      <c r="AZ129" s="950"/>
      <c r="BA129" s="950"/>
      <c r="BB129" s="950"/>
      <c r="BC129" s="950"/>
      <c r="BD129" s="950"/>
      <c r="BE129" s="951"/>
      <c r="BF129" s="1055">
        <v>10.6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470</v>
      </c>
      <c r="X130" s="1061"/>
      <c r="Y130" s="1061"/>
      <c r="Z130" s="1062"/>
      <c r="AA130" s="958">
        <v>3097722</v>
      </c>
      <c r="AB130" s="959"/>
      <c r="AC130" s="959"/>
      <c r="AD130" s="959"/>
      <c r="AE130" s="960"/>
      <c r="AF130" s="961">
        <v>3192577</v>
      </c>
      <c r="AG130" s="959"/>
      <c r="AH130" s="959"/>
      <c r="AI130" s="959"/>
      <c r="AJ130" s="960"/>
      <c r="AK130" s="961">
        <v>2909732</v>
      </c>
      <c r="AL130" s="959"/>
      <c r="AM130" s="959"/>
      <c r="AN130" s="959"/>
      <c r="AO130" s="960"/>
      <c r="AP130" s="1063"/>
      <c r="AQ130" s="1064"/>
      <c r="AR130" s="1064"/>
      <c r="AS130" s="1064"/>
      <c r="AT130" s="1065"/>
      <c r="AU130" s="235"/>
      <c r="AV130" s="235"/>
      <c r="AW130" s="235"/>
      <c r="AX130" s="1113" t="s">
        <v>471</v>
      </c>
      <c r="AY130" s="1045"/>
      <c r="AZ130" s="1045"/>
      <c r="BA130" s="1045"/>
      <c r="BB130" s="1045"/>
      <c r="BC130" s="1045"/>
      <c r="BD130" s="1045"/>
      <c r="BE130" s="1046"/>
      <c r="BF130" s="1075">
        <v>63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472</v>
      </c>
      <c r="X131" s="1084"/>
      <c r="Y131" s="1084"/>
      <c r="Z131" s="1085"/>
      <c r="AA131" s="997">
        <v>16897671</v>
      </c>
      <c r="AB131" s="998"/>
      <c r="AC131" s="998"/>
      <c r="AD131" s="998"/>
      <c r="AE131" s="999"/>
      <c r="AF131" s="1000">
        <v>16594057</v>
      </c>
      <c r="AG131" s="998"/>
      <c r="AH131" s="998"/>
      <c r="AI131" s="998"/>
      <c r="AJ131" s="999"/>
      <c r="AK131" s="1000">
        <v>17351182</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474</v>
      </c>
      <c r="W132" s="1101"/>
      <c r="X132" s="1101"/>
      <c r="Y132" s="1101"/>
      <c r="Z132" s="1102"/>
      <c r="AA132" s="1103">
        <v>8.4258534800000007</v>
      </c>
      <c r="AB132" s="1104"/>
      <c r="AC132" s="1104"/>
      <c r="AD132" s="1104"/>
      <c r="AE132" s="1105"/>
      <c r="AF132" s="1106">
        <v>10.86337717</v>
      </c>
      <c r="AG132" s="1104"/>
      <c r="AH132" s="1104"/>
      <c r="AI132" s="1104"/>
      <c r="AJ132" s="1105"/>
      <c r="AK132" s="1106">
        <v>12.60497988</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475</v>
      </c>
      <c r="W133" s="1108"/>
      <c r="X133" s="1108"/>
      <c r="Y133" s="1108"/>
      <c r="Z133" s="1109"/>
      <c r="AA133" s="1110">
        <v>9.1</v>
      </c>
      <c r="AB133" s="1111"/>
      <c r="AC133" s="1111"/>
      <c r="AD133" s="1111"/>
      <c r="AE133" s="1112"/>
      <c r="AF133" s="1110">
        <v>9.6</v>
      </c>
      <c r="AG133" s="1111"/>
      <c r="AH133" s="1111"/>
      <c r="AI133" s="1111"/>
      <c r="AJ133" s="1112"/>
      <c r="AK133" s="1110">
        <v>10.6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46"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17" t="s">
        <v>478</v>
      </c>
      <c r="L7" s="254"/>
      <c r="M7" s="255" t="s">
        <v>479</v>
      </c>
      <c r="N7" s="256"/>
    </row>
    <row r="8" spans="1:16">
      <c r="A8" s="248"/>
      <c r="B8" s="244"/>
      <c r="C8" s="244"/>
      <c r="D8" s="244"/>
      <c r="E8" s="244"/>
      <c r="F8" s="244"/>
      <c r="G8" s="257"/>
      <c r="H8" s="258"/>
      <c r="I8" s="258"/>
      <c r="J8" s="259"/>
      <c r="K8" s="1118"/>
      <c r="L8" s="260" t="s">
        <v>480</v>
      </c>
      <c r="M8" s="261" t="s">
        <v>481</v>
      </c>
      <c r="N8" s="262" t="s">
        <v>482</v>
      </c>
    </row>
    <row r="9" spans="1:16">
      <c r="A9" s="248"/>
      <c r="B9" s="244"/>
      <c r="C9" s="244"/>
      <c r="D9" s="244"/>
      <c r="E9" s="244"/>
      <c r="F9" s="244"/>
      <c r="G9" s="1119" t="s">
        <v>483</v>
      </c>
      <c r="H9" s="1120"/>
      <c r="I9" s="1120"/>
      <c r="J9" s="1121"/>
      <c r="K9" s="263">
        <v>6154352</v>
      </c>
      <c r="L9" s="264">
        <v>65923</v>
      </c>
      <c r="M9" s="265">
        <v>62416</v>
      </c>
      <c r="N9" s="266">
        <v>5.6</v>
      </c>
    </row>
    <row r="10" spans="1:16">
      <c r="A10" s="248"/>
      <c r="B10" s="244"/>
      <c r="C10" s="244"/>
      <c r="D10" s="244"/>
      <c r="E10" s="244"/>
      <c r="F10" s="244"/>
      <c r="G10" s="1119" t="s">
        <v>484</v>
      </c>
      <c r="H10" s="1120"/>
      <c r="I10" s="1120"/>
      <c r="J10" s="1121"/>
      <c r="K10" s="267">
        <v>325556</v>
      </c>
      <c r="L10" s="268">
        <v>3487</v>
      </c>
      <c r="M10" s="269">
        <v>5506</v>
      </c>
      <c r="N10" s="270">
        <v>-36.700000000000003</v>
      </c>
    </row>
    <row r="11" spans="1:16" ht="13.5" customHeight="1">
      <c r="A11" s="248"/>
      <c r="B11" s="244"/>
      <c r="C11" s="244"/>
      <c r="D11" s="244"/>
      <c r="E11" s="244"/>
      <c r="F11" s="244"/>
      <c r="G11" s="1119" t="s">
        <v>485</v>
      </c>
      <c r="H11" s="1120"/>
      <c r="I11" s="1120"/>
      <c r="J11" s="1121"/>
      <c r="K11" s="267">
        <v>4</v>
      </c>
      <c r="L11" s="268">
        <v>0</v>
      </c>
      <c r="M11" s="269">
        <v>5414</v>
      </c>
      <c r="N11" s="270">
        <v>-100</v>
      </c>
    </row>
    <row r="12" spans="1:16" ht="13.5" customHeight="1">
      <c r="A12" s="248"/>
      <c r="B12" s="244"/>
      <c r="C12" s="244"/>
      <c r="D12" s="244"/>
      <c r="E12" s="244"/>
      <c r="F12" s="244"/>
      <c r="G12" s="1119" t="s">
        <v>486</v>
      </c>
      <c r="H12" s="1120"/>
      <c r="I12" s="1120"/>
      <c r="J12" s="1121"/>
      <c r="K12" s="267">
        <v>148292</v>
      </c>
      <c r="L12" s="268">
        <v>1588</v>
      </c>
      <c r="M12" s="269">
        <v>1117</v>
      </c>
      <c r="N12" s="270">
        <v>42.2</v>
      </c>
    </row>
    <row r="13" spans="1:16" ht="13.5" customHeight="1">
      <c r="A13" s="248"/>
      <c r="B13" s="244"/>
      <c r="C13" s="244"/>
      <c r="D13" s="244"/>
      <c r="E13" s="244"/>
      <c r="F13" s="244"/>
      <c r="G13" s="1119" t="s">
        <v>487</v>
      </c>
      <c r="H13" s="1120"/>
      <c r="I13" s="1120"/>
      <c r="J13" s="1121"/>
      <c r="K13" s="267" t="s">
        <v>488</v>
      </c>
      <c r="L13" s="268" t="s">
        <v>488</v>
      </c>
      <c r="M13" s="269">
        <v>0</v>
      </c>
      <c r="N13" s="270" t="s">
        <v>488</v>
      </c>
    </row>
    <row r="14" spans="1:16" ht="13.5" customHeight="1">
      <c r="A14" s="248"/>
      <c r="B14" s="244"/>
      <c r="C14" s="244"/>
      <c r="D14" s="244"/>
      <c r="E14" s="244"/>
      <c r="F14" s="244"/>
      <c r="G14" s="1119" t="s">
        <v>489</v>
      </c>
      <c r="H14" s="1120"/>
      <c r="I14" s="1120"/>
      <c r="J14" s="1121"/>
      <c r="K14" s="267">
        <v>364918</v>
      </c>
      <c r="L14" s="268">
        <v>3909</v>
      </c>
      <c r="M14" s="269">
        <v>2298</v>
      </c>
      <c r="N14" s="270">
        <v>70.099999999999994</v>
      </c>
    </row>
    <row r="15" spans="1:16" ht="13.5" customHeight="1">
      <c r="A15" s="248"/>
      <c r="B15" s="244"/>
      <c r="C15" s="244"/>
      <c r="D15" s="244"/>
      <c r="E15" s="244"/>
      <c r="F15" s="244"/>
      <c r="G15" s="1119" t="s">
        <v>490</v>
      </c>
      <c r="H15" s="1120"/>
      <c r="I15" s="1120"/>
      <c r="J15" s="1121"/>
      <c r="K15" s="267">
        <v>63635</v>
      </c>
      <c r="L15" s="268">
        <v>682</v>
      </c>
      <c r="M15" s="269">
        <v>1592</v>
      </c>
      <c r="N15" s="270">
        <v>-57.2</v>
      </c>
    </row>
    <row r="16" spans="1:16">
      <c r="A16" s="248"/>
      <c r="B16" s="244"/>
      <c r="C16" s="244"/>
      <c r="D16" s="244"/>
      <c r="E16" s="244"/>
      <c r="F16" s="244"/>
      <c r="G16" s="1122" t="s">
        <v>491</v>
      </c>
      <c r="H16" s="1123"/>
      <c r="I16" s="1123"/>
      <c r="J16" s="1124"/>
      <c r="K16" s="268">
        <v>-698957</v>
      </c>
      <c r="L16" s="268">
        <v>-7487</v>
      </c>
      <c r="M16" s="269">
        <v>-6284</v>
      </c>
      <c r="N16" s="270">
        <v>19.100000000000001</v>
      </c>
    </row>
    <row r="17" spans="1:16">
      <c r="A17" s="248"/>
      <c r="B17" s="244"/>
      <c r="C17" s="244"/>
      <c r="D17" s="244"/>
      <c r="E17" s="244"/>
      <c r="F17" s="244"/>
      <c r="G17" s="1122" t="s">
        <v>168</v>
      </c>
      <c r="H17" s="1123"/>
      <c r="I17" s="1123"/>
      <c r="J17" s="1124"/>
      <c r="K17" s="268">
        <v>6357800</v>
      </c>
      <c r="L17" s="268">
        <v>68103</v>
      </c>
      <c r="M17" s="269">
        <v>72059</v>
      </c>
      <c r="N17" s="270">
        <v>-5.5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14" t="s">
        <v>496</v>
      </c>
      <c r="H21" s="1115"/>
      <c r="I21" s="1115"/>
      <c r="J21" s="1116"/>
      <c r="K21" s="280">
        <v>6.77</v>
      </c>
      <c r="L21" s="281">
        <v>7.1</v>
      </c>
      <c r="M21" s="282">
        <v>-0.33</v>
      </c>
      <c r="N21" s="249"/>
      <c r="O21" s="283"/>
      <c r="P21" s="279"/>
    </row>
    <row r="22" spans="1:16" s="284" customFormat="1">
      <c r="A22" s="279"/>
      <c r="B22" s="249"/>
      <c r="C22" s="249"/>
      <c r="D22" s="249"/>
      <c r="E22" s="249"/>
      <c r="F22" s="249"/>
      <c r="G22" s="1114" t="s">
        <v>497</v>
      </c>
      <c r="H22" s="1115"/>
      <c r="I22" s="1115"/>
      <c r="J22" s="1116"/>
      <c r="K22" s="285">
        <v>99.5</v>
      </c>
      <c r="L22" s="286">
        <v>98.4</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500</v>
      </c>
      <c r="H29" s="249"/>
      <c r="I29" s="249"/>
      <c r="J29" s="249"/>
      <c r="K29" s="244"/>
      <c r="L29" s="244"/>
      <c r="M29" s="244"/>
      <c r="N29" s="244"/>
      <c r="O29" s="293"/>
    </row>
    <row r="30" spans="1:16">
      <c r="A30" s="248"/>
      <c r="B30" s="244"/>
      <c r="C30" s="244"/>
      <c r="D30" s="244"/>
      <c r="E30" s="244"/>
      <c r="F30" s="244"/>
      <c r="G30" s="251"/>
      <c r="H30" s="252"/>
      <c r="I30" s="252"/>
      <c r="J30" s="253"/>
      <c r="K30" s="1117" t="s">
        <v>478</v>
      </c>
      <c r="L30" s="254"/>
      <c r="M30" s="255" t="s">
        <v>479</v>
      </c>
      <c r="N30" s="256"/>
    </row>
    <row r="31" spans="1:16">
      <c r="A31" s="248"/>
      <c r="B31" s="244"/>
      <c r="C31" s="244"/>
      <c r="D31" s="244"/>
      <c r="E31" s="244"/>
      <c r="F31" s="244"/>
      <c r="G31" s="257"/>
      <c r="H31" s="258"/>
      <c r="I31" s="258"/>
      <c r="J31" s="259"/>
      <c r="K31" s="1118"/>
      <c r="L31" s="260" t="s">
        <v>480</v>
      </c>
      <c r="M31" s="261" t="s">
        <v>481</v>
      </c>
      <c r="N31" s="262" t="s">
        <v>482</v>
      </c>
    </row>
    <row r="32" spans="1:16" ht="27" customHeight="1">
      <c r="A32" s="248"/>
      <c r="B32" s="244"/>
      <c r="C32" s="244"/>
      <c r="D32" s="244"/>
      <c r="E32" s="244"/>
      <c r="F32" s="244"/>
      <c r="G32" s="1130" t="s">
        <v>501</v>
      </c>
      <c r="H32" s="1131"/>
      <c r="I32" s="1131"/>
      <c r="J32" s="1132"/>
      <c r="K32" s="294">
        <v>3688573</v>
      </c>
      <c r="L32" s="294">
        <v>39511</v>
      </c>
      <c r="M32" s="295">
        <v>39864</v>
      </c>
      <c r="N32" s="296">
        <v>-0.9</v>
      </c>
    </row>
    <row r="33" spans="1:16" ht="13.5" customHeight="1">
      <c r="A33" s="248"/>
      <c r="B33" s="244"/>
      <c r="C33" s="244"/>
      <c r="D33" s="244"/>
      <c r="E33" s="244"/>
      <c r="F33" s="244"/>
      <c r="G33" s="1130" t="s">
        <v>502</v>
      </c>
      <c r="H33" s="1131"/>
      <c r="I33" s="1131"/>
      <c r="J33" s="1132"/>
      <c r="K33" s="294" t="s">
        <v>488</v>
      </c>
      <c r="L33" s="294" t="s">
        <v>488</v>
      </c>
      <c r="M33" s="295">
        <v>3</v>
      </c>
      <c r="N33" s="296" t="s">
        <v>488</v>
      </c>
    </row>
    <row r="34" spans="1:16" ht="27" customHeight="1">
      <c r="A34" s="248"/>
      <c r="B34" s="244"/>
      <c r="C34" s="244"/>
      <c r="D34" s="244"/>
      <c r="E34" s="244"/>
      <c r="F34" s="244"/>
      <c r="G34" s="1130" t="s">
        <v>503</v>
      </c>
      <c r="H34" s="1131"/>
      <c r="I34" s="1131"/>
      <c r="J34" s="1132"/>
      <c r="K34" s="294" t="s">
        <v>488</v>
      </c>
      <c r="L34" s="294" t="s">
        <v>488</v>
      </c>
      <c r="M34" s="295">
        <v>79</v>
      </c>
      <c r="N34" s="296" t="s">
        <v>488</v>
      </c>
    </row>
    <row r="35" spans="1:16" ht="27" customHeight="1">
      <c r="A35" s="248"/>
      <c r="B35" s="244"/>
      <c r="C35" s="244"/>
      <c r="D35" s="244"/>
      <c r="E35" s="244"/>
      <c r="F35" s="244"/>
      <c r="G35" s="1130" t="s">
        <v>504</v>
      </c>
      <c r="H35" s="1131"/>
      <c r="I35" s="1131"/>
      <c r="J35" s="1132"/>
      <c r="K35" s="294">
        <v>2562546</v>
      </c>
      <c r="L35" s="294">
        <v>27449</v>
      </c>
      <c r="M35" s="295">
        <v>14090</v>
      </c>
      <c r="N35" s="296">
        <v>94.8</v>
      </c>
    </row>
    <row r="36" spans="1:16" ht="27" customHeight="1">
      <c r="A36" s="248"/>
      <c r="B36" s="244"/>
      <c r="C36" s="244"/>
      <c r="D36" s="244"/>
      <c r="E36" s="244"/>
      <c r="F36" s="244"/>
      <c r="G36" s="1130" t="s">
        <v>505</v>
      </c>
      <c r="H36" s="1131"/>
      <c r="I36" s="1131"/>
      <c r="J36" s="1132"/>
      <c r="K36" s="294" t="s">
        <v>488</v>
      </c>
      <c r="L36" s="294" t="s">
        <v>488</v>
      </c>
      <c r="M36" s="295">
        <v>1791</v>
      </c>
      <c r="N36" s="296" t="s">
        <v>488</v>
      </c>
    </row>
    <row r="37" spans="1:16" ht="13.5" customHeight="1">
      <c r="A37" s="248"/>
      <c r="B37" s="244"/>
      <c r="C37" s="244"/>
      <c r="D37" s="244"/>
      <c r="E37" s="244"/>
      <c r="F37" s="244"/>
      <c r="G37" s="1130" t="s">
        <v>506</v>
      </c>
      <c r="H37" s="1131"/>
      <c r="I37" s="1131"/>
      <c r="J37" s="1132"/>
      <c r="K37" s="294">
        <v>48</v>
      </c>
      <c r="L37" s="294">
        <v>1</v>
      </c>
      <c r="M37" s="295">
        <v>866</v>
      </c>
      <c r="N37" s="296">
        <v>-99.9</v>
      </c>
    </row>
    <row r="38" spans="1:16" ht="27" customHeight="1">
      <c r="A38" s="248"/>
      <c r="B38" s="244"/>
      <c r="C38" s="244"/>
      <c r="D38" s="244"/>
      <c r="E38" s="244"/>
      <c r="F38" s="244"/>
      <c r="G38" s="1133" t="s">
        <v>507</v>
      </c>
      <c r="H38" s="1134"/>
      <c r="I38" s="1134"/>
      <c r="J38" s="1135"/>
      <c r="K38" s="297" t="s">
        <v>488</v>
      </c>
      <c r="L38" s="297" t="s">
        <v>488</v>
      </c>
      <c r="M38" s="298">
        <v>3</v>
      </c>
      <c r="N38" s="299" t="s">
        <v>488</v>
      </c>
      <c r="O38" s="293"/>
    </row>
    <row r="39" spans="1:16">
      <c r="A39" s="248"/>
      <c r="B39" s="244"/>
      <c r="C39" s="244"/>
      <c r="D39" s="244"/>
      <c r="E39" s="244"/>
      <c r="F39" s="244"/>
      <c r="G39" s="1133" t="s">
        <v>508</v>
      </c>
      <c r="H39" s="1134"/>
      <c r="I39" s="1134"/>
      <c r="J39" s="1135"/>
      <c r="K39" s="300">
        <v>-1154322</v>
      </c>
      <c r="L39" s="300">
        <v>-12365</v>
      </c>
      <c r="M39" s="301">
        <v>-5541</v>
      </c>
      <c r="N39" s="302">
        <v>123.2</v>
      </c>
      <c r="O39" s="293"/>
    </row>
    <row r="40" spans="1:16" ht="27" customHeight="1">
      <c r="A40" s="248"/>
      <c r="B40" s="244"/>
      <c r="C40" s="244"/>
      <c r="D40" s="244"/>
      <c r="E40" s="244"/>
      <c r="F40" s="244"/>
      <c r="G40" s="1130" t="s">
        <v>509</v>
      </c>
      <c r="H40" s="1131"/>
      <c r="I40" s="1131"/>
      <c r="J40" s="1132"/>
      <c r="K40" s="300">
        <v>-2909732</v>
      </c>
      <c r="L40" s="300">
        <v>-31168</v>
      </c>
      <c r="M40" s="301">
        <v>-36202</v>
      </c>
      <c r="N40" s="302">
        <v>-13.9</v>
      </c>
      <c r="O40" s="293"/>
    </row>
    <row r="41" spans="1:16">
      <c r="A41" s="248"/>
      <c r="B41" s="244"/>
      <c r="C41" s="244"/>
      <c r="D41" s="244"/>
      <c r="E41" s="244"/>
      <c r="F41" s="244"/>
      <c r="G41" s="1136" t="s">
        <v>279</v>
      </c>
      <c r="H41" s="1137"/>
      <c r="I41" s="1137"/>
      <c r="J41" s="1138"/>
      <c r="K41" s="294">
        <v>2187113</v>
      </c>
      <c r="L41" s="300">
        <v>23428</v>
      </c>
      <c r="M41" s="301">
        <v>14952</v>
      </c>
      <c r="N41" s="302">
        <v>56.7</v>
      </c>
      <c r="O41" s="293"/>
    </row>
    <row r="42" spans="1:16">
      <c r="A42" s="248"/>
      <c r="B42" s="244"/>
      <c r="C42" s="244"/>
      <c r="D42" s="244"/>
      <c r="E42" s="244"/>
      <c r="F42" s="244"/>
      <c r="G42" s="303" t="s">
        <v>510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511</v>
      </c>
      <c r="B47" s="244"/>
      <c r="C47" s="244"/>
      <c r="D47" s="244"/>
      <c r="E47" s="244"/>
      <c r="F47" s="244"/>
      <c r="G47" s="244"/>
      <c r="H47" s="244"/>
      <c r="I47" s="244"/>
      <c r="J47" s="244"/>
      <c r="K47" s="244"/>
      <c r="L47" s="244"/>
      <c r="M47" s="244"/>
      <c r="N47" s="244"/>
    </row>
    <row r="48" spans="1:16">
      <c r="A48" s="248"/>
      <c r="B48" s="244"/>
      <c r="C48" s="244"/>
      <c r="D48" s="244"/>
      <c r="E48" s="244"/>
      <c r="F48" s="244"/>
      <c r="G48" s="308" t="s">
        <v>512</v>
      </c>
      <c r="H48" s="308"/>
      <c r="I48" s="308"/>
      <c r="J48" s="308"/>
      <c r="K48" s="308"/>
      <c r="L48" s="308"/>
      <c r="M48" s="309"/>
      <c r="N48" s="308"/>
    </row>
    <row r="49" spans="1:14" ht="13.5" customHeight="1">
      <c r="A49" s="248"/>
      <c r="B49" s="244"/>
      <c r="C49" s="244"/>
      <c r="D49" s="244"/>
      <c r="E49" s="244"/>
      <c r="F49" s="244"/>
      <c r="G49" s="310"/>
      <c r="H49" s="311"/>
      <c r="I49" s="1125" t="s">
        <v>478</v>
      </c>
      <c r="J49" s="1127" t="s">
        <v>513</v>
      </c>
      <c r="K49" s="1128"/>
      <c r="L49" s="1128"/>
      <c r="M49" s="1128"/>
      <c r="N49" s="1129"/>
    </row>
    <row r="50" spans="1:14">
      <c r="A50" s="248"/>
      <c r="B50" s="244"/>
      <c r="C50" s="244"/>
      <c r="D50" s="244"/>
      <c r="E50" s="244"/>
      <c r="F50" s="244"/>
      <c r="G50" s="312"/>
      <c r="H50" s="313"/>
      <c r="I50" s="1126"/>
      <c r="J50" s="314" t="s">
        <v>514</v>
      </c>
      <c r="K50" s="315" t="s">
        <v>515</v>
      </c>
      <c r="L50" s="316" t="s">
        <v>516</v>
      </c>
      <c r="M50" s="317" t="s">
        <v>517</v>
      </c>
      <c r="N50" s="318" t="s">
        <v>518</v>
      </c>
    </row>
    <row r="51" spans="1:14">
      <c r="A51" s="248"/>
      <c r="B51" s="244"/>
      <c r="C51" s="244"/>
      <c r="D51" s="244"/>
      <c r="E51" s="244"/>
      <c r="F51" s="244"/>
      <c r="G51" s="310" t="s">
        <v>519</v>
      </c>
      <c r="H51" s="311"/>
      <c r="I51" s="319">
        <v>1000638</v>
      </c>
      <c r="J51" s="320">
        <v>10611</v>
      </c>
      <c r="K51" s="321">
        <v>-77.8</v>
      </c>
      <c r="L51" s="322">
        <v>48103</v>
      </c>
      <c r="M51" s="323">
        <v>8.9</v>
      </c>
      <c r="N51" s="324">
        <v>-86.7</v>
      </c>
    </row>
    <row r="52" spans="1:14">
      <c r="A52" s="248"/>
      <c r="B52" s="244"/>
      <c r="C52" s="244"/>
      <c r="D52" s="244"/>
      <c r="E52" s="244"/>
      <c r="F52" s="244"/>
      <c r="G52" s="325"/>
      <c r="H52" s="326" t="s">
        <v>520</v>
      </c>
      <c r="I52" s="327">
        <v>762106</v>
      </c>
      <c r="J52" s="328">
        <v>8082</v>
      </c>
      <c r="K52" s="329">
        <v>-73.5</v>
      </c>
      <c r="L52" s="330">
        <v>22640</v>
      </c>
      <c r="M52" s="331">
        <v>-9.1999999999999993</v>
      </c>
      <c r="N52" s="332">
        <v>-64.3</v>
      </c>
    </row>
    <row r="53" spans="1:14">
      <c r="A53" s="248"/>
      <c r="B53" s="244"/>
      <c r="C53" s="244"/>
      <c r="D53" s="244"/>
      <c r="E53" s="244"/>
      <c r="F53" s="244"/>
      <c r="G53" s="310" t="s">
        <v>521</v>
      </c>
      <c r="H53" s="311"/>
      <c r="I53" s="319">
        <v>2155518</v>
      </c>
      <c r="J53" s="320">
        <v>22776</v>
      </c>
      <c r="K53" s="321">
        <v>114.6</v>
      </c>
      <c r="L53" s="322">
        <v>45761</v>
      </c>
      <c r="M53" s="323">
        <v>-4.9000000000000004</v>
      </c>
      <c r="N53" s="324">
        <v>119.5</v>
      </c>
    </row>
    <row r="54" spans="1:14">
      <c r="A54" s="248"/>
      <c r="B54" s="244"/>
      <c r="C54" s="244"/>
      <c r="D54" s="244"/>
      <c r="E54" s="244"/>
      <c r="F54" s="244"/>
      <c r="G54" s="325"/>
      <c r="H54" s="326" t="s">
        <v>520</v>
      </c>
      <c r="I54" s="327">
        <v>1594501</v>
      </c>
      <c r="J54" s="328">
        <v>16848</v>
      </c>
      <c r="K54" s="329">
        <v>108.5</v>
      </c>
      <c r="L54" s="330">
        <v>24777</v>
      </c>
      <c r="M54" s="331">
        <v>9.4</v>
      </c>
      <c r="N54" s="332">
        <v>99.1</v>
      </c>
    </row>
    <row r="55" spans="1:14">
      <c r="A55" s="248"/>
      <c r="B55" s="244"/>
      <c r="C55" s="244"/>
      <c r="D55" s="244"/>
      <c r="E55" s="244"/>
      <c r="F55" s="244"/>
      <c r="G55" s="310" t="s">
        <v>522</v>
      </c>
      <c r="H55" s="311"/>
      <c r="I55" s="319">
        <v>4734604</v>
      </c>
      <c r="J55" s="320">
        <v>50203</v>
      </c>
      <c r="K55" s="321">
        <v>120.4</v>
      </c>
      <c r="L55" s="322">
        <v>56255</v>
      </c>
      <c r="M55" s="323">
        <v>22.9</v>
      </c>
      <c r="N55" s="324">
        <v>97.5</v>
      </c>
    </row>
    <row r="56" spans="1:14">
      <c r="A56" s="248"/>
      <c r="B56" s="244"/>
      <c r="C56" s="244"/>
      <c r="D56" s="244"/>
      <c r="E56" s="244"/>
      <c r="F56" s="244"/>
      <c r="G56" s="325"/>
      <c r="H56" s="326" t="s">
        <v>520</v>
      </c>
      <c r="I56" s="327">
        <v>1953480</v>
      </c>
      <c r="J56" s="328">
        <v>20714</v>
      </c>
      <c r="K56" s="329">
        <v>22.9</v>
      </c>
      <c r="L56" s="330">
        <v>26957</v>
      </c>
      <c r="M56" s="331">
        <v>8.8000000000000007</v>
      </c>
      <c r="N56" s="332">
        <v>14.1</v>
      </c>
    </row>
    <row r="57" spans="1:14">
      <c r="A57" s="248"/>
      <c r="B57" s="244"/>
      <c r="C57" s="244"/>
      <c r="D57" s="244"/>
      <c r="E57" s="244"/>
      <c r="F57" s="244"/>
      <c r="G57" s="310" t="s">
        <v>523</v>
      </c>
      <c r="H57" s="311"/>
      <c r="I57" s="319">
        <v>2678649</v>
      </c>
      <c r="J57" s="320">
        <v>28566</v>
      </c>
      <c r="K57" s="321">
        <v>-43.1</v>
      </c>
      <c r="L57" s="322">
        <v>57944</v>
      </c>
      <c r="M57" s="323">
        <v>3</v>
      </c>
      <c r="N57" s="324">
        <v>-46.1</v>
      </c>
    </row>
    <row r="58" spans="1:14">
      <c r="A58" s="248"/>
      <c r="B58" s="244"/>
      <c r="C58" s="244"/>
      <c r="D58" s="244"/>
      <c r="E58" s="244"/>
      <c r="F58" s="244"/>
      <c r="G58" s="325"/>
      <c r="H58" s="326" t="s">
        <v>520</v>
      </c>
      <c r="I58" s="327">
        <v>1166084</v>
      </c>
      <c r="J58" s="328">
        <v>12436</v>
      </c>
      <c r="K58" s="329">
        <v>-40</v>
      </c>
      <c r="L58" s="330">
        <v>29326</v>
      </c>
      <c r="M58" s="331">
        <v>8.8000000000000007</v>
      </c>
      <c r="N58" s="332">
        <v>-48.8</v>
      </c>
    </row>
    <row r="59" spans="1:14">
      <c r="A59" s="248"/>
      <c r="B59" s="244"/>
      <c r="C59" s="244"/>
      <c r="D59" s="244"/>
      <c r="E59" s="244"/>
      <c r="F59" s="244"/>
      <c r="G59" s="310" t="s">
        <v>524</v>
      </c>
      <c r="H59" s="311"/>
      <c r="I59" s="319">
        <v>2604198</v>
      </c>
      <c r="J59" s="320">
        <v>27895</v>
      </c>
      <c r="K59" s="321">
        <v>-2.2999999999999998</v>
      </c>
      <c r="L59" s="322">
        <v>54227</v>
      </c>
      <c r="M59" s="323">
        <v>-6.4</v>
      </c>
      <c r="N59" s="324">
        <v>4.0999999999999996</v>
      </c>
    </row>
    <row r="60" spans="1:14">
      <c r="A60" s="248"/>
      <c r="B60" s="244"/>
      <c r="C60" s="244"/>
      <c r="D60" s="244"/>
      <c r="E60" s="244"/>
      <c r="F60" s="244"/>
      <c r="G60" s="325"/>
      <c r="H60" s="326" t="s">
        <v>520</v>
      </c>
      <c r="I60" s="333">
        <v>888532</v>
      </c>
      <c r="J60" s="328">
        <v>9518</v>
      </c>
      <c r="K60" s="329">
        <v>-23.5</v>
      </c>
      <c r="L60" s="330">
        <v>29694</v>
      </c>
      <c r="M60" s="331">
        <v>1.3</v>
      </c>
      <c r="N60" s="332">
        <v>-24.8</v>
      </c>
    </row>
    <row r="61" spans="1:14">
      <c r="A61" s="248"/>
      <c r="B61" s="244"/>
      <c r="C61" s="244"/>
      <c r="D61" s="244"/>
      <c r="E61" s="244"/>
      <c r="F61" s="244"/>
      <c r="G61" s="310" t="s">
        <v>525</v>
      </c>
      <c r="H61" s="334"/>
      <c r="I61" s="335">
        <v>2634721</v>
      </c>
      <c r="J61" s="336">
        <v>28010</v>
      </c>
      <c r="K61" s="337">
        <v>22.4</v>
      </c>
      <c r="L61" s="338">
        <v>52458</v>
      </c>
      <c r="M61" s="339">
        <v>4.7</v>
      </c>
      <c r="N61" s="324">
        <v>17.7</v>
      </c>
    </row>
    <row r="62" spans="1:14">
      <c r="A62" s="248"/>
      <c r="B62" s="244"/>
      <c r="C62" s="244"/>
      <c r="D62" s="244"/>
      <c r="E62" s="244"/>
      <c r="F62" s="244"/>
      <c r="G62" s="325"/>
      <c r="H62" s="326" t="s">
        <v>520</v>
      </c>
      <c r="I62" s="327">
        <v>1272941</v>
      </c>
      <c r="J62" s="328">
        <v>13520</v>
      </c>
      <c r="K62" s="329">
        <v>-1.1000000000000001</v>
      </c>
      <c r="L62" s="330">
        <v>26679</v>
      </c>
      <c r="M62" s="331">
        <v>3.8</v>
      </c>
      <c r="N62" s="332">
        <v>-4.9000000000000004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6"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39" t="s">
        <v>3</v>
      </c>
      <c r="D47" s="1139"/>
      <c r="E47" s="1140"/>
      <c r="F47" s="11">
        <v>13.18</v>
      </c>
      <c r="G47" s="12">
        <v>13.79</v>
      </c>
      <c r="H47" s="12">
        <v>11.77</v>
      </c>
      <c r="I47" s="12">
        <v>13.37</v>
      </c>
      <c r="J47" s="13">
        <v>15.89</v>
      </c>
    </row>
    <row r="48" spans="2:10" ht="57.75" customHeight="1">
      <c r="B48" s="14"/>
      <c r="C48" s="1141" t="s">
        <v>4</v>
      </c>
      <c r="D48" s="1141"/>
      <c r="E48" s="1142"/>
      <c r="F48" s="15">
        <v>5.03</v>
      </c>
      <c r="G48" s="16">
        <v>2.5</v>
      </c>
      <c r="H48" s="16">
        <v>2.2400000000000002</v>
      </c>
      <c r="I48" s="16">
        <v>5.83</v>
      </c>
      <c r="J48" s="17">
        <v>1.68</v>
      </c>
    </row>
    <row r="49" spans="2:10" ht="57.75" customHeight="1" thickBot="1">
      <c r="B49" s="18"/>
      <c r="C49" s="1143" t="s">
        <v>5</v>
      </c>
      <c r="D49" s="1143"/>
      <c r="E49" s="1144"/>
      <c r="F49" s="19">
        <v>3.49</v>
      </c>
      <c r="G49" s="20" t="s">
        <v>532</v>
      </c>
      <c r="H49" s="20" t="s">
        <v>533</v>
      </c>
      <c r="I49" s="20">
        <v>5.05</v>
      </c>
      <c r="J49" s="21" t="s">
        <v>534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2017-04-28T02:56:07Z</cp:lastPrinted>
  <dcterms:created xsi:type="dcterms:W3CDTF">2017-02-15T20:43:12Z</dcterms:created>
  <dcterms:modified xsi:type="dcterms:W3CDTF">2017-04-28T02:56:44Z</dcterms:modified>
</cp:coreProperties>
</file>