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tabRatio="88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C36" i="9"/>
  <c r="BW35" i="9"/>
  <c r="BW36" i="9" s="1"/>
  <c r="BW37" i="9" s="1"/>
  <c r="BW38" i="9" s="1"/>
  <c r="BE35" i="9"/>
  <c r="CO34" i="9"/>
  <c r="CO35" i="9" s="1"/>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<sst xmlns="http://schemas.openxmlformats.org/spreadsheetml/2006/main" count="1052" uniqueCount="568">
  <si>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</si>
  <si>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</si>
  <si>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</si>
  <si>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</si>
  <si>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</si>
  <si>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</si>
  <si>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</si>
  <si>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</si>
  <si>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</si>
  <si>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</si>
  <si>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</si>
  <si>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</si>
  <si>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</si>
  <si>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</si>
  <si>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</si>
  <si>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</si>
  <si>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</si>
  <si>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</si>
  <si>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</si>
  <si>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</si>
  <si>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</si>
  <si>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</si>
  <si>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</si>
  <si>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</si>
  <si>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</si>
  <si>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</si>
  <si>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</si>
  <si>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</si>
  <si>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</si>
  <si>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</si>
  <si>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</si>
  <si>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</si>
  <si>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</si>
  <si>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</si>
  <si>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</si>
  <si>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</si>
  <si>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</si>
  <si>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</si>
  <si>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</si>
  <si>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</si>
  <si>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</si>
  <si>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</si>
  <si>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</si>
  <si>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</si>
  <si>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</si>
  <si>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</si>
  <si>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</si>
  <si>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</si>
  <si>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</si>
  <si>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</si>
  <si>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</si>
  <si>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</si>
  <si>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</si>
  <si>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</si>
  <si>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</si>
  <si>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</si>
  <si>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</si>
  <si>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</si>
  <si>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</si>
  <si>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</si>
  <si>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</si>
  <si>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</si>
  <si>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</si>
  <si>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</si>
  <si>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</si>
  <si>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</si>
  <si>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</si>
  <si>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</si>
  <si>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</si>
  <si>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</si>
  <si>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</si>
  <si>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</si>
  <si>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</si>
  <si>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</si>
  <si>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</si>
  <si>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</si>
  <si>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</si>
  <si>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</si>
  <si>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</si>
  <si>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</si>
  <si>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</si>
  <si>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</si>
  <si>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</si>
  <si>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</si>
  <si>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</si>
  <si>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</si>
  <si>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</si>
  <si>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</si>
  <si>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</si>
  <si>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</si>
  <si>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</si>
  <si>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</si>
  <si>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</si>
  <si>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</si>
  <si>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</si>
  <si>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</si>
  <si>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</si>
  <si>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</si>
  <si>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</si>
  <si>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</si>
  <si>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</si>
  <si>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</si>
  <si>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</si>
  <si>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</si>
  <si>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</si>
  <si>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</si>
  <si>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</si>
  <si>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</si>
  <si>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</si>
  <si>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</si>
  <si>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</si>
  <si>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</si>
  <si>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</si>
  <si>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</si>
  <si>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</si>
  <si>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</si>
  <si>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</si>
  <si>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</si>
  <si>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</si>
  <si>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</si>
  <si>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</si>
  <si>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</si>
  <si>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</si>
  <si>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</si>
  <si>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</si>
  <si>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</si>
  <si>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</si>
  <si>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</si>
  <si>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</si>
  <si>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</si>
  <si>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</si>
  <si>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</si>
  <si>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</si>
  <si>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</si>
  <si>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</si>
  <si>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</si>
  <si>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</si>
  <si>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</si>
  <si>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</si>
  <si>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</si>
  <si>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</si>
  <si>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</si>
  <si>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</si>
  <si>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</si>
  <si>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</si>
  <si>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</si>
  <si>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</si>
  <si>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</si>
  <si>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</si>
  <si>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</si>
  <si>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</si>
  <si>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</si>
  <si>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</si>
  <si>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</si>
  <si>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</si>
  <si>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</si>
  <si>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</si>
  <si>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</si>
  <si>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</si>
  <si>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</si>
  <si>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</si>
  <si>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</si>
  <si>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</si>
  <si>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</si>
  <si>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</si>
  <si>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</si>
  <si>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</si>
  <si>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</si>
  <si>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</si>
  <si>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</si>
  <si>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</si>
  <si>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</si>
  <si>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</si>
  <si>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</si>
  <si>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</si>
  <si>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</si>
  <si>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</si>
  <si>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</si>
  <si>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</si>
  <si>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</si>
  <si>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</si>
  <si>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</si>
  <si>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</si>
  <si>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</si>
  <si>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</si>
  <si>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</si>
  <si>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</si>
  <si>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</si>
  <si>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</si>
  <si>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</si>
  <si>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</si>
  <si>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</si>
  <si>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</si>
  <si>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</si>
  <si>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兵庫県高砂市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</si>
  <si>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</si>
  <si>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</si>
  <si>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</si>
  <si>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</si>
  <si>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</si>
  <si>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</si>
  <si>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</si>
  <si>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</si>
  <si>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</si>
  <si>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</si>
  <si>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</si>
  <si>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</si>
  <si>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</si>
  <si>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</si>
  <si>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</si>
  <si>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</si>
  <si>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</si>
  <si>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</si>
  <si>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</si>
  <si>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</si>
  <si>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</si>
  <si>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</si>
  <si>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</si>
  <si>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</si>
  <si>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</si>
  <si>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</si>
  <si>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</si>
  <si>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</si>
  <si>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</si>
  <si>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</si>
  <si>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</si>
  <si>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</si>
  <si>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</si>
  <si>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</si>
  <si>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</si>
  <si>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</si>
  <si>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</si>
  <si>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</si>
  <si>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</si>
  <si>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</si>
  <si>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</si>
  <si>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</si>
  <si>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</si>
  <si>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</si>
  <si>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</si>
  <si>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</si>
  <si>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</si>
  <si>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</si>
  <si>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</si>
  <si>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</si>
  <si>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</si>
  <si>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</si>
  <si>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</si>
  <si>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</si>
  <si>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</si>
  <si>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</si>
  <si>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</si>
  <si>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</si>
  <si>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</si>
  <si>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</si>
  <si>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</si>
  <si>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</si>
  <si>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</si>
  <si>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</si>
  <si>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</si>
  <si>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</si>
  <si>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</si>
  <si>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</si>
  <si>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</si>
  <si>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</si>
  <si>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</si>
  <si>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</si>
  <si>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</si>
  <si>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</si>
  <si>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</si>
  <si>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</si>
  <si>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</si>
  <si>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</si>
  <si>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</si>
  <si>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</si>
  <si>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</si>
  <si>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</si>
  <si>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</si>
  <si>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</si>
  <si>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</si>
  <si>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</si>
  <si>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</si>
  <si>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</si>
  <si>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</si>
  <si>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</si>
  <si>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</si>
  <si>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</si>
  <si>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</si>
  <si>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</si>
  <si>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</si>
  <si>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</si>
  <si>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</si>
  <si>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</si>
  <si>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</si>
  <si>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</si>
  <si>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</si>
  <si>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</si>
  <si>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</si>
  <si>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</si>
  <si>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</si>
  <si>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</si>
  <si>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</si>
  <si>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</si>
  <si>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</si>
  <si>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</si>
  <si>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</si>
  <si>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</si>
  <si>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</si>
  <si>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</si>
  <si>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</si>
  <si>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</si>
  <si>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</si>
  <si>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</si>
  <si>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</si>
  <si>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</si>
  <si>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</si>
  <si>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</si>
  <si>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</si>
  <si>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</si>
  <si>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</si>
  <si>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</si>
  <si>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</si>
  <si>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</si>
  <si>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</si>
  <si>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</si>
  <si>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</si>
  <si>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</si>
  <si>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</si>
  <si>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</si>
  <si>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</si>
  <si>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</si>
  <si>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</si>
  <si>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</si>
  <si>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</si>
  <si>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</si>
  <si>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</si>
  <si>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</si>
  <si>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</si>
  <si>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</si>
  <si>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</si>
  <si>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</si>
  <si>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</si>
  <si>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兵庫県高砂市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</si>
  <si>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</si>
  <si>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</si>
  <si>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</si>
  <si>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</si>
  <si>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</si>
  <si>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</si>
  <si>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</si>
  <si>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</si>
  <si>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</si>
  <si>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</si>
  <si>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</si>
  <si>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</si>
  <si>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</si>
  <si>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</si>
  <si>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</si>
  <si>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</si>
  <si>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</si>
  <si>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</si>
  <si>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</si>
  <si>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</si>
  <si>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広域ごみ処理事業特別会計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</si>
  <si>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</si>
  <si>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</si>
  <si>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</si>
  <si>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</si>
  <si>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</si>
  <si>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</si>
  <si>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</si>
  <si>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</si>
  <si>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</si>
  <si>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</si>
  <si>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</si>
  <si>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</si>
  <si>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</si>
  <si>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</si>
  <si>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</si>
  <si>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</si>
  <si>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</si>
  <si>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</si>
  <si>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</si>
  <si>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</si>
  <si>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</si>
  <si>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</si>
  <si>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</si>
  <si>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</si>
  <si>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</si>
  <si>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</si>
  <si>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</si>
  <si>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</si>
  <si>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</si>
  <si>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</si>
  <si>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</si>
  <si>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</si>
  <si>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</si>
  <si>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</si>
  <si>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</si>
  <si>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</si>
  <si>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</si>
  <si>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</si>
  <si>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</si>
  <si>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</si>
  <si>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</si>
  <si>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</si>
  <si>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</si>
  <si>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</si>
  <si>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</si>
  <si>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</si>
  <si>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</si>
  <si>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</si>
  <si>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</si>
  <si>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</si>
  <si>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</si>
  <si>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</si>
  <si>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</si>
  <si>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</si>
  <si>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</si>
  <si>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</si>
  <si>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</si>
  <si>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</si>
  <si>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</si>
  <si>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</si>
  <si>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</si>
  <si>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</si>
  <si>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</si>
  <si>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</si>
  <si>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</si>
  <si>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</si>
  <si>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</si>
  <si>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</si>
  <si>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</si>
  <si>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</si>
  <si>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</si>
  <si>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</si>
  <si>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</si>
  <si>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</si>
  <si>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</si>
  <si>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</si>
  <si>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</si>
  <si>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</si>
  <si>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</si>
  <si>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</si>
  <si>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</si>
  <si>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</si>
  <si>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</si>
  <si>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</si>
  <si>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</si>
  <si>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</si>
  <si>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</si>
  <si>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</si>
  <si>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</si>
  <si>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</si>
  <si>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</si>
  <si>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</si>
  <si>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</si>
  <si>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</si>
  <si>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</si>
  <si>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</si>
  <si>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</si>
  <si>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</si>
  <si>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</si>
  <si>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</si>
  <si>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</si>
  <si>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</si>
  <si>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</si>
  <si>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</si>
  <si>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</si>
  <si>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</si>
  <si>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</si>
  <si>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</si>
  <si>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</si>
  <si>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</si>
  <si>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</si>
  <si>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</si>
  <si>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</si>
  <si>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</si>
  <si>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</si>
  <si>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</si>
  <si>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</si>
  <si>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</si>
  <si>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</si>
  <si>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</si>
  <si>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</si>
  <si>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</si>
  <si>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</si>
  <si>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</si>
  <si>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</si>
  <si>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</si>
  <si>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</si>
  <si>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</si>
  <si>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</si>
  <si>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</si>
  <si>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</si>
  <si>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</si>
  <si>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</si>
  <si>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</si>
  <si>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</si>
  <si>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</si>
  <si>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</si>
  <si>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</si>
  <si>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</si>
  <si>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</si>
  <si>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</si>
  <si>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</si>
  <si>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</si>
  <si>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</si>
  <si>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</si>
  <si>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</si>
  <si>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</si>
  <si>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</si>
  <si>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</si>
  <si>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</si>
  <si>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</si>
  <si>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</si>
  <si>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</si>
  <si>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</si>
  <si>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</si>
  <si>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</si>
  <si>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</si>
  <si>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</si>
  <si>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</si>
  <si>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</si>
  <si>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</si>
  <si>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</si>
  <si>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</si>
  <si>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</si>
  <si>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</si>
  <si>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</si>
  <si>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</si>
  <si>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</si>
  <si>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1.49</t>
  </si>
  <si>
    <t>▲ 2.16</t>
  </si>
  <si>
    <t>▲ 1.18</t>
  </si>
  <si>
    <t>水道事業会計</t>
  </si>
  <si>
    <t>病院事業会計</t>
  </si>
  <si>
    <t>一般会計</t>
  </si>
  <si>
    <t>介護保険事業特別会計</t>
  </si>
  <si>
    <t>国民健康保険事業特別会計</t>
  </si>
  <si>
    <t>▲ 0.26</t>
  </si>
  <si>
    <t>下水道事業特別会計</t>
  </si>
  <si>
    <t>後期高齢者医療事業特別会計</t>
  </si>
  <si>
    <t>工業用水道事業会計</t>
  </si>
  <si>
    <t>その他会計（赤字）</t>
  </si>
  <si>
    <t>その他会計（黒字）</t>
  </si>
  <si>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</si>
  <si>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</si>
  <si>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</si>
  <si>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</si>
  <si>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加古川市外２市共有公会堂事務組合</t>
    <rPh sb="0" eb="5">
      <t>カコガワシガイ</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</si>
  <si>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</si>
  <si>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</si>
  <si>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東播磨農業共済事務組合</t>
    <rPh sb="0" eb="1">
      <t>ヒガシ</t>
    </rPh>
    <rPh sb="1" eb="3">
      <t>ハリマ</t>
    </rPh>
    <rPh sb="3" eb="5">
      <t>ノウギョウ</t>
    </rPh>
    <rPh sb="5" eb="7">
      <t>キョウサイ</t>
    </rPh>
    <rPh sb="7" eb="9">
      <t>ジム</t>
    </rPh>
    <rPh sb="9" eb="11">
      <t>クミアイ</t>
    </rPh>
    <phoneticPr fontId="2"/>
  </si>
  <si>
    <t>高砂市施設利用振興財団</t>
    <rPh sb="0" eb="3">
      <t>タカサゴシ</t>
    </rPh>
    <rPh sb="3" eb="5">
      <t>シセツ</t>
    </rPh>
    <rPh sb="5" eb="7">
      <t>リヨウ</t>
    </rPh>
    <rPh sb="7" eb="9">
      <t>シンコウ</t>
    </rPh>
    <rPh sb="9" eb="11">
      <t>ザイダン</t>
    </rPh>
    <phoneticPr fontId="2"/>
  </si>
  <si>
    <t>高砂市勤労福祉財団</t>
    <rPh sb="0" eb="3">
      <t>タカサゴシ</t>
    </rPh>
    <rPh sb="3" eb="5">
      <t>キンロウ</t>
    </rPh>
    <rPh sb="5" eb="7">
      <t>フクシ</t>
    </rPh>
    <rPh sb="7" eb="9">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</si>
  <si>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</si>
  <si>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</si>
  <si>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</si>
  <si>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</si>
  <si>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</si>
  <si>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</si>
  <si>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</si>
  <si>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</si>
  <si>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</si>
  <si>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</si>
  <si>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</si>
  <si>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と比較して高い水準にある。高水準にある主な要因として、平成２５年度に土地開発公社の解散に伴い第三セクター等改革推進債を発行したことが考えられる。また、下水道の整備をハイペースで進めてきたことも影響している。将来負担比率については、近年、行政改革により投資的事業を極力抑えてきたことから低下傾向にあるが、今後、新庁舎建設事業や浸水対策事業等の大型事業が控えており、これまで以上に投資的事業の整理を行い起債の発行を抑制する必要があ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2" eb="24">
      <t>ヒカク</t>
    </rPh>
    <rPh sb="26" eb="27">
      <t>タカ</t>
    </rPh>
    <rPh sb="28" eb="30">
      <t>スイジュン</t>
    </rPh>
    <rPh sb="34" eb="37">
      <t>コウスイジュン</t>
    </rPh>
    <rPh sb="40" eb="41">
      <t>オモ</t>
    </rPh>
    <rPh sb="42" eb="44">
      <t>ヨウイン</t>
    </rPh>
    <rPh sb="48" eb="50">
      <t>ヘイセイ</t>
    </rPh>
    <rPh sb="52" eb="54">
      <t>ネンド</t>
    </rPh>
    <rPh sb="55" eb="57">
      <t>トチ</t>
    </rPh>
    <rPh sb="57" eb="59">
      <t>カイハツ</t>
    </rPh>
    <rPh sb="59" eb="61">
      <t>コウシャ</t>
    </rPh>
    <rPh sb="62" eb="64">
      <t>カイサン</t>
    </rPh>
    <rPh sb="65" eb="66">
      <t>トモナ</t>
    </rPh>
    <rPh sb="67" eb="68">
      <t>ダイ</t>
    </rPh>
    <rPh sb="68" eb="69">
      <t>サン</t>
    </rPh>
    <rPh sb="73" eb="74">
      <t>トウ</t>
    </rPh>
    <rPh sb="74" eb="76">
      <t>カイカク</t>
    </rPh>
    <rPh sb="76" eb="78">
      <t>スイシン</t>
    </rPh>
    <rPh sb="78" eb="79">
      <t>サイ</t>
    </rPh>
    <rPh sb="80" eb="82">
      <t>ハッコウ</t>
    </rPh>
    <rPh sb="87" eb="88">
      <t>カンガ</t>
    </rPh>
    <rPh sb="96" eb="99">
      <t>ゲスイドウ</t>
    </rPh>
    <rPh sb="100" eb="102">
      <t>セイビ</t>
    </rPh>
    <rPh sb="109" eb="110">
      <t>スス</t>
    </rPh>
    <rPh sb="117" eb="119">
      <t>エイキョウ</t>
    </rPh>
    <rPh sb="124" eb="126">
      <t>ショウライ</t>
    </rPh>
    <rPh sb="126" eb="128">
      <t>フタン</t>
    </rPh>
    <rPh sb="128" eb="130">
      <t>ヒリツ</t>
    </rPh>
    <rPh sb="136" eb="138">
      <t>キンネン</t>
    </rPh>
    <rPh sb="139" eb="141">
      <t>ギョウセイ</t>
    </rPh>
    <rPh sb="141" eb="143">
      <t>カイカク</t>
    </rPh>
    <rPh sb="146" eb="149">
      <t>トウシテキ</t>
    </rPh>
    <rPh sb="149" eb="151">
      <t>ジギョウ</t>
    </rPh>
    <rPh sb="152" eb="154">
      <t>キョクリョク</t>
    </rPh>
    <rPh sb="154" eb="155">
      <t>オサ</t>
    </rPh>
    <rPh sb="163" eb="165">
      <t>テイカ</t>
    </rPh>
    <rPh sb="165" eb="167">
      <t>ケイコウ</t>
    </rPh>
    <rPh sb="172" eb="174">
      <t>コンゴ</t>
    </rPh>
    <rPh sb="175" eb="176">
      <t>シン</t>
    </rPh>
    <rPh sb="176" eb="178">
      <t>チョウシャ</t>
    </rPh>
    <rPh sb="178" eb="180">
      <t>ケンセツ</t>
    </rPh>
    <rPh sb="180" eb="182">
      <t>ジギョウ</t>
    </rPh>
    <rPh sb="183" eb="185">
      <t>シンスイ</t>
    </rPh>
    <rPh sb="185" eb="187">
      <t>タイサク</t>
    </rPh>
    <rPh sb="187" eb="189">
      <t>ジギョウ</t>
    </rPh>
    <rPh sb="189" eb="190">
      <t>トウ</t>
    </rPh>
    <rPh sb="191" eb="193">
      <t>オオガタ</t>
    </rPh>
    <rPh sb="193" eb="195">
      <t>ジギョウ</t>
    </rPh>
    <rPh sb="196" eb="197">
      <t>ヒカ</t>
    </rPh>
    <rPh sb="206" eb="208">
      <t>イジョウ</t>
    </rPh>
    <rPh sb="209" eb="212">
      <t>トウシテキ</t>
    </rPh>
    <rPh sb="212" eb="214">
      <t>ジギョウ</t>
    </rPh>
    <rPh sb="215" eb="217">
      <t>セイリ</t>
    </rPh>
    <rPh sb="218" eb="219">
      <t>オコナ</t>
    </rPh>
    <rPh sb="220" eb="222">
      <t>キサイ</t>
    </rPh>
    <rPh sb="223" eb="225">
      <t>ハッコウ</t>
    </rPh>
    <rPh sb="226" eb="228">
      <t>ヨクセイ</t>
    </rPh>
    <rPh sb="230" eb="23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</si>
</sst>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10611</c:v>
                </c:pt>
                <c:pt idx="1">
                  <c:v>22776</c:v>
                </c:pt>
                <c:pt idx="2">
                  <c:v>50203</c:v>
                </c:pt>
                <c:pt idx="3">
                  <c:v>28566</c:v>
                </c:pt>
                <c:pt idx="4">
                  <c:v>27895</c:v>
                </c:pt>
              </c:numCache>
            </c:numRef>
          </c:val>
          <c:smooth val="0"/>
        </c:ser>
        <c:dLbls>
          <c:showLegendKey val="0"/>
          <c:showVal val="0"/>
          <c:showCatName val="0"/>
          <c:showSerName val="0"/>
          <c:showPercent val="0"/>
          <c:showBubbleSize val="0"/>
        </c:dLbls>
        <c:marker val="1"/>
        <c:smooth val="0"/>
        <c:axId val="100304384"/>
        <c:axId val="100306304"/>
      </c:lineChart>
      <c:catAx>
        <c:axId val="100304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06304"/>
        <c:crosses val="autoZero"/>
        <c:auto val="1"/>
        <c:lblAlgn val="ctr"/>
        <c:lblOffset val="100"/>
        <c:tickLblSkip val="1"/>
        <c:tickMarkSkip val="1"/>
        <c:noMultiLvlLbl val="0"/>
      </c:catAx>
      <c:valAx>
        <c:axId val="1003063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04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5.03</c:v>
                </c:pt>
                <c:pt idx="1">
                  <c:v>2.5</c:v>
                </c:pt>
                <c:pt idx="2">
                  <c:v>2.2400000000000002</c:v>
                </c:pt>
                <c:pt idx="3">
                  <c:v>5.83</c:v>
                </c:pt>
                <c:pt idx="4">
                  <c:v>1.68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13.18</c:v>
                </c:pt>
                <c:pt idx="1">
                  <c:v>13.79</c:v>
                </c:pt>
                <c:pt idx="2">
                  <c:v>11.77</c:v>
                </c:pt>
                <c:pt idx="3">
                  <c:v>13.37</c:v>
                </c:pt>
                <c:pt idx="4">
                  <c:v>15.89</c:v>
                </c:pt>
              </c:numCache>
            </c:numRef>
          </c:val>
        </c:ser>
        <c:dLbls>
          <c:showLegendKey val="0"/>
          <c:showVal val="0"/>
          <c:showCatName val="0"/>
          <c:showSerName val="0"/>
          <c:showPercent val="0"/>
          <c:showBubbleSize val="0"/>
        </c:dLbls>
        <c:gapWidth val="250"/>
        <c:overlap val="100"/>
        <c:axId val="116606848"/>
        <c:axId val="11660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3.49</c:v>
                </c:pt>
                <c:pt idx="1">
                  <c:v>-1.49</c:v>
                </c:pt>
                <c:pt idx="2">
                  <c:v>-2.16</c:v>
                </c:pt>
                <c:pt idx="3">
                  <c:v>5.05</c:v>
                </c:pt>
                <c:pt idx="4">
                  <c:v>-1.18</c:v>
                </c:pt>
              </c:numCache>
            </c:numRef>
          </c:val>
          <c:smooth val="0"/>
        </c:ser>
        <c:dLbls>
          <c:showLegendKey val="0"/>
          <c:showVal val="0"/>
          <c:showCatName val="0"/>
          <c:showSerName val="0"/>
          <c:showPercent val="0"/>
          <c:showBubbleSize val="0"/>
        </c:dLbls>
        <c:marker val="1"/>
        <c:smooth val="0"/>
        <c:axId val="116606848"/>
        <c:axId val="116609024"/>
      </c:lineChart>
      <c:catAx>
        <c:axId val="11660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609024"/>
        <c:crosses val="autoZero"/>
        <c:auto val="1"/>
        <c:lblAlgn val="ctr"/>
        <c:lblOffset val="100"/>
        <c:tickLblSkip val="1"/>
        <c:tickMarkSkip val="1"/>
        <c:noMultiLvlLbl val="0"/>
      </c:catAx>
      <c:valAx>
        <c:axId val="11660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0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7.0000000000000007E-2</c:v>
                </c:pt>
                <c:pt idx="8">
                  <c:v>#N/A</c:v>
                </c:pt>
                <c:pt idx="9">
                  <c:v>0.06</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0.11</c:v>
                </c:pt>
                <c:pt idx="4">
                  <c:v>#N/A</c:v>
                </c:pt>
                <c:pt idx="5">
                  <c:v>0.09</c:v>
                </c:pt>
                <c:pt idx="6">
                  <c:v>#N/A</c:v>
                </c:pt>
                <c:pt idx="7">
                  <c:v>0.11</c:v>
                </c:pt>
                <c:pt idx="8">
                  <c:v>#N/A</c:v>
                </c:pt>
                <c:pt idx="9">
                  <c:v>0.11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0.51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0.26</c:v>
                </c:pt>
                <c:pt idx="1">
                  <c:v>#N/A</c:v>
                </c:pt>
                <c:pt idx="2">
                  <c:v>#N/A</c:v>
                </c:pt>
                <c:pt idx="3">
                  <c:v>1.27</c:v>
                </c:pt>
                <c:pt idx="4">
                  <c:v>#N/A</c:v>
                </c:pt>
                <c:pt idx="5">
                  <c:v>0.98</c:v>
                </c:pt>
                <c:pt idx="6">
                  <c:v>#N/A</c:v>
                </c:pt>
                <c:pt idx="7">
                  <c:v>0.4</c:v>
                </c:pt>
                <c:pt idx="8">
                  <c:v>#N/A</c:v>
                </c:pt>
                <c:pt idx="9">
                  <c:v>0.56000000000000005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7.0000000000000007E-2</c:v>
                </c:pt>
                <c:pt idx="4">
                  <c:v>#N/A</c:v>
                </c:pt>
                <c:pt idx="5">
                  <c:v>0.18</c:v>
                </c:pt>
                <c:pt idx="6">
                  <c:v>#N/A</c:v>
                </c:pt>
                <c:pt idx="7">
                  <c:v>0.23</c:v>
                </c:pt>
                <c:pt idx="8">
                  <c:v>#N/A</c:v>
                </c:pt>
                <c:pt idx="9">
                  <c:v>0.98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5.03</c:v>
                </c:pt>
                <c:pt idx="2">
                  <c:v>#N/A</c:v>
                </c:pt>
                <c:pt idx="3">
                  <c:v>2.5</c:v>
                </c:pt>
                <c:pt idx="4">
                  <c:v>#N/A</c:v>
                </c:pt>
                <c:pt idx="5">
                  <c:v>2.23</c:v>
                </c:pt>
                <c:pt idx="6">
                  <c:v>#N/A</c:v>
                </c:pt>
                <c:pt idx="7">
                  <c:v>5.82</c:v>
                </c:pt>
                <c:pt idx="8">
                  <c:v>#N/A</c:v>
                </c:pt>
                <c:pt idx="9">
                  <c:v>1.67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0.7</c:v>
                </c:pt>
                <c:pt idx="6">
                  <c:v>#N/A</c:v>
                </c:pt>
                <c:pt idx="7">
                  <c:v>2.37</c:v>
                </c:pt>
                <c:pt idx="8">
                  <c:v>#N/A</c:v>
                </c:pt>
                <c:pt idx="9">
                  <c:v>3.94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6.35</c:v>
                </c:pt>
                <c:pt idx="2">
                  <c:v>#N/A</c:v>
                </c:pt>
                <c:pt idx="3">
                  <c:v>6.59</c:v>
                </c:pt>
                <c:pt idx="4">
                  <c:v>#N/A</c:v>
                </c:pt>
                <c:pt idx="5">
                  <c:v>6.98</c:v>
                </c:pt>
                <c:pt idx="6">
                  <c:v>#N/A</c:v>
                </c:pt>
                <c:pt idx="7">
                  <c:v>6.41</c:v>
                </c:pt>
                <c:pt idx="8">
                  <c:v>#N/A</c:v>
                </c:pt>
                <c:pt idx="9">
                  <c:v>5.95</c:v>
                </c:pt>
              </c:numCache>
            </c:numRef>
          </c:val>
        </c:ser>
        <c:dLbls>
          <c:showLegendKey val="0"/>
          <c:showVal val="0"/>
          <c:showCatName val="0"/>
          <c:showSerName val="0"/>
          <c:showPercent val="0"/>
          <c:showBubbleSize val="0"/>
        </c:dLbls>
        <c:gapWidth val="150"/>
        <c:overlap val="100"/>
        <c:axId val="117317632"/>
        <c:axId val="117319168"/>
      </c:barChart>
      <c:catAx>
        <c:axId val="1173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19168"/>
        <c:crosses val="autoZero"/>
        <c:auto val="1"/>
        <c:lblAlgn val="ctr"/>
        <c:lblOffset val="100"/>
        <c:tickLblSkip val="1"/>
        <c:tickMarkSkip val="1"/>
        <c:noMultiLvlLbl val="0"/>
      </c:catAx>
      <c:valAx>
        <c:axId val="11731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1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4134</c:v>
                </c:pt>
                <c:pt idx="5">
                  <c:v>4133</c:v>
                </c:pt>
                <c:pt idx="8">
                  <c:v>4277</c:v>
                </c:pt>
                <c:pt idx="11">
                  <c:v>4369</c:v>
                </c:pt>
                <c:pt idx="14">
                  <c:v>4064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2474</c:v>
                </c:pt>
                <c:pt idx="3">
                  <c:v>2557</c:v>
                </c:pt>
                <c:pt idx="6">
                  <c:v>2449</c:v>
                </c:pt>
                <c:pt idx="9">
                  <c:v>2492</c:v>
                </c:pt>
                <c:pt idx="12">
                  <c:v>2563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3168</c:v>
                </c:pt>
                <c:pt idx="3">
                  <c:v>3225</c:v>
                </c:pt>
                <c:pt idx="6">
                  <c:v>3251</c:v>
                </c:pt>
                <c:pt idx="9">
                  <c:v>3679</c:v>
                </c:pt>
                <c:pt idx="12">
                  <c:v>3689</c:v>
                </c:pt>
              </c:numCache>
            </c:numRef>
          </c:val>
        </c:ser>
        <c:dLbls>
          <c:showLegendKey val="0"/>
          <c:showVal val="0"/>
          <c:showCatName val="0"/>
          <c:showSerName val="0"/>
          <c:showPercent val="0"/>
          <c:showBubbleSize val="0"/>
        </c:dLbls>
        <c:gapWidth val="100"/>
        <c:overlap val="100"/>
        <c:axId val="18038144"/>
        <c:axId val="1805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1509</c:v>
                </c:pt>
                <c:pt idx="2">
                  <c:v>#N/A</c:v>
                </c:pt>
                <c:pt idx="3">
                  <c:v>#N/A</c:v>
                </c:pt>
                <c:pt idx="4">
                  <c:v>1650</c:v>
                </c:pt>
                <c:pt idx="5">
                  <c:v>#N/A</c:v>
                </c:pt>
                <c:pt idx="6">
                  <c:v>#N/A</c:v>
                </c:pt>
                <c:pt idx="7">
                  <c:v>1423</c:v>
                </c:pt>
                <c:pt idx="8">
                  <c:v>#N/A</c:v>
                </c:pt>
                <c:pt idx="9">
                  <c:v>#N/A</c:v>
                </c:pt>
                <c:pt idx="10">
                  <c:v>1802</c:v>
                </c:pt>
                <c:pt idx="11">
                  <c:v>#N/A</c:v>
                </c:pt>
                <c:pt idx="12">
                  <c:v>#N/A</c:v>
                </c:pt>
                <c:pt idx="13">
                  <c:v>2188</c:v>
                </c:pt>
                <c:pt idx="14">
                  <c:v>#N/A</c:v>
                </c:pt>
              </c:numCache>
            </c:numRef>
          </c:val>
          <c:smooth val="0"/>
        </c:ser>
        <c:dLbls>
          <c:showLegendKey val="0"/>
          <c:showVal val="0"/>
          <c:showCatName val="0"/>
          <c:showSerName val="0"/>
          <c:showPercent val="0"/>
          <c:showBubbleSize val="0"/>
        </c:dLbls>
        <c:marker val="1"/>
        <c:smooth val="0"/>
        <c:axId val="18038144"/>
        <c:axId val="18056704"/>
      </c:lineChart>
      <c:catAx>
        <c:axId val="180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56704"/>
        <c:crosses val="autoZero"/>
        <c:auto val="1"/>
        <c:lblAlgn val="ctr"/>
        <c:lblOffset val="100"/>
        <c:tickLblSkip val="1"/>
        <c:tickMarkSkip val="1"/>
        <c:noMultiLvlLbl val="0"/>
      </c:catAx>
      <c:valAx>
        <c:axId val="1805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36828</c:v>
                </c:pt>
                <c:pt idx="5">
                  <c:v>37412</c:v>
                </c:pt>
                <c:pt idx="8">
                  <c:v>37369</c:v>
                </c:pt>
                <c:pt idx="11">
                  <c:v>37689</c:v>
                </c:pt>
                <c:pt idx="14">
                  <c:v>37174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17076</c:v>
                </c:pt>
                <c:pt idx="5">
                  <c:v>16140</c:v>
                </c:pt>
                <c:pt idx="8">
                  <c:v>15658</c:v>
                </c:pt>
                <c:pt idx="11">
                  <c:v>15344</c:v>
                </c:pt>
                <c:pt idx="14">
                  <c:v>14971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3559</c:v>
                </c:pt>
                <c:pt idx="5">
                  <c:v>4151</c:v>
                </c:pt>
                <c:pt idx="8">
                  <c:v>3967</c:v>
                </c:pt>
                <c:pt idx="11">
                  <c:v>5194</c:v>
                </c:pt>
                <c:pt idx="14">
                  <c:v>5581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1915</c:v>
                </c:pt>
                <c:pt idx="3">
                  <c:v>2272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8343</c:v>
                </c:pt>
                <c:pt idx="3">
                  <c:v>7908</c:v>
                </c:pt>
                <c:pt idx="6">
                  <c:v>7679</c:v>
                </c:pt>
                <c:pt idx="9">
                  <c:v>8375</c:v>
                </c:pt>
                <c:pt idx="12">
                  <c:v>7590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31540</c:v>
                </c:pt>
                <c:pt idx="3">
                  <c:v>30209</c:v>
                </c:pt>
                <c:pt idx="6">
                  <c:v>29323</c:v>
                </c:pt>
                <c:pt idx="9">
                  <c:v>28791</c:v>
                </c:pt>
                <c:pt idx="12">
                  <c:v>28096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2326</c:v>
                </c:pt>
                <c:pt idx="3">
                  <c:v>1418</c:v>
                </c:pt>
                <c:pt idx="6">
                  <c:v>590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26893</c:v>
                </c:pt>
                <c:pt idx="3">
                  <c:v>27018</c:v>
                </c:pt>
                <c:pt idx="6">
                  <c:v>33946</c:v>
                </c:pt>
                <c:pt idx="9">
                  <c:v>33736</c:v>
                </c:pt>
                <c:pt idx="12">
                  <c:v>32977</c:v>
                </c:pt>
              </c:numCache>
            </c:numRef>
          </c:val>
        </c:ser>
        <c:dLbls>
          <c:showLegendKey val="0"/>
          <c:showVal val="0"/>
          <c:showCatName val="0"/>
          <c:showSerName val="0"/>
          <c:showPercent val="0"/>
          <c:showBubbleSize val="0"/>
        </c:dLbls>
        <c:gapWidth val="100"/>
        <c:overlap val="100"/>
        <c:axId val="117284224"/>
        <c:axId val="11729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13554</c:v>
                </c:pt>
                <c:pt idx="2">
                  <c:v>#N/A</c:v>
                </c:pt>
                <c:pt idx="3">
                  <c:v>#N/A</c:v>
                </c:pt>
                <c:pt idx="4">
                  <c:v>11122</c:v>
                </c:pt>
                <c:pt idx="5">
                  <c:v>#N/A</c:v>
                </c:pt>
                <c:pt idx="6">
                  <c:v>#N/A</c:v>
                </c:pt>
                <c:pt idx="7">
                  <c:v>14544</c:v>
                </c:pt>
                <c:pt idx="8">
                  <c:v>#N/A</c:v>
                </c:pt>
                <c:pt idx="9">
                  <c:v>#N/A</c:v>
                </c:pt>
                <c:pt idx="10">
                  <c:v>12675</c:v>
                </c:pt>
                <c:pt idx="11">
                  <c:v>#N/A</c:v>
                </c:pt>
                <c:pt idx="12">
                  <c:v>#N/A</c:v>
                </c:pt>
                <c:pt idx="13">
                  <c:v>10938</c:v>
                </c:pt>
                <c:pt idx="14">
                  <c:v>#N/A</c:v>
                </c:pt>
              </c:numCache>
            </c:numRef>
          </c:val>
          <c:smooth val="0"/>
        </c:ser>
        <c:dLbls>
          <c:showLegendKey val="0"/>
          <c:showVal val="0"/>
          <c:showCatName val="0"/>
          <c:showSerName val="0"/>
          <c:showPercent val="0"/>
          <c:showBubbleSize val="0"/>
        </c:dLbls>
        <c:marker val="1"/>
        <c:smooth val="0"/>
        <c:axId val="117284224"/>
        <c:axId val="117298688"/>
      </c:lineChart>
      <c:catAx>
        <c:axId val="1172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98688"/>
        <c:crosses val="autoZero"/>
        <c:auto val="1"/>
        <c:lblAlgn val="ctr"/>
        <c:lblOffset val="100"/>
        <c:tickLblSkip val="1"/>
        <c:tickMarkSkip val="1"/>
        <c:noMultiLvlLbl val="0"/>
      </c:catAx>
      <c:valAx>
        <c:axId val="11729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8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6937984"/>
        <c:axId val="66939904"/>
      </c:scatterChart>
      <c:valAx>
        <c:axId val="66937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39904"/>
        <c:crosses val="autoZero"/>
        <c:crossBetween val="midCat"/>
      </c:valAx>
      <c:valAx>
        <c:axId val="66939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937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8.8000000000000007</c:v>
                </c:pt>
                <c:pt idx="1">
                  <c:v>9</c:v>
                </c:pt>
                <c:pt idx="2">
                  <c:v>9.1</c:v>
                </c:pt>
                <c:pt idx="3">
                  <c:v>9.6</c:v>
                </c:pt>
                <c:pt idx="4">
                  <c:v>10.6</c:v>
                </c:pt>
              </c:numCache>
            </c:numRef>
          </c:xVal>
          <c:yVal>
            <c:numRef>
              <c:f>公会計指標分析・財政指標組合せ分析表!$K$73:$O$73</c:f>
              <c:numCache>
                <c:formatCode>#,##0.0;"▲ "#,##0.0</c:formatCode>
                <c:ptCount val="5"/>
                <c:pt idx="0">
                  <c:v>81.8</c:v>
                </c:pt>
                <c:pt idx="1">
                  <c:v>66</c:v>
                </c:pt>
                <c:pt idx="2">
                  <c:v>86</c:v>
                </c:pt>
                <c:pt idx="3">
                  <c:v>76.3</c:v>
                </c:pt>
                <c:pt idx="4">
                  <c:v>63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66876160"/>
        <c:axId val="66877696"/>
      </c:scatterChart>
      <c:valAx>
        <c:axId val="66876160"/>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877696"/>
        <c:crosses val="autoZero"/>
        <c:crossBetween val="midCat"/>
      </c:valAx>
      <c:valAx>
        <c:axId val="66877696"/>
        <c:scaling>
          <c:orientation val="minMax"/>
          <c:max val="95"/>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876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元利償還金については、過去からの地方債発行抑制により、近年同水準を推移してきたが、平成２６年度からは土地開発公社解散に伴う第三セクター等改革推進債にかかる償還金が増えている。また、下水道事業の積極的な推進により、起債残高が増大し、その償還に充てるための一般会計からの繰入金が増加しているため、公営企業債の元利償還金に対する繰入額が大きくなっている。</a:t>
          </a:r>
          <a:endParaRPr lang="ja-JP" altLang="ja-JP" sz="1400" baseline="0">
            <a:effectLst/>
            <a:latin typeface="ＭＳ ゴシック" panose="020B0609070205080204" pitchFamily="49" charset="-128"/>
            <a:ea typeface="ＭＳ ゴシック" panose="020B0609070205080204" pitchFamily="49" charset="-128"/>
          </a:endParaRPr>
        </a:p>
        <a:p>
          <a:r>
            <a:rPr kumimoji="1" lang="ja-JP" altLang="en-US" sz="1400" baseline="0">
              <a:latin typeface="ＭＳ ゴシック" pitchFamily="49" charset="-128"/>
              <a:ea typeface="ＭＳ ゴシック" pitchFamily="49" charset="-128"/>
            </a:rPr>
            <a:t>一方、算入公債費等については平成１１年度の臨時経済対策債にかかる算入が平成２６年度で終了したため減少し、実質公債費比率の分子は平成２６年度に比べ増加している。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一般会計等に係る地方債の現在高については、平成２５年度の土地開発公社解散に伴う第三セクター等改革推進債発行の影響で、平成２４年度以前と比較すると、増加した状態が続いている</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ものの、行政改革による投資的事業の抑制等により、平成２５年度からは減少傾向にある。また</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、企業債償還の進捗などにより、公営企業債等繰入見込額</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減少し、将来負担額全体としては、</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２，２３９</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百万円の減額となった。分子全体では、対前年度１，</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７３７</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百万円減の結果となっている。</a:t>
          </a:r>
          <a:endParaRPr lang="ja-JP" altLang="ja-JP" sz="1400" baseline="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93,356
92,303
34.38
34,668,514
34,208,100
340,226
20,260,914
32,977,083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93,356
92,303
34.38
34,668,514
34,208,100
340,226
20,260,914
32,977,083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93,356
92,303
34.38
34,668,514
34,208,100
340,226
20,260,914
32,977,083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93,356
92,303
34.38
34,668,514
34,208,100
340,226
20,260,914
32,977,083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当市には大規模企業が集中しているため、平均を上回る税収があり、類似団体の中でも上位を保っている。一方で景気の影響を受けやすく、景気が低迷している近年の財政力指数は低下傾向にあったが、平成２</a:t>
          </a:r>
          <a:r>
            <a:rPr kumimoji="1" lang="ja-JP" altLang="en-US" sz="1300" baseline="0">
              <a:solidFill>
                <a:schemeClr val="dk1"/>
              </a:solidFill>
              <a:effectLst/>
              <a:latin typeface="ＭＳ Ｐゴシック" panose="020B0600070205080204" pitchFamily="50" charset="-128"/>
              <a:ea typeface="+mn-ea"/>
              <a:cs typeface="+mn-cs"/>
            </a:rPr>
            <a:t>７</a:t>
          </a:r>
          <a:r>
            <a:rPr kumimoji="1" lang="ja-JP" altLang="ja-JP" sz="1300" baseline="0">
              <a:solidFill>
                <a:schemeClr val="dk1"/>
              </a:solidFill>
              <a:effectLst/>
              <a:latin typeface="ＭＳ Ｐゴシック" panose="020B0600070205080204" pitchFamily="50" charset="-128"/>
              <a:ea typeface="+mn-ea"/>
              <a:cs typeface="+mn-cs"/>
            </a:rPr>
            <a:t>年度は前年度と</a:t>
          </a:r>
          <a:r>
            <a:rPr kumimoji="1" lang="ja-JP" altLang="en-US" sz="1300" baseline="0">
              <a:solidFill>
                <a:schemeClr val="dk1"/>
              </a:solidFill>
              <a:effectLst/>
              <a:latin typeface="ＭＳ Ｐゴシック" panose="020B0600070205080204" pitchFamily="50" charset="-128"/>
              <a:ea typeface="+mn-ea"/>
              <a:cs typeface="+mn-cs"/>
            </a:rPr>
            <a:t>同率</a:t>
          </a:r>
          <a:r>
            <a:rPr kumimoji="1" lang="ja-JP" altLang="ja-JP" sz="1300" baseline="0">
              <a:solidFill>
                <a:schemeClr val="dk1"/>
              </a:solidFill>
              <a:effectLst/>
              <a:latin typeface="ＭＳ Ｐゴシック" panose="020B0600070205080204" pitchFamily="50" charset="-128"/>
              <a:ea typeface="+mn-ea"/>
              <a:cs typeface="+mn-cs"/>
            </a:rPr>
            <a:t>となっ</a:t>
          </a:r>
          <a:r>
            <a:rPr kumimoji="1" lang="ja-JP" altLang="en-US" sz="1300" baseline="0">
              <a:solidFill>
                <a:schemeClr val="dk1"/>
              </a:solidFill>
              <a:effectLst/>
              <a:latin typeface="ＭＳ Ｐゴシック" panose="020B0600070205080204" pitchFamily="50" charset="-128"/>
              <a:ea typeface="+mn-ea"/>
              <a:cs typeface="+mn-cs"/>
            </a:rPr>
            <a:t>ている</a:t>
          </a:r>
          <a:r>
            <a:rPr kumimoji="1" lang="ja-JP" altLang="ja-JP" sz="1300" baseline="0">
              <a:solidFill>
                <a:schemeClr val="dk1"/>
              </a:solidFill>
              <a:effectLst/>
              <a:latin typeface="ＭＳ Ｐゴシック" panose="020B0600070205080204" pitchFamily="50" charset="-128"/>
              <a:ea typeface="+mn-ea"/>
              <a:cs typeface="+mn-cs"/>
            </a:rPr>
            <a:t>。第４次行政改革大綱延長版（平成２７年度～平成２８年度が計画期間）では、「徴収率の向上」を引き続き推進すべき課題の一つとしており、徴収強化等自主財源の確保に取り組むとともに、第４次総合計画に沿った施策の重点化を図りながら、財政基盤強化に努めていく。</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97367</xdr:rowOff>
    </xdr:to>
    <xdr:cxnSp macro="">
      <xdr:nvCxnSpPr>
        <xdr:cNvPr id="68" name="直線コネクタ 67"/>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117475</xdr:rowOff>
    </xdr:to>
    <xdr:cxnSp macro="">
      <xdr:nvCxnSpPr>
        <xdr:cNvPr id="71" name="直線コネクタ 70"/>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117475</xdr:rowOff>
    </xdr:to>
    <xdr:cxnSp macro="">
      <xdr:nvCxnSpPr>
        <xdr:cNvPr id="74" name="直線コネクタ 73"/>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76" name="テキスト ボックス 75"/>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97367</xdr:rowOff>
    </xdr:to>
    <xdr:cxnSp macro="">
      <xdr:nvCxnSpPr>
        <xdr:cNvPr id="77" name="直線コネクタ 76"/>
        <xdr:cNvCxnSpPr/>
      </xdr:nvCxnSpPr>
      <xdr:spPr>
        <a:xfrm>
          <a:off x="1447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9" name="テキスト ボックス 78"/>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mn-ea"/>
              <a:cs typeface="+mn-cs"/>
            </a:rPr>
            <a:t>第４次行政改革による事務事業の見直し等により、近年は改善傾向にあったが、平成２７度においては、歳入について臨時財政対策債の大幅な減少と企業実績の低迷により法人市民税収入が減少したこと、歳出について扶助費が増加したこと等により、類似団体平均を上回っている。</a:t>
          </a:r>
          <a:r>
            <a:rPr kumimoji="1" lang="ja-JP" altLang="ja-JP" sz="1300" baseline="0">
              <a:solidFill>
                <a:schemeClr val="dk1"/>
              </a:solidFill>
              <a:effectLst/>
              <a:latin typeface="ＭＳ Ｐゴシック" panose="020B0600070205080204" pitchFamily="50" charset="-128"/>
              <a:ea typeface="+mn-ea"/>
              <a:cs typeface="+mn-cs"/>
            </a:rPr>
            <a:t>今後も</a:t>
          </a:r>
          <a:r>
            <a:rPr kumimoji="1" lang="ja-JP" altLang="en-US" sz="1300" baseline="0">
              <a:solidFill>
                <a:schemeClr val="dk1"/>
              </a:solidFill>
              <a:effectLst/>
              <a:latin typeface="ＭＳ Ｐゴシック" panose="020B0600070205080204" pitchFamily="50" charset="-128"/>
              <a:ea typeface="+mn-ea"/>
              <a:cs typeface="+mn-cs"/>
            </a:rPr>
            <a:t>社会保障経費や</a:t>
          </a:r>
          <a:r>
            <a:rPr kumimoji="1" lang="ja-JP" altLang="ja-JP" sz="1300" baseline="0">
              <a:solidFill>
                <a:schemeClr val="dk1"/>
              </a:solidFill>
              <a:effectLst/>
              <a:latin typeface="ＭＳ Ｐゴシック" panose="020B0600070205080204" pitchFamily="50" charset="-128"/>
              <a:ea typeface="+mn-ea"/>
              <a:cs typeface="+mn-cs"/>
            </a:rPr>
            <a:t>インフラ・公共施設の改修・更新経費等の増大が懸念されるため、第４次行政改革大綱延長版の実施計画に基づき</a:t>
          </a:r>
          <a:r>
            <a:rPr kumimoji="1" lang="ja-JP" altLang="en-US" sz="1300" baseline="0">
              <a:solidFill>
                <a:schemeClr val="dk1"/>
              </a:solidFill>
              <a:effectLst/>
              <a:latin typeface="ＭＳ Ｐゴシック" panose="020B0600070205080204" pitchFamily="50" charset="-128"/>
              <a:ea typeface="+mn-ea"/>
              <a:cs typeface="+mn-cs"/>
            </a:rPr>
            <a:t>、自主財源の確保と</a:t>
          </a:r>
          <a:r>
            <a:rPr kumimoji="1" lang="ja-JP" altLang="ja-JP" sz="1300" baseline="0">
              <a:solidFill>
                <a:schemeClr val="dk1"/>
              </a:solidFill>
              <a:effectLst/>
              <a:latin typeface="ＭＳ Ｐゴシック" panose="020B0600070205080204" pitchFamily="50" charset="-128"/>
              <a:ea typeface="+mn-ea"/>
              <a:cs typeface="+mn-cs"/>
            </a:rPr>
            <a:t>経費の削減に努めていく。</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64</xdr:row>
      <xdr:rowOff>77978</xdr:rowOff>
    </xdr:to>
    <xdr:cxnSp macro="">
      <xdr:nvCxnSpPr>
        <xdr:cNvPr id="129" name="直線コネクタ 128"/>
        <xdr:cNvCxnSpPr/>
      </xdr:nvCxnSpPr>
      <xdr:spPr>
        <a:xfrm>
          <a:off x="4114800" y="1086256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63</xdr:row>
      <xdr:rowOff>128778</xdr:rowOff>
    </xdr:to>
    <xdr:cxnSp macro="">
      <xdr:nvCxnSpPr>
        <xdr:cNvPr id="132" name="直線コネクタ 131"/>
        <xdr:cNvCxnSpPr/>
      </xdr:nvCxnSpPr>
      <xdr:spPr>
        <a:xfrm flipV="1">
          <a:off x="3225800" y="1086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64</xdr:row>
      <xdr:rowOff>24892</xdr:rowOff>
    </xdr:to>
    <xdr:cxnSp macro="">
      <xdr:nvCxnSpPr>
        <xdr:cNvPr id="135" name="直線コネクタ 134"/>
        <xdr:cNvCxnSpPr/>
      </xdr:nvCxnSpPr>
      <xdr:spPr>
        <a:xfrm flipV="1">
          <a:off x="2336800" y="1093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64</xdr:row>
      <xdr:rowOff>24892</xdr:rowOff>
    </xdr:to>
    <xdr:cxnSp macro="">
      <xdr:nvCxnSpPr>
        <xdr:cNvPr id="138" name="直線コネクタ 137"/>
        <xdr:cNvCxnSpPr/>
      </xdr:nvCxnSpPr>
      <xdr:spPr>
        <a:xfrm>
          <a:off x="1447800" y="108770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27178</xdr:rowOff>
    </xdr:from>
    <xdr:to>
      <xdr:col>7</xdr:col>
      <xdr:colOff>203200</xdr:colOff>
      <xdr:row>64</xdr:row>
      <xdr:rowOff>128778</xdr:rowOff>
    </xdr:to>
    <xdr:sp macro="" textlink="">
      <xdr:nvSpPr>
        <xdr:cNvPr id="148" name="円/楕円 147"/>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170705</xdr:rowOff>
    </xdr:from>
    <xdr:ext cx="762000" cy="259045"/>
    <xdr:sp macro="" textlink="">
      <xdr:nvSpPr>
        <xdr:cNvPr id="149"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0" name="円/楕円 149"/>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122191</xdr:rowOff>
    </xdr:from>
    <xdr:ext cx="736600" cy="259045"/>
    <xdr:sp macro="" textlink="">
      <xdr:nvSpPr>
        <xdr:cNvPr id="151" name="テキスト ボックス 150"/>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2" name="円/楕円 151"/>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53" name="テキスト ボックス 152"/>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4" name="円/楕円 153"/>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85869</xdr:rowOff>
    </xdr:from>
    <xdr:ext cx="762000" cy="259045"/>
    <xdr:sp macro="" textlink="">
      <xdr:nvSpPr>
        <xdr:cNvPr id="155" name="テキスト ボックス 154"/>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6" name="円/楕円 155"/>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57" name="テキスト ボックス 156"/>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人口１人当たり人件費・物件費等決算額は、類似団体平均、全国平均、兵庫県平均の全てと比較して下回っている。人件費については、定員適正化計画に基づき抑制を行ってきており、今後も引き続き計画に沿った中長期的な計画的採用を検討し、実施していく。物件費等についても事務事業の見直しにより徹底的な削減に努め、財政の適正化を図っていく。</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137080</xdr:rowOff>
    </xdr:from>
    <xdr:to>
      <xdr:col>7</xdr:col>
      <xdr:colOff>152400</xdr:colOff>
      <xdr:row>82</xdr:row>
      <xdr:rowOff>153108</xdr:rowOff>
    </xdr:to>
    <xdr:cxnSp macro="">
      <xdr:nvCxnSpPr>
        <xdr:cNvPr id="194" name="直線コネクタ 193"/>
        <xdr:cNvCxnSpPr/>
      </xdr:nvCxnSpPr>
      <xdr:spPr>
        <a:xfrm flipV="1">
          <a:off x="4114800" y="14195980"/>
          <a:ext cx="8382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54969</xdr:rowOff>
    </xdr:from>
    <xdr:to>
      <xdr:col>6</xdr:col>
      <xdr:colOff>0</xdr:colOff>
      <xdr:row>82</xdr:row>
      <xdr:rowOff>153108</xdr:rowOff>
    </xdr:to>
    <xdr:cxnSp macro="">
      <xdr:nvCxnSpPr>
        <xdr:cNvPr id="197" name="直線コネクタ 196"/>
        <xdr:cNvCxnSpPr/>
      </xdr:nvCxnSpPr>
      <xdr:spPr>
        <a:xfrm>
          <a:off x="3225800" y="14113869"/>
          <a:ext cx="889000" cy="9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54969</xdr:rowOff>
    </xdr:from>
    <xdr:to>
      <xdr:col>4</xdr:col>
      <xdr:colOff>482600</xdr:colOff>
      <xdr:row>82</xdr:row>
      <xdr:rowOff>98971</xdr:rowOff>
    </xdr:to>
    <xdr:cxnSp macro="">
      <xdr:nvCxnSpPr>
        <xdr:cNvPr id="200" name="直線コネクタ 199"/>
        <xdr:cNvCxnSpPr/>
      </xdr:nvCxnSpPr>
      <xdr:spPr>
        <a:xfrm flipV="1">
          <a:off x="2336800" y="14113869"/>
          <a:ext cx="8890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87647</xdr:rowOff>
    </xdr:from>
    <xdr:to>
      <xdr:col>3</xdr:col>
      <xdr:colOff>279400</xdr:colOff>
      <xdr:row>82</xdr:row>
      <xdr:rowOff>98971</xdr:rowOff>
    </xdr:to>
    <xdr:cxnSp macro="">
      <xdr:nvCxnSpPr>
        <xdr:cNvPr id="203" name="直線コネクタ 202"/>
        <xdr:cNvCxnSpPr/>
      </xdr:nvCxnSpPr>
      <xdr:spPr>
        <a:xfrm>
          <a:off x="1447800" y="14146547"/>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86280</xdr:rowOff>
    </xdr:from>
    <xdr:to>
      <xdr:col>7</xdr:col>
      <xdr:colOff>203200</xdr:colOff>
      <xdr:row>83</xdr:row>
      <xdr:rowOff>16430</xdr:rowOff>
    </xdr:to>
    <xdr:sp macro="" textlink="">
      <xdr:nvSpPr>
        <xdr:cNvPr id="213" name="円/楕円 212"/>
        <xdr:cNvSpPr/>
      </xdr:nvSpPr>
      <xdr:spPr>
        <a:xfrm>
          <a:off x="4902200" y="141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102807</xdr:rowOff>
    </xdr:from>
    <xdr:ext cx="762000" cy="259045"/>
    <xdr:sp macro="" textlink="">
      <xdr:nvSpPr>
        <xdr:cNvPr id="214" name="人件費・物件費等の状況該当値テキスト"/>
        <xdr:cNvSpPr txBox="1"/>
      </xdr:nvSpPr>
      <xdr:spPr>
        <a:xfrm>
          <a:off x="5041900" y="1399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106,269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102308</xdr:rowOff>
    </xdr:from>
    <xdr:to>
      <xdr:col>6</xdr:col>
      <xdr:colOff>50800</xdr:colOff>
      <xdr:row>83</xdr:row>
      <xdr:rowOff>32458</xdr:rowOff>
    </xdr:to>
    <xdr:sp macro="" textlink="">
      <xdr:nvSpPr>
        <xdr:cNvPr id="215" name="円/楕円 214"/>
        <xdr:cNvSpPr/>
      </xdr:nvSpPr>
      <xdr:spPr>
        <a:xfrm>
          <a:off x="4064000" y="141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42635</xdr:rowOff>
    </xdr:from>
    <xdr:ext cx="736600" cy="259045"/>
    <xdr:sp macro="" textlink="">
      <xdr:nvSpPr>
        <xdr:cNvPr id="216" name="テキスト ボックス 215"/>
        <xdr:cNvSpPr txBox="1"/>
      </xdr:nvSpPr>
      <xdr:spPr>
        <a:xfrm>
          <a:off x="3733800" y="1393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4169</xdr:rowOff>
    </xdr:from>
    <xdr:to>
      <xdr:col>4</xdr:col>
      <xdr:colOff>533400</xdr:colOff>
      <xdr:row>82</xdr:row>
      <xdr:rowOff>105769</xdr:rowOff>
    </xdr:to>
    <xdr:sp macro="" textlink="">
      <xdr:nvSpPr>
        <xdr:cNvPr id="217" name="円/楕円 216"/>
        <xdr:cNvSpPr/>
      </xdr:nvSpPr>
      <xdr:spPr>
        <a:xfrm>
          <a:off x="3175000" y="140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115946</xdr:rowOff>
    </xdr:from>
    <xdr:ext cx="762000" cy="259045"/>
    <xdr:sp macro="" textlink="">
      <xdr:nvSpPr>
        <xdr:cNvPr id="218" name="テキスト ボックス 217"/>
        <xdr:cNvSpPr txBox="1"/>
      </xdr:nvSpPr>
      <xdr:spPr>
        <a:xfrm>
          <a:off x="2844800" y="138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48171</xdr:rowOff>
    </xdr:from>
    <xdr:to>
      <xdr:col>3</xdr:col>
      <xdr:colOff>330200</xdr:colOff>
      <xdr:row>82</xdr:row>
      <xdr:rowOff>149771</xdr:rowOff>
    </xdr:to>
    <xdr:sp macro="" textlink="">
      <xdr:nvSpPr>
        <xdr:cNvPr id="219" name="円/楕円 218"/>
        <xdr:cNvSpPr/>
      </xdr:nvSpPr>
      <xdr:spPr>
        <a:xfrm>
          <a:off x="2286000" y="141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159948</xdr:rowOff>
    </xdr:from>
    <xdr:ext cx="762000" cy="259045"/>
    <xdr:sp macro="" textlink="">
      <xdr:nvSpPr>
        <xdr:cNvPr id="220" name="テキスト ボックス 219"/>
        <xdr:cNvSpPr txBox="1"/>
      </xdr:nvSpPr>
      <xdr:spPr>
        <a:xfrm>
          <a:off x="1955800" y="1387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36847</xdr:rowOff>
    </xdr:from>
    <xdr:to>
      <xdr:col>2</xdr:col>
      <xdr:colOff>127000</xdr:colOff>
      <xdr:row>82</xdr:row>
      <xdr:rowOff>138447</xdr:rowOff>
    </xdr:to>
    <xdr:sp macro="" textlink="">
      <xdr:nvSpPr>
        <xdr:cNvPr id="221" name="円/楕円 220"/>
        <xdr:cNvSpPr/>
      </xdr:nvSpPr>
      <xdr:spPr>
        <a:xfrm>
          <a:off x="1397000" y="140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148624</xdr:rowOff>
    </xdr:from>
    <xdr:ext cx="762000" cy="259045"/>
    <xdr:sp macro="" textlink="">
      <xdr:nvSpPr>
        <xdr:cNvPr id="222" name="テキスト ボックス 221"/>
        <xdr:cNvSpPr txBox="1"/>
      </xdr:nvSpPr>
      <xdr:spPr>
        <a:xfrm>
          <a:off x="1066800" y="1386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ラスパイレス指数は、前年度から微増し９９．</a:t>
          </a:r>
          <a:r>
            <a:rPr kumimoji="1" lang="ja-JP" altLang="en-US" sz="1300" baseline="0">
              <a:solidFill>
                <a:schemeClr val="dk1"/>
              </a:solidFill>
              <a:effectLst/>
              <a:latin typeface="ＭＳ Ｐゴシック" panose="020B0600070205080204" pitchFamily="50" charset="-128"/>
              <a:ea typeface="+mn-ea"/>
              <a:cs typeface="+mn-cs"/>
            </a:rPr>
            <a:t>５</a:t>
          </a:r>
          <a:r>
            <a:rPr kumimoji="1" lang="ja-JP" altLang="ja-JP" sz="1300" baseline="0">
              <a:solidFill>
                <a:schemeClr val="dk1"/>
              </a:solidFill>
              <a:effectLst/>
              <a:latin typeface="ＭＳ Ｐゴシック" panose="020B0600070205080204" pitchFamily="50" charset="-128"/>
              <a:ea typeface="+mn-ea"/>
              <a:cs typeface="+mn-cs"/>
            </a:rPr>
            <a:t>となり、類似団体平均を上回っている。今後も国や地域の民間給与を考慮しながら、勤務成績に応じた給与制度の確立、各種手当の適正化などにより、給与水準の適正化に取り組んでいく。</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88295</xdr:rowOff>
    </xdr:to>
    <xdr:cxnSp macro="">
      <xdr:nvCxnSpPr>
        <xdr:cNvPr id="258" name="直線コネクタ 257"/>
        <xdr:cNvCxnSpPr/>
      </xdr:nvCxnSpPr>
      <xdr:spPr>
        <a:xfrm>
          <a:off x="16179800" y="144671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65314</xdr:rowOff>
    </xdr:to>
    <xdr:cxnSp macro="">
      <xdr:nvCxnSpPr>
        <xdr:cNvPr id="261" name="直線コネクタ 260"/>
        <xdr:cNvCxnSpPr/>
      </xdr:nvCxnSpPr>
      <xdr:spPr>
        <a:xfrm>
          <a:off x="15290800" y="144211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35379</xdr:rowOff>
    </xdr:to>
    <xdr:cxnSp macro="">
      <xdr:nvCxnSpPr>
        <xdr:cNvPr id="264" name="直線コネクタ 263"/>
        <xdr:cNvCxnSpPr/>
      </xdr:nvCxnSpPr>
      <xdr:spPr>
        <a:xfrm flipV="1">
          <a:off x="14401800" y="14421152"/>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6" name="テキスト ボックス 265"/>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150284</xdr:rowOff>
    </xdr:to>
    <xdr:cxnSp macro="">
      <xdr:nvCxnSpPr>
        <xdr:cNvPr id="267" name="直線コネクタ 266"/>
        <xdr:cNvCxnSpPr/>
      </xdr:nvCxnSpPr>
      <xdr:spPr>
        <a:xfrm flipV="1">
          <a:off x="13512800" y="152944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69" name="テキスト ボックス 268"/>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7" name="円/楕円 276"/>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78"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2" name="テキスト ボックス 28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4" name="テキスト ボックス 283"/>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mn-ea"/>
              <a:cs typeface="+mn-cs"/>
            </a:rPr>
            <a:t>定員適正化計画による職員数の削減により、類似団体平均を下回る水準で推移し、数値も改善傾向である</a:t>
          </a:r>
          <a:r>
            <a:rPr kumimoji="1" lang="ja-JP" altLang="ja-JP" sz="1300" baseline="0">
              <a:solidFill>
                <a:schemeClr val="dk1"/>
              </a:solidFill>
              <a:effectLst/>
              <a:latin typeface="ＭＳ Ｐゴシック" panose="020B0600070205080204" pitchFamily="50" charset="-128"/>
              <a:ea typeface="+mn-ea"/>
              <a:cs typeface="+mn-cs"/>
            </a:rPr>
            <a:t>。今後も定員適正化計画に基づき、更なる人員削減を図るとともに、再任用及び任期付職員の任用を進めながら、総人件費の抑制を</a:t>
          </a:r>
          <a:r>
            <a:rPr kumimoji="1" lang="ja-JP" altLang="en-US" sz="1300" baseline="0">
              <a:solidFill>
                <a:schemeClr val="dk1"/>
              </a:solidFill>
              <a:effectLst/>
              <a:latin typeface="ＭＳ Ｐゴシック" panose="020B0600070205080204" pitchFamily="50" charset="-128"/>
              <a:ea typeface="+mn-ea"/>
              <a:cs typeface="+mn-cs"/>
            </a:rPr>
            <a:t>図っていく</a:t>
          </a:r>
          <a:r>
            <a:rPr kumimoji="1" lang="ja-JP" altLang="ja-JP" sz="1300" baseline="0">
              <a:solidFill>
                <a:schemeClr val="dk1"/>
              </a:solidFill>
              <a:effectLst/>
              <a:latin typeface="ＭＳ Ｐゴシック" panose="020B0600070205080204" pitchFamily="50" charset="-128"/>
              <a:ea typeface="+mn-ea"/>
              <a:cs typeface="+mn-cs"/>
            </a:rPr>
            <a:t>。</a:t>
          </a:r>
          <a:endParaRPr lang="ja-JP" altLang="ja-JP" sz="1300" baseline="0">
            <a:effectLst/>
            <a:latin typeface="ＭＳ Ｐゴシック" panose="020B0600070205080204" pitchFamily="50" charset="-128"/>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89218</xdr:rowOff>
    </xdr:from>
    <xdr:to>
      <xdr:col>24</xdr:col>
      <xdr:colOff>558800</xdr:colOff>
      <xdr:row>61</xdr:row>
      <xdr:rowOff>97261</xdr:rowOff>
    </xdr:to>
    <xdr:cxnSp macro="">
      <xdr:nvCxnSpPr>
        <xdr:cNvPr id="321" name="直線コネクタ 320"/>
        <xdr:cNvCxnSpPr/>
      </xdr:nvCxnSpPr>
      <xdr:spPr>
        <a:xfrm flipV="1">
          <a:off x="16179800" y="1054766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97261</xdr:rowOff>
    </xdr:from>
    <xdr:to>
      <xdr:col>23</xdr:col>
      <xdr:colOff>406400</xdr:colOff>
      <xdr:row>61</xdr:row>
      <xdr:rowOff>107315</xdr:rowOff>
    </xdr:to>
    <xdr:cxnSp macro="">
      <xdr:nvCxnSpPr>
        <xdr:cNvPr id="324" name="直線コネクタ 323"/>
        <xdr:cNvCxnSpPr/>
      </xdr:nvCxnSpPr>
      <xdr:spPr>
        <a:xfrm flipV="1">
          <a:off x="15290800" y="1055571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6" name="テキスト ボックス 32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107315</xdr:rowOff>
    </xdr:from>
    <xdr:to>
      <xdr:col>22</xdr:col>
      <xdr:colOff>203200</xdr:colOff>
      <xdr:row>61</xdr:row>
      <xdr:rowOff>111337</xdr:rowOff>
    </xdr:to>
    <xdr:cxnSp macro="">
      <xdr:nvCxnSpPr>
        <xdr:cNvPr id="327" name="直線コネクタ 326"/>
        <xdr:cNvCxnSpPr/>
      </xdr:nvCxnSpPr>
      <xdr:spPr>
        <a:xfrm flipV="1">
          <a:off x="14401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9" name="テキスト ボックス 328"/>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111337</xdr:rowOff>
    </xdr:from>
    <xdr:to>
      <xdr:col>21</xdr:col>
      <xdr:colOff>0</xdr:colOff>
      <xdr:row>61</xdr:row>
      <xdr:rowOff>131445</xdr:rowOff>
    </xdr:to>
    <xdr:cxnSp macro="">
      <xdr:nvCxnSpPr>
        <xdr:cNvPr id="330" name="直線コネクタ 329"/>
        <xdr:cNvCxnSpPr/>
      </xdr:nvCxnSpPr>
      <xdr:spPr>
        <a:xfrm flipV="1">
          <a:off x="13512800" y="105697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32" name="テキスト ボックス 331"/>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4" name="テキスト ボックス 333"/>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38418</xdr:rowOff>
    </xdr:from>
    <xdr:to>
      <xdr:col>24</xdr:col>
      <xdr:colOff>609600</xdr:colOff>
      <xdr:row>61</xdr:row>
      <xdr:rowOff>140018</xdr:rowOff>
    </xdr:to>
    <xdr:sp macro="" textlink="">
      <xdr:nvSpPr>
        <xdr:cNvPr id="340" name="円/楕円 339"/>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54945</xdr:rowOff>
    </xdr:from>
    <xdr:ext cx="762000" cy="259045"/>
    <xdr:sp macro="" textlink="">
      <xdr:nvSpPr>
        <xdr:cNvPr id="341" name="定員管理の状況該当値テキスト"/>
        <xdr:cNvSpPr txBox="1"/>
      </xdr:nvSpPr>
      <xdr:spPr>
        <a:xfrm>
          <a:off x="17106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46461</xdr:rowOff>
    </xdr:from>
    <xdr:to>
      <xdr:col>23</xdr:col>
      <xdr:colOff>457200</xdr:colOff>
      <xdr:row>61</xdr:row>
      <xdr:rowOff>148061</xdr:rowOff>
    </xdr:to>
    <xdr:sp macro="" textlink="">
      <xdr:nvSpPr>
        <xdr:cNvPr id="342" name="円/楕円 341"/>
        <xdr:cNvSpPr/>
      </xdr:nvSpPr>
      <xdr:spPr>
        <a:xfrm>
          <a:off x="16129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158238</xdr:rowOff>
    </xdr:from>
    <xdr:ext cx="736600" cy="259045"/>
    <xdr:sp macro="" textlink="">
      <xdr:nvSpPr>
        <xdr:cNvPr id="343" name="テキスト ボックス 342"/>
        <xdr:cNvSpPr txBox="1"/>
      </xdr:nvSpPr>
      <xdr:spPr>
        <a:xfrm>
          <a:off x="15798800" y="1027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56515</xdr:rowOff>
    </xdr:from>
    <xdr:to>
      <xdr:col>22</xdr:col>
      <xdr:colOff>254000</xdr:colOff>
      <xdr:row>61</xdr:row>
      <xdr:rowOff>158115</xdr:rowOff>
    </xdr:to>
    <xdr:sp macro="" textlink="">
      <xdr:nvSpPr>
        <xdr:cNvPr id="344" name="円/楕円 343"/>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168292</xdr:rowOff>
    </xdr:from>
    <xdr:ext cx="762000" cy="259045"/>
    <xdr:sp macro="" textlink="">
      <xdr:nvSpPr>
        <xdr:cNvPr id="345" name="テキスト ボックス 344"/>
        <xdr:cNvSpPr txBox="1"/>
      </xdr:nvSpPr>
      <xdr:spPr>
        <a:xfrm>
          <a:off x="14909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60537</xdr:rowOff>
    </xdr:from>
    <xdr:to>
      <xdr:col>21</xdr:col>
      <xdr:colOff>50800</xdr:colOff>
      <xdr:row>61</xdr:row>
      <xdr:rowOff>162137</xdr:rowOff>
    </xdr:to>
    <xdr:sp macro="" textlink="">
      <xdr:nvSpPr>
        <xdr:cNvPr id="346" name="円/楕円 345"/>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864</xdr:rowOff>
    </xdr:from>
    <xdr:ext cx="762000" cy="259045"/>
    <xdr:sp macro="" textlink="">
      <xdr:nvSpPr>
        <xdr:cNvPr id="347" name="テキスト ボックス 346"/>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48" name="円/楕円 347"/>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49" name="テキスト ボックス 348"/>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mn-ea"/>
              <a:cs typeface="+mn-cs"/>
            </a:rPr>
            <a:t>平成２６年度</a:t>
          </a:r>
          <a:r>
            <a:rPr kumimoji="1" lang="ja-JP" altLang="en-US" sz="1300" baseline="0">
              <a:solidFill>
                <a:schemeClr val="dk1"/>
              </a:solidFill>
              <a:effectLst/>
              <a:latin typeface="ＭＳ Ｐゴシック" panose="020B0600070205080204" pitchFamily="50" charset="-128"/>
              <a:ea typeface="+mn-ea"/>
              <a:cs typeface="+mn-cs"/>
            </a:rPr>
            <a:t>から</a:t>
          </a:r>
          <a:r>
            <a:rPr kumimoji="1" lang="ja-JP" altLang="ja-JP" sz="1300" baseline="0">
              <a:solidFill>
                <a:schemeClr val="dk1"/>
              </a:solidFill>
              <a:effectLst/>
              <a:latin typeface="ＭＳ Ｐゴシック" panose="020B0600070205080204" pitchFamily="50" charset="-128"/>
              <a:ea typeface="+mn-ea"/>
              <a:cs typeface="+mn-cs"/>
            </a:rPr>
            <a:t>第三セクター等改革推進債の元利償還が始まり、実質公債費比率は増加しており、類似団体平均も上回っている。今後も第三セクター等改革推進債借入金の償還が続いていくことから、建設事業債発行額の抑制等により、類似団体平均水準を維持できるよう努めていく。</a:t>
          </a:r>
          <a:endParaRPr kumimoji="1" lang="ja-JP" altLang="en-US" sz="1300" baseline="0">
            <a:latin typeface="ＭＳ Ｐゴシック" panose="020B0600070205080204" pitchFamily="50" charset="-128"/>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163195</xdr:rowOff>
    </xdr:to>
    <xdr:cxnSp macro="">
      <xdr:nvCxnSpPr>
        <xdr:cNvPr id="379" name="直線コネクタ 378"/>
        <xdr:cNvCxnSpPr/>
      </xdr:nvCxnSpPr>
      <xdr:spPr>
        <a:xfrm>
          <a:off x="16179800" y="696087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72707</xdr:rowOff>
    </xdr:from>
    <xdr:to>
      <xdr:col>23</xdr:col>
      <xdr:colOff>406400</xdr:colOff>
      <xdr:row>40</xdr:row>
      <xdr:rowOff>102870</xdr:rowOff>
    </xdr:to>
    <xdr:cxnSp macro="">
      <xdr:nvCxnSpPr>
        <xdr:cNvPr id="382" name="直線コネクタ 381"/>
        <xdr:cNvCxnSpPr/>
      </xdr:nvCxnSpPr>
      <xdr:spPr>
        <a:xfrm>
          <a:off x="15290800" y="69307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40</xdr:row>
      <xdr:rowOff>72707</xdr:rowOff>
    </xdr:to>
    <xdr:cxnSp macro="">
      <xdr:nvCxnSpPr>
        <xdr:cNvPr id="385" name="直線コネクタ 384"/>
        <xdr:cNvCxnSpPr/>
      </xdr:nvCxnSpPr>
      <xdr:spPr>
        <a:xfrm>
          <a:off x="14401800" y="69246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66675</xdr:rowOff>
    </xdr:to>
    <xdr:cxnSp macro="">
      <xdr:nvCxnSpPr>
        <xdr:cNvPr id="388" name="直線コネクタ 387"/>
        <xdr:cNvCxnSpPr/>
      </xdr:nvCxnSpPr>
      <xdr:spPr>
        <a:xfrm>
          <a:off x="13512800" y="69126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90" name="テキスト ボックス 38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392" name="テキスト ボックス 391"/>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8" name="円/楕円 397"/>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9"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0" name="円/楕円 399"/>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401" name="テキスト ボックス 400"/>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21907</xdr:rowOff>
    </xdr:from>
    <xdr:to>
      <xdr:col>22</xdr:col>
      <xdr:colOff>254000</xdr:colOff>
      <xdr:row>40</xdr:row>
      <xdr:rowOff>123507</xdr:rowOff>
    </xdr:to>
    <xdr:sp macro="" textlink="">
      <xdr:nvSpPr>
        <xdr:cNvPr id="402" name="円/楕円 401"/>
        <xdr:cNvSpPr/>
      </xdr:nvSpPr>
      <xdr:spPr>
        <a:xfrm>
          <a:off x="15240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133684</xdr:rowOff>
    </xdr:from>
    <xdr:ext cx="762000" cy="259045"/>
    <xdr:sp macro="" textlink="">
      <xdr:nvSpPr>
        <xdr:cNvPr id="403" name="テキスト ボックス 402"/>
        <xdr:cNvSpPr txBox="1"/>
      </xdr:nvSpPr>
      <xdr:spPr>
        <a:xfrm>
          <a:off x="14909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15875</xdr:rowOff>
    </xdr:from>
    <xdr:to>
      <xdr:col>21</xdr:col>
      <xdr:colOff>50800</xdr:colOff>
      <xdr:row>40</xdr:row>
      <xdr:rowOff>117475</xdr:rowOff>
    </xdr:to>
    <xdr:sp macro="" textlink="">
      <xdr:nvSpPr>
        <xdr:cNvPr id="404" name="円/楕円 403"/>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127652</xdr:rowOff>
    </xdr:from>
    <xdr:ext cx="762000" cy="259045"/>
    <xdr:sp macro="" textlink="">
      <xdr:nvSpPr>
        <xdr:cNvPr id="405" name="テキスト ボックス 404"/>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6" name="円/楕円 405"/>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07" name="テキスト ボックス 406"/>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平成２</a:t>
          </a:r>
          <a:r>
            <a:rPr kumimoji="1" lang="ja-JP" altLang="en-US" sz="1300" baseline="0">
              <a:solidFill>
                <a:schemeClr val="dk1"/>
              </a:solidFill>
              <a:effectLst/>
              <a:latin typeface="ＭＳ Ｐゴシック" panose="020B0600070205080204" pitchFamily="50" charset="-128"/>
              <a:ea typeface="+mn-ea"/>
              <a:cs typeface="+mn-cs"/>
            </a:rPr>
            <a:t>７</a:t>
          </a:r>
          <a:r>
            <a:rPr kumimoji="1" lang="ja-JP" altLang="ja-JP" sz="1300" baseline="0">
              <a:solidFill>
                <a:schemeClr val="dk1"/>
              </a:solidFill>
              <a:effectLst/>
              <a:latin typeface="ＭＳ Ｐゴシック" panose="020B0600070205080204" pitchFamily="50" charset="-128"/>
              <a:ea typeface="+mn-ea"/>
              <a:cs typeface="+mn-cs"/>
            </a:rPr>
            <a:t>年度は</a:t>
          </a:r>
          <a:r>
            <a:rPr kumimoji="1" lang="ja-JP" altLang="en-US" sz="1300" baseline="0">
              <a:solidFill>
                <a:schemeClr val="dk1"/>
              </a:solidFill>
              <a:effectLst/>
              <a:latin typeface="ＭＳ Ｐゴシック" panose="020B0600070205080204" pitchFamily="50" charset="-128"/>
              <a:ea typeface="+mn-ea"/>
              <a:cs typeface="+mn-cs"/>
            </a:rPr>
            <a:t>６３</a:t>
          </a:r>
          <a:r>
            <a:rPr kumimoji="1" lang="ja-JP" altLang="ja-JP" sz="1300" baseline="0">
              <a:solidFill>
                <a:schemeClr val="dk1"/>
              </a:solidFill>
              <a:effectLst/>
              <a:latin typeface="ＭＳ Ｐゴシック" panose="020B0600070205080204" pitchFamily="50" charset="-128"/>
              <a:ea typeface="+mn-ea"/>
              <a:cs typeface="+mn-cs"/>
            </a:rPr>
            <a:t>．</a:t>
          </a:r>
          <a:r>
            <a:rPr kumimoji="1" lang="ja-JP" altLang="en-US" sz="1300" baseline="0">
              <a:solidFill>
                <a:schemeClr val="dk1"/>
              </a:solidFill>
              <a:effectLst/>
              <a:latin typeface="ＭＳ Ｐゴシック" panose="020B0600070205080204" pitchFamily="50" charset="-128"/>
              <a:ea typeface="+mn-ea"/>
              <a:cs typeface="+mn-cs"/>
            </a:rPr>
            <a:t>０</a:t>
          </a:r>
          <a:r>
            <a:rPr kumimoji="1" lang="ja-JP" altLang="ja-JP" sz="1300" baseline="0">
              <a:solidFill>
                <a:schemeClr val="dk1"/>
              </a:solidFill>
              <a:effectLst/>
              <a:latin typeface="ＭＳ Ｐゴシック" panose="020B0600070205080204" pitchFamily="50" charset="-128"/>
              <a:ea typeface="+mn-ea"/>
              <a:cs typeface="+mn-cs"/>
            </a:rPr>
            <a:t>％と、前年度より改善したが、類似団体平均を大きく上回っている。これは、下水道の整備をハイペースで進めてきたことで、下水道事業の地方債残高が増え、一般会計以外の地方債の償還にあてるための繰入見込額が大きくなっていることが要因であると考えられる。また、土地開発公社の解散に伴い平成２５年度に発行した第三セクター等改革推進債も影響している。一般会計においては、近年、行政改革により投資的事業を極力抑えてきたが、今後は下水道事業も含めて投資的事業の整理を行い、起債の発行を抑制することで、比率の改善に努めていく。</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134197</xdr:rowOff>
    </xdr:from>
    <xdr:to>
      <xdr:col>24</xdr:col>
      <xdr:colOff>558800</xdr:colOff>
      <xdr:row>17</xdr:row>
      <xdr:rowOff>69723</xdr:rowOff>
    </xdr:to>
    <xdr:cxnSp macro="">
      <xdr:nvCxnSpPr>
        <xdr:cNvPr id="441" name="直線コネクタ 440"/>
        <xdr:cNvCxnSpPr/>
      </xdr:nvCxnSpPr>
      <xdr:spPr>
        <a:xfrm flipV="1">
          <a:off x="16179800" y="2877397"/>
          <a:ext cx="8382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69723</xdr:rowOff>
    </xdr:from>
    <xdr:to>
      <xdr:col>23</xdr:col>
      <xdr:colOff>406400</xdr:colOff>
      <xdr:row>17</xdr:row>
      <xdr:rowOff>147743</xdr:rowOff>
    </xdr:to>
    <xdr:cxnSp macro="">
      <xdr:nvCxnSpPr>
        <xdr:cNvPr id="444" name="直線コネクタ 443"/>
        <xdr:cNvCxnSpPr/>
      </xdr:nvCxnSpPr>
      <xdr:spPr>
        <a:xfrm flipV="1">
          <a:off x="15290800" y="298437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158327</xdr:rowOff>
    </xdr:from>
    <xdr:to>
      <xdr:col>22</xdr:col>
      <xdr:colOff>203200</xdr:colOff>
      <xdr:row>17</xdr:row>
      <xdr:rowOff>147743</xdr:rowOff>
    </xdr:to>
    <xdr:cxnSp macro="">
      <xdr:nvCxnSpPr>
        <xdr:cNvPr id="447" name="直線コネクタ 446"/>
        <xdr:cNvCxnSpPr/>
      </xdr:nvCxnSpPr>
      <xdr:spPr>
        <a:xfrm>
          <a:off x="14401800" y="290152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158327</xdr:rowOff>
    </xdr:from>
    <xdr:to>
      <xdr:col>21</xdr:col>
      <xdr:colOff>0</xdr:colOff>
      <xdr:row>17</xdr:row>
      <xdr:rowOff>113961</xdr:rowOff>
    </xdr:to>
    <xdr:cxnSp macro="">
      <xdr:nvCxnSpPr>
        <xdr:cNvPr id="450" name="直線コネクタ 449"/>
        <xdr:cNvCxnSpPr/>
      </xdr:nvCxnSpPr>
      <xdr:spPr>
        <a:xfrm flipV="1">
          <a:off x="13512800" y="2901527"/>
          <a:ext cx="8890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83397</xdr:rowOff>
    </xdr:from>
    <xdr:to>
      <xdr:col>24</xdr:col>
      <xdr:colOff>609600</xdr:colOff>
      <xdr:row>17</xdr:row>
      <xdr:rowOff>13547</xdr:rowOff>
    </xdr:to>
    <xdr:sp macro="" textlink="">
      <xdr:nvSpPr>
        <xdr:cNvPr id="460" name="円/楕円 459"/>
        <xdr:cNvSpPr/>
      </xdr:nvSpPr>
      <xdr:spPr>
        <a:xfrm>
          <a:off x="169672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55474</xdr:rowOff>
    </xdr:from>
    <xdr:ext cx="762000" cy="259045"/>
    <xdr:sp macro="" textlink="">
      <xdr:nvSpPr>
        <xdr:cNvPr id="461" name="将来負担の状況該当値テキスト"/>
        <xdr:cNvSpPr txBox="1"/>
      </xdr:nvSpPr>
      <xdr:spPr>
        <a:xfrm>
          <a:off x="17106900" y="279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18923</xdr:rowOff>
    </xdr:from>
    <xdr:to>
      <xdr:col>23</xdr:col>
      <xdr:colOff>457200</xdr:colOff>
      <xdr:row>17</xdr:row>
      <xdr:rowOff>120523</xdr:rowOff>
    </xdr:to>
    <xdr:sp macro="" textlink="">
      <xdr:nvSpPr>
        <xdr:cNvPr id="462" name="円/楕円 461"/>
        <xdr:cNvSpPr/>
      </xdr:nvSpPr>
      <xdr:spPr>
        <a:xfrm>
          <a:off x="161290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105300</xdr:rowOff>
    </xdr:from>
    <xdr:ext cx="736600" cy="259045"/>
    <xdr:sp macro="" textlink="">
      <xdr:nvSpPr>
        <xdr:cNvPr id="463" name="テキスト ボックス 462"/>
        <xdr:cNvSpPr txBox="1"/>
      </xdr:nvSpPr>
      <xdr:spPr>
        <a:xfrm>
          <a:off x="15798800" y="301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96943</xdr:rowOff>
    </xdr:from>
    <xdr:to>
      <xdr:col>22</xdr:col>
      <xdr:colOff>254000</xdr:colOff>
      <xdr:row>18</xdr:row>
      <xdr:rowOff>27093</xdr:rowOff>
    </xdr:to>
    <xdr:sp macro="" textlink="">
      <xdr:nvSpPr>
        <xdr:cNvPr id="464" name="円/楕円 463"/>
        <xdr:cNvSpPr/>
      </xdr:nvSpPr>
      <xdr:spPr>
        <a:xfrm>
          <a:off x="15240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11870</xdr:rowOff>
    </xdr:from>
    <xdr:ext cx="762000" cy="259045"/>
    <xdr:sp macro="" textlink="">
      <xdr:nvSpPr>
        <xdr:cNvPr id="465" name="テキスト ボックス 464"/>
        <xdr:cNvSpPr txBox="1"/>
      </xdr:nvSpPr>
      <xdr:spPr>
        <a:xfrm>
          <a:off x="14909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107527</xdr:rowOff>
    </xdr:from>
    <xdr:to>
      <xdr:col>21</xdr:col>
      <xdr:colOff>50800</xdr:colOff>
      <xdr:row>17</xdr:row>
      <xdr:rowOff>37677</xdr:rowOff>
    </xdr:to>
    <xdr:sp macro="" textlink="">
      <xdr:nvSpPr>
        <xdr:cNvPr id="466" name="円/楕円 465"/>
        <xdr:cNvSpPr/>
      </xdr:nvSpPr>
      <xdr:spPr>
        <a:xfrm>
          <a:off x="14351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22454</xdr:rowOff>
    </xdr:from>
    <xdr:ext cx="762000" cy="259045"/>
    <xdr:sp macro="" textlink="">
      <xdr:nvSpPr>
        <xdr:cNvPr id="467" name="テキスト ボックス 466"/>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63161</xdr:rowOff>
    </xdr:from>
    <xdr:to>
      <xdr:col>19</xdr:col>
      <xdr:colOff>533400</xdr:colOff>
      <xdr:row>17</xdr:row>
      <xdr:rowOff>164761</xdr:rowOff>
    </xdr:to>
    <xdr:sp macro="" textlink="">
      <xdr:nvSpPr>
        <xdr:cNvPr id="468" name="円/楕円 467"/>
        <xdr:cNvSpPr/>
      </xdr:nvSpPr>
      <xdr:spPr>
        <a:xfrm>
          <a:off x="13462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149538</xdr:rowOff>
    </xdr:from>
    <xdr:ext cx="762000" cy="259045"/>
    <xdr:sp macro="" textlink="">
      <xdr:nvSpPr>
        <xdr:cNvPr id="469" name="テキスト ボックス 468"/>
        <xdr:cNvSpPr txBox="1"/>
      </xdr:nvSpPr>
      <xdr:spPr>
        <a:xfrm>
          <a:off x="13131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93,356
92,303
34.38
34,668,514
34,208,100
340,226
20,260,914
32,977,083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人件費にかかる経常収支比率は、類似団体平均を上回ってはいるが、定員適正化計画による職員数の削減は達成してきており、</a:t>
          </a:r>
          <a:r>
            <a:rPr kumimoji="1" lang="ja-JP" altLang="en-US" sz="1300" baseline="0">
              <a:solidFill>
                <a:schemeClr val="dk1"/>
              </a:solidFill>
              <a:effectLst/>
              <a:latin typeface="ＭＳ Ｐゴシック" panose="020B0600070205080204" pitchFamily="50" charset="-128"/>
              <a:ea typeface="+mn-ea"/>
              <a:cs typeface="+mn-cs"/>
            </a:rPr>
            <a:t>歳出経常一般財源額ベースでは</a:t>
          </a:r>
          <a:r>
            <a:rPr kumimoji="1" lang="ja-JP" altLang="ja-JP" sz="1300" baseline="0">
              <a:solidFill>
                <a:schemeClr val="dk1"/>
              </a:solidFill>
              <a:effectLst/>
              <a:latin typeface="ＭＳ Ｐゴシック" panose="020B0600070205080204" pitchFamily="50" charset="-128"/>
              <a:ea typeface="+mn-ea"/>
              <a:cs typeface="+mn-cs"/>
            </a:rPr>
            <a:t>前年度</a:t>
          </a:r>
          <a:r>
            <a:rPr kumimoji="1" lang="ja-JP" altLang="en-US" sz="1300" baseline="0">
              <a:solidFill>
                <a:schemeClr val="dk1"/>
              </a:solidFill>
              <a:effectLst/>
              <a:latin typeface="ＭＳ Ｐゴシック" panose="020B0600070205080204" pitchFamily="50" charset="-128"/>
              <a:ea typeface="+mn-ea"/>
              <a:cs typeface="+mn-cs"/>
            </a:rPr>
            <a:t>より</a:t>
          </a:r>
          <a:r>
            <a:rPr kumimoji="1" lang="ja-JP" altLang="ja-JP" sz="1300" baseline="0">
              <a:solidFill>
                <a:schemeClr val="dk1"/>
              </a:solidFill>
              <a:effectLst/>
              <a:latin typeface="ＭＳ Ｐゴシック" panose="020B0600070205080204" pitchFamily="50" charset="-128"/>
              <a:ea typeface="+mn-ea"/>
              <a:cs typeface="+mn-cs"/>
            </a:rPr>
            <a:t>減少している。引き続き、新定員適正化計画等を基に、定員管理に努め、各種手当の見直し、公営企業の経営改善を徹底し、人件費比率を適正化していく。</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138430</xdr:rowOff>
    </xdr:to>
    <xdr:cxnSp macro="">
      <xdr:nvCxnSpPr>
        <xdr:cNvPr id="66" name="直線コネクタ 65"/>
        <xdr:cNvCxnSpPr/>
      </xdr:nvCxnSpPr>
      <xdr:spPr>
        <a:xfrm>
          <a:off x="3987800" y="645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20320</xdr:rowOff>
    </xdr:to>
    <xdr:cxnSp macro="">
      <xdr:nvCxnSpPr>
        <xdr:cNvPr id="69" name="直線コネクタ 68"/>
        <xdr:cNvCxnSpPr/>
      </xdr:nvCxnSpPr>
      <xdr:spPr>
        <a:xfrm flipV="1">
          <a:off x="3098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149860</xdr:rowOff>
    </xdr:to>
    <xdr:cxnSp macro="">
      <xdr:nvCxnSpPr>
        <xdr:cNvPr id="72" name="直線コネクタ 71"/>
        <xdr:cNvCxnSpPr/>
      </xdr:nvCxnSpPr>
      <xdr:spPr>
        <a:xfrm flipV="1">
          <a:off x="2209800" y="6535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38</xdr:row>
      <xdr:rowOff>149860</xdr:rowOff>
    </xdr:to>
    <xdr:cxnSp macro="">
      <xdr:nvCxnSpPr>
        <xdr:cNvPr id="75" name="直線コネクタ 74"/>
        <xdr:cNvCxnSpPr/>
      </xdr:nvCxnSpPr>
      <xdr:spPr>
        <a:xfrm>
          <a:off x="1320800" y="664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9" name="円/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91" name="円/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83820</xdr:rowOff>
    </xdr:from>
    <xdr:to>
      <xdr:col>1</xdr:col>
      <xdr:colOff>676275</xdr:colOff>
      <xdr:row>39</xdr:row>
      <xdr:rowOff>13970</xdr:rowOff>
    </xdr:to>
    <xdr:sp macro="" textlink="">
      <xdr:nvSpPr>
        <xdr:cNvPr id="93" name="円/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物件費にかかる経常収支比率は、近年同じ水準で推移しており、類似団体平均を下回っている。物件費の中では、多額の経費を要するごみ焼却処理施設の運営管理やごみ収集業務の委託を行っていること等から、委託料の比率が高い傾向にある。今後も第４次高砂市行政改革大綱延長版での事務事業の見直しにより、物件費の更なる削減を徹底していく。</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99568</xdr:rowOff>
    </xdr:from>
    <xdr:to>
      <xdr:col>24</xdr:col>
      <xdr:colOff>31750</xdr:colOff>
      <xdr:row>14</xdr:row>
      <xdr:rowOff>108712</xdr:rowOff>
    </xdr:to>
    <xdr:cxnSp macro="">
      <xdr:nvCxnSpPr>
        <xdr:cNvPr id="125" name="直線コネクタ 124"/>
        <xdr:cNvCxnSpPr/>
      </xdr:nvCxnSpPr>
      <xdr:spPr>
        <a:xfrm>
          <a:off x="15671800" y="2499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99568</xdr:rowOff>
    </xdr:from>
    <xdr:to>
      <xdr:col>22</xdr:col>
      <xdr:colOff>565150</xdr:colOff>
      <xdr:row>14</xdr:row>
      <xdr:rowOff>108712</xdr:rowOff>
    </xdr:to>
    <xdr:cxnSp macro="">
      <xdr:nvCxnSpPr>
        <xdr:cNvPr id="128" name="直線コネクタ 127"/>
        <xdr:cNvCxnSpPr/>
      </xdr:nvCxnSpPr>
      <xdr:spPr>
        <a:xfrm flipV="1">
          <a:off x="14782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90424</xdr:rowOff>
    </xdr:from>
    <xdr:to>
      <xdr:col>21</xdr:col>
      <xdr:colOff>361950</xdr:colOff>
      <xdr:row>14</xdr:row>
      <xdr:rowOff>108712</xdr:rowOff>
    </xdr:to>
    <xdr:cxnSp macro="">
      <xdr:nvCxnSpPr>
        <xdr:cNvPr id="131" name="直線コネクタ 130"/>
        <xdr:cNvCxnSpPr/>
      </xdr:nvCxnSpPr>
      <xdr:spPr>
        <a:xfrm>
          <a:off x="13893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90424</xdr:rowOff>
    </xdr:from>
    <xdr:to>
      <xdr:col>20</xdr:col>
      <xdr:colOff>158750</xdr:colOff>
      <xdr:row>14</xdr:row>
      <xdr:rowOff>127000</xdr:rowOff>
    </xdr:to>
    <xdr:cxnSp macro="">
      <xdr:nvCxnSpPr>
        <xdr:cNvPr id="134" name="直線コネクタ 133"/>
        <xdr:cNvCxnSpPr/>
      </xdr:nvCxnSpPr>
      <xdr:spPr>
        <a:xfrm flipV="1">
          <a:off x="13004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57912</xdr:rowOff>
    </xdr:from>
    <xdr:to>
      <xdr:col>24</xdr:col>
      <xdr:colOff>82550</xdr:colOff>
      <xdr:row>14</xdr:row>
      <xdr:rowOff>159512</xdr:rowOff>
    </xdr:to>
    <xdr:sp macro="" textlink="">
      <xdr:nvSpPr>
        <xdr:cNvPr id="144" name="円/楕円 143"/>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74439</xdr:rowOff>
    </xdr:from>
    <xdr:ext cx="762000" cy="259045"/>
    <xdr:sp macro="" textlink="">
      <xdr:nvSpPr>
        <xdr:cNvPr id="145" name="物件費該当値テキスト"/>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48768</xdr:rowOff>
    </xdr:from>
    <xdr:to>
      <xdr:col>22</xdr:col>
      <xdr:colOff>615950</xdr:colOff>
      <xdr:row>14</xdr:row>
      <xdr:rowOff>150368</xdr:rowOff>
    </xdr:to>
    <xdr:sp macro="" textlink="">
      <xdr:nvSpPr>
        <xdr:cNvPr id="146" name="円/楕円 145"/>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160545</xdr:rowOff>
    </xdr:from>
    <xdr:ext cx="736600" cy="259045"/>
    <xdr:sp macro="" textlink="">
      <xdr:nvSpPr>
        <xdr:cNvPr id="147" name="テキスト ボックス 146"/>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57912</xdr:rowOff>
    </xdr:from>
    <xdr:to>
      <xdr:col>21</xdr:col>
      <xdr:colOff>412750</xdr:colOff>
      <xdr:row>14</xdr:row>
      <xdr:rowOff>159512</xdr:rowOff>
    </xdr:to>
    <xdr:sp macro="" textlink="">
      <xdr:nvSpPr>
        <xdr:cNvPr id="148" name="円/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39624</xdr:rowOff>
    </xdr:from>
    <xdr:to>
      <xdr:col>20</xdr:col>
      <xdr:colOff>209550</xdr:colOff>
      <xdr:row>14</xdr:row>
      <xdr:rowOff>141224</xdr:rowOff>
    </xdr:to>
    <xdr:sp macro="" textlink="">
      <xdr:nvSpPr>
        <xdr:cNvPr id="150" name="円/楕円 149"/>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151401</xdr:rowOff>
    </xdr:from>
    <xdr:ext cx="762000" cy="259045"/>
    <xdr:sp macro="" textlink="">
      <xdr:nvSpPr>
        <xdr:cNvPr id="151" name="テキスト ボックス 150"/>
        <xdr:cNvSpPr txBox="1"/>
      </xdr:nvSpPr>
      <xdr:spPr>
        <a:xfrm>
          <a:off x="13512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mn-ea"/>
              <a:cs typeface="+mn-cs"/>
            </a:rPr>
            <a:t>子ども医療費等の膨らみにより、前年度から２．０ポイント増となっている</a:t>
          </a:r>
          <a:r>
            <a:rPr kumimoji="1" lang="ja-JP" altLang="ja-JP" sz="1300" baseline="0">
              <a:solidFill>
                <a:schemeClr val="dk1"/>
              </a:solidFill>
              <a:effectLst/>
              <a:latin typeface="ＭＳ Ｐゴシック" panose="020B0600070205080204" pitchFamily="50" charset="-128"/>
              <a:ea typeface="+mn-ea"/>
              <a:cs typeface="+mn-cs"/>
            </a:rPr>
            <a:t>。当市は子ども・子育て支援の充実を重点施策の一つとしており、扶助費に占める児童福祉費の割合が大きいことが、類似団体平均を上回る要因となっている。今後においても、子ども・子育て支援の推進が見込まれることから、施策の重点を図る中、市単独事業などを見直し、実施経費の抑制に努め</a:t>
          </a:r>
          <a:r>
            <a:rPr kumimoji="1" lang="ja-JP" altLang="en-US" sz="1300" baseline="0">
              <a:solidFill>
                <a:schemeClr val="dk1"/>
              </a:solidFill>
              <a:effectLst/>
              <a:latin typeface="ＭＳ Ｐゴシック" panose="020B0600070205080204" pitchFamily="50" charset="-128"/>
              <a:ea typeface="+mn-ea"/>
              <a:cs typeface="+mn-cs"/>
            </a:rPr>
            <a:t>ていく</a:t>
          </a:r>
          <a:r>
            <a:rPr kumimoji="1" lang="ja-JP" altLang="ja-JP" sz="1300" baseline="0">
              <a:solidFill>
                <a:schemeClr val="dk1"/>
              </a:solidFill>
              <a:effectLst/>
              <a:latin typeface="ＭＳ Ｐゴシック" panose="020B0600070205080204" pitchFamily="50" charset="-128"/>
              <a:ea typeface="+mn-ea"/>
              <a:cs typeface="+mn-cs"/>
            </a:rPr>
            <a:t>。</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57</xdr:row>
      <xdr:rowOff>107950</xdr:rowOff>
    </xdr:to>
    <xdr:cxnSp macro="">
      <xdr:nvCxnSpPr>
        <xdr:cNvPr id="186" name="直線コネクタ 185"/>
        <xdr:cNvCxnSpPr/>
      </xdr:nvCxnSpPr>
      <xdr:spPr>
        <a:xfrm>
          <a:off x="3987800" y="96266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76200</xdr:rowOff>
    </xdr:to>
    <xdr:cxnSp macro="">
      <xdr:nvCxnSpPr>
        <xdr:cNvPr id="189" name="直線コネクタ 188"/>
        <xdr:cNvCxnSpPr/>
      </xdr:nvCxnSpPr>
      <xdr:spPr>
        <a:xfrm flipV="1">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76200</xdr:rowOff>
    </xdr:to>
    <xdr:cxnSp macro="">
      <xdr:nvCxnSpPr>
        <xdr:cNvPr id="192" name="直線コネクタ 191"/>
        <xdr:cNvCxnSpPr/>
      </xdr:nvCxnSpPr>
      <xdr:spPr>
        <a:xfrm>
          <a:off x="2209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12700</xdr:rowOff>
    </xdr:to>
    <xdr:cxnSp macro="">
      <xdr:nvCxnSpPr>
        <xdr:cNvPr id="195" name="直線コネクタ 194"/>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5" name="円/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6"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7" name="円/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8" name="テキスト ボックス 207"/>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09" name="円/楕円 208"/>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111777</xdr:rowOff>
    </xdr:from>
    <xdr:ext cx="762000" cy="259045"/>
    <xdr:sp macro="" textlink="">
      <xdr:nvSpPr>
        <xdr:cNvPr id="210" name="テキスト ボックス 209"/>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4" name="テキスト ボックス 21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その他にかかる経費の主なものは、下水道事業特別会計をはじめとした各特別会計への繰出金であり、類似団体平均を上回って推移している。下水道特別会計の公債費に対する繰出金が多額であることが主な要因となっている。引き続き、平成２８年度より企業会計に移行する下水道事業について経費を節減するとともに、特別会計の経営改善を徹底するなど削減に努めていく。</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127000</xdr:rowOff>
    </xdr:from>
    <xdr:to>
      <xdr:col>24</xdr:col>
      <xdr:colOff>31750</xdr:colOff>
      <xdr:row>61</xdr:row>
      <xdr:rowOff>31750</xdr:rowOff>
    </xdr:to>
    <xdr:cxnSp macro="">
      <xdr:nvCxnSpPr>
        <xdr:cNvPr id="251" name="直線コネクタ 250"/>
        <xdr:cNvCxnSpPr/>
      </xdr:nvCxnSpPr>
      <xdr:spPr>
        <a:xfrm>
          <a:off x="15671800" y="1041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127000</xdr:rowOff>
    </xdr:from>
    <xdr:to>
      <xdr:col>22</xdr:col>
      <xdr:colOff>565150</xdr:colOff>
      <xdr:row>60</xdr:row>
      <xdr:rowOff>127000</xdr:rowOff>
    </xdr:to>
    <xdr:cxnSp macro="">
      <xdr:nvCxnSpPr>
        <xdr:cNvPr id="254" name="直線コネクタ 253"/>
        <xdr:cNvCxnSpPr/>
      </xdr:nvCxnSpPr>
      <xdr:spPr>
        <a:xfrm>
          <a:off x="147828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127000</xdr:rowOff>
    </xdr:from>
    <xdr:to>
      <xdr:col>21</xdr:col>
      <xdr:colOff>361950</xdr:colOff>
      <xdr:row>60</xdr:row>
      <xdr:rowOff>155575</xdr:rowOff>
    </xdr:to>
    <xdr:cxnSp macro="">
      <xdr:nvCxnSpPr>
        <xdr:cNvPr id="257" name="直線コネクタ 256"/>
        <xdr:cNvCxnSpPr/>
      </xdr:nvCxnSpPr>
      <xdr:spPr>
        <a:xfrm flipV="1">
          <a:off x="13893800" y="10414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50800</xdr:rowOff>
    </xdr:from>
    <xdr:to>
      <xdr:col>20</xdr:col>
      <xdr:colOff>158750</xdr:colOff>
      <xdr:row>60</xdr:row>
      <xdr:rowOff>155575</xdr:rowOff>
    </xdr:to>
    <xdr:cxnSp macro="">
      <xdr:nvCxnSpPr>
        <xdr:cNvPr id="260" name="直線コネクタ 259"/>
        <xdr:cNvCxnSpPr/>
      </xdr:nvCxnSpPr>
      <xdr:spPr>
        <a:xfrm>
          <a:off x="13004800" y="103378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70" name="円/楕円 269"/>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60977</xdr:rowOff>
    </xdr:from>
    <xdr:ext cx="762000" cy="259045"/>
    <xdr:sp macro="" textlink="">
      <xdr:nvSpPr>
        <xdr:cNvPr id="271"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76200</xdr:rowOff>
    </xdr:from>
    <xdr:to>
      <xdr:col>22</xdr:col>
      <xdr:colOff>615950</xdr:colOff>
      <xdr:row>61</xdr:row>
      <xdr:rowOff>6350</xdr:rowOff>
    </xdr:to>
    <xdr:sp macro="" textlink="">
      <xdr:nvSpPr>
        <xdr:cNvPr id="272" name="円/楕円 271"/>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162577</xdr:rowOff>
    </xdr:from>
    <xdr:ext cx="736600" cy="259045"/>
    <xdr:sp macro="" textlink="">
      <xdr:nvSpPr>
        <xdr:cNvPr id="273" name="テキスト ボックス 272"/>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76200</xdr:rowOff>
    </xdr:from>
    <xdr:to>
      <xdr:col>21</xdr:col>
      <xdr:colOff>412750</xdr:colOff>
      <xdr:row>61</xdr:row>
      <xdr:rowOff>6350</xdr:rowOff>
    </xdr:to>
    <xdr:sp macro="" textlink="">
      <xdr:nvSpPr>
        <xdr:cNvPr id="274" name="円/楕円 273"/>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162577</xdr:rowOff>
    </xdr:from>
    <xdr:ext cx="762000" cy="259045"/>
    <xdr:sp macro="" textlink="">
      <xdr:nvSpPr>
        <xdr:cNvPr id="275" name="テキスト ボックス 274"/>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104775</xdr:rowOff>
    </xdr:from>
    <xdr:to>
      <xdr:col>20</xdr:col>
      <xdr:colOff>209550</xdr:colOff>
      <xdr:row>61</xdr:row>
      <xdr:rowOff>34925</xdr:rowOff>
    </xdr:to>
    <xdr:sp macro="" textlink="">
      <xdr:nvSpPr>
        <xdr:cNvPr id="276" name="円/楕円 275"/>
        <xdr:cNvSpPr/>
      </xdr:nvSpPr>
      <xdr:spPr>
        <a:xfrm>
          <a:off x="13843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19702</xdr:rowOff>
    </xdr:from>
    <xdr:ext cx="762000" cy="259045"/>
    <xdr:sp macro="" textlink="">
      <xdr:nvSpPr>
        <xdr:cNvPr id="277" name="テキスト ボックス 276"/>
        <xdr:cNvSpPr txBox="1"/>
      </xdr:nvSpPr>
      <xdr:spPr>
        <a:xfrm>
          <a:off x="13512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0</xdr:rowOff>
    </xdr:from>
    <xdr:to>
      <xdr:col>19</xdr:col>
      <xdr:colOff>6350</xdr:colOff>
      <xdr:row>60</xdr:row>
      <xdr:rowOff>101600</xdr:rowOff>
    </xdr:to>
    <xdr:sp macro="" textlink="">
      <xdr:nvSpPr>
        <xdr:cNvPr id="278" name="円/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補助費にかかる経常収支比率は、前年度</a:t>
          </a:r>
          <a:r>
            <a:rPr kumimoji="1" lang="ja-JP" altLang="en-US" sz="1300" baseline="0">
              <a:solidFill>
                <a:schemeClr val="dk1"/>
              </a:solidFill>
              <a:effectLst/>
              <a:latin typeface="ＭＳ Ｐゴシック" panose="020B0600070205080204" pitchFamily="50" charset="-128"/>
              <a:ea typeface="+mn-ea"/>
              <a:cs typeface="+mn-cs"/>
            </a:rPr>
            <a:t>と同率であり</a:t>
          </a:r>
          <a:r>
            <a:rPr kumimoji="1" lang="ja-JP" altLang="ja-JP" sz="1300" baseline="0">
              <a:solidFill>
                <a:schemeClr val="dk1"/>
              </a:solidFill>
              <a:effectLst/>
              <a:latin typeface="ＭＳ Ｐゴシック" panose="020B0600070205080204" pitchFamily="50" charset="-128"/>
              <a:ea typeface="+mn-ea"/>
              <a:cs typeface="+mn-cs"/>
            </a:rPr>
            <a:t>、類似団体平均、全国平均、兵庫県平均の全てと比較しても大きく下回っている。当初予算編成時に行っている補助金・負担金の見直しは、今後も引き続き取り組むこととし、適正、公平な補助金負担金の交付に努め</a:t>
          </a:r>
          <a:r>
            <a:rPr kumimoji="1" lang="ja-JP" altLang="en-US" sz="1300" baseline="0">
              <a:solidFill>
                <a:schemeClr val="dk1"/>
              </a:solidFill>
              <a:effectLst/>
              <a:latin typeface="ＭＳ Ｐゴシック" panose="020B0600070205080204" pitchFamily="50" charset="-128"/>
              <a:ea typeface="+mn-ea"/>
              <a:cs typeface="+mn-cs"/>
            </a:rPr>
            <a:t>ていく</a:t>
          </a:r>
          <a:r>
            <a:rPr kumimoji="1" lang="ja-JP" altLang="ja-JP" sz="1300" baseline="0">
              <a:solidFill>
                <a:schemeClr val="dk1"/>
              </a:solidFill>
              <a:effectLst/>
              <a:latin typeface="ＭＳ Ｐゴシック" panose="020B0600070205080204" pitchFamily="50" charset="-128"/>
              <a:ea typeface="+mn-ea"/>
              <a:cs typeface="+mn-cs"/>
            </a:rPr>
            <a:t>。</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52705</xdr:rowOff>
    </xdr:from>
    <xdr:to>
      <xdr:col>24</xdr:col>
      <xdr:colOff>31750</xdr:colOff>
      <xdr:row>35</xdr:row>
      <xdr:rowOff>52705</xdr:rowOff>
    </xdr:to>
    <xdr:cxnSp macro="">
      <xdr:nvCxnSpPr>
        <xdr:cNvPr id="307" name="直線コネクタ 306"/>
        <xdr:cNvCxnSpPr/>
      </xdr:nvCxnSpPr>
      <xdr:spPr>
        <a:xfrm>
          <a:off x="15671800" y="6053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52705</xdr:rowOff>
    </xdr:from>
    <xdr:to>
      <xdr:col>22</xdr:col>
      <xdr:colOff>565150</xdr:colOff>
      <xdr:row>35</xdr:row>
      <xdr:rowOff>104140</xdr:rowOff>
    </xdr:to>
    <xdr:cxnSp macro="">
      <xdr:nvCxnSpPr>
        <xdr:cNvPr id="310" name="直線コネクタ 309"/>
        <xdr:cNvCxnSpPr/>
      </xdr:nvCxnSpPr>
      <xdr:spPr>
        <a:xfrm flipV="1">
          <a:off x="14782800" y="6053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31132</xdr:rowOff>
    </xdr:from>
    <xdr:ext cx="736600" cy="259045"/>
    <xdr:sp macro="" textlink="">
      <xdr:nvSpPr>
        <xdr:cNvPr id="312" name="テキスト ボックス 311"/>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104140</xdr:rowOff>
    </xdr:to>
    <xdr:cxnSp macro="">
      <xdr:nvCxnSpPr>
        <xdr:cNvPr id="313" name="直線コネクタ 312"/>
        <xdr:cNvCxnSpPr/>
      </xdr:nvCxnSpPr>
      <xdr:spPr>
        <a:xfrm>
          <a:off x="13893800" y="6093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5" name="テキスト ボックス 314"/>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75565</xdr:rowOff>
    </xdr:from>
    <xdr:to>
      <xdr:col>20</xdr:col>
      <xdr:colOff>158750</xdr:colOff>
      <xdr:row>35</xdr:row>
      <xdr:rowOff>92710</xdr:rowOff>
    </xdr:to>
    <xdr:cxnSp macro="">
      <xdr:nvCxnSpPr>
        <xdr:cNvPr id="316" name="直線コネクタ 315"/>
        <xdr:cNvCxnSpPr/>
      </xdr:nvCxnSpPr>
      <xdr:spPr>
        <a:xfrm>
          <a:off x="13004800" y="6076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18" name="テキスト ボックス 317"/>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20" name="テキスト ボックス 319"/>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1905</xdr:rowOff>
    </xdr:from>
    <xdr:to>
      <xdr:col>24</xdr:col>
      <xdr:colOff>82550</xdr:colOff>
      <xdr:row>35</xdr:row>
      <xdr:rowOff>103505</xdr:rowOff>
    </xdr:to>
    <xdr:sp macro="" textlink="">
      <xdr:nvSpPr>
        <xdr:cNvPr id="326" name="円/楕円 325"/>
        <xdr:cNvSpPr/>
      </xdr:nvSpPr>
      <xdr:spPr>
        <a:xfrm>
          <a:off x="164592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81932</xdr:rowOff>
    </xdr:from>
    <xdr:ext cx="762000" cy="259045"/>
    <xdr:sp macro="" textlink="">
      <xdr:nvSpPr>
        <xdr:cNvPr id="327" name="補助費等該当値テキスト"/>
        <xdr:cNvSpPr txBox="1"/>
      </xdr:nvSpPr>
      <xdr:spPr>
        <a:xfrm>
          <a:off x="16598900" y="591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xdr:rowOff>
    </xdr:from>
    <xdr:to>
      <xdr:col>22</xdr:col>
      <xdr:colOff>615950</xdr:colOff>
      <xdr:row>35</xdr:row>
      <xdr:rowOff>103505</xdr:rowOff>
    </xdr:to>
    <xdr:sp macro="" textlink="">
      <xdr:nvSpPr>
        <xdr:cNvPr id="328" name="円/楕円 327"/>
        <xdr:cNvSpPr/>
      </xdr:nvSpPr>
      <xdr:spPr>
        <a:xfrm>
          <a:off x="15621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113682</xdr:rowOff>
    </xdr:from>
    <xdr:ext cx="736600" cy="259045"/>
    <xdr:sp macro="" textlink="">
      <xdr:nvSpPr>
        <xdr:cNvPr id="329" name="テキスト ボックス 328"/>
        <xdr:cNvSpPr txBox="1"/>
      </xdr:nvSpPr>
      <xdr:spPr>
        <a:xfrm>
          <a:off x="15290800" y="577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53340</xdr:rowOff>
    </xdr:from>
    <xdr:to>
      <xdr:col>21</xdr:col>
      <xdr:colOff>412750</xdr:colOff>
      <xdr:row>35</xdr:row>
      <xdr:rowOff>154940</xdr:rowOff>
    </xdr:to>
    <xdr:sp macro="" textlink="">
      <xdr:nvSpPr>
        <xdr:cNvPr id="330" name="円/楕円 329"/>
        <xdr:cNvSpPr/>
      </xdr:nvSpPr>
      <xdr:spPr>
        <a:xfrm>
          <a:off x="14732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165117</xdr:rowOff>
    </xdr:from>
    <xdr:ext cx="762000" cy="259045"/>
    <xdr:sp macro="" textlink="">
      <xdr:nvSpPr>
        <xdr:cNvPr id="331" name="テキスト ボックス 330"/>
        <xdr:cNvSpPr txBox="1"/>
      </xdr:nvSpPr>
      <xdr:spPr>
        <a:xfrm>
          <a:off x="14401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2" name="円/楕円 331"/>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3" name="テキスト ボックス 332"/>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24765</xdr:rowOff>
    </xdr:from>
    <xdr:to>
      <xdr:col>19</xdr:col>
      <xdr:colOff>6350</xdr:colOff>
      <xdr:row>35</xdr:row>
      <xdr:rowOff>126365</xdr:rowOff>
    </xdr:to>
    <xdr:sp macro="" textlink="">
      <xdr:nvSpPr>
        <xdr:cNvPr id="334" name="円/楕円 333"/>
        <xdr:cNvSpPr/>
      </xdr:nvSpPr>
      <xdr:spPr>
        <a:xfrm>
          <a:off x="12954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136542</xdr:rowOff>
    </xdr:from>
    <xdr:ext cx="762000" cy="259045"/>
    <xdr:sp macro="" textlink="">
      <xdr:nvSpPr>
        <xdr:cNvPr id="335" name="テキスト ボックス 334"/>
        <xdr:cNvSpPr txBox="1"/>
      </xdr:nvSpPr>
      <xdr:spPr>
        <a:xfrm>
          <a:off x="12623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公債費にかかる経常収支比率は、過去からの地方債の発行抑制により、類似団体を下回って推移してきたが、</a:t>
          </a:r>
          <a:r>
            <a:rPr kumimoji="1" lang="ja-JP" altLang="en-US" sz="1300" baseline="0">
              <a:solidFill>
                <a:schemeClr val="dk1"/>
              </a:solidFill>
              <a:effectLst/>
              <a:latin typeface="ＭＳ Ｐゴシック" panose="020B0600070205080204" pitchFamily="50" charset="-128"/>
              <a:ea typeface="+mn-ea"/>
              <a:cs typeface="+mn-cs"/>
            </a:rPr>
            <a:t>平成２６年度に</a:t>
          </a:r>
          <a:r>
            <a:rPr kumimoji="1" lang="ja-JP" altLang="ja-JP" sz="1300" baseline="0">
              <a:solidFill>
                <a:schemeClr val="dk1"/>
              </a:solidFill>
              <a:effectLst/>
              <a:latin typeface="ＭＳ Ｐゴシック" panose="020B0600070205080204" pitchFamily="50" charset="-128"/>
              <a:ea typeface="+mn-ea"/>
              <a:cs typeface="+mn-cs"/>
            </a:rPr>
            <a:t>土地開発公社解散に伴う第三セクター等改革推進債の償還が開始されたこともあり、数値の悪化が見られる。公共施設等の老朽化に伴い、更新や大規模改修が見込まれる状況においては市債の発行が必要であるが、事業の選択と集中により比率上昇の抑制に努め</a:t>
          </a:r>
          <a:r>
            <a:rPr kumimoji="1" lang="ja-JP" altLang="en-US" sz="1300" baseline="0">
              <a:solidFill>
                <a:schemeClr val="dk1"/>
              </a:solidFill>
              <a:effectLst/>
              <a:latin typeface="ＭＳ Ｐゴシック" panose="020B0600070205080204" pitchFamily="50" charset="-128"/>
              <a:ea typeface="+mn-ea"/>
              <a:cs typeface="+mn-cs"/>
            </a:rPr>
            <a:t>ていく</a:t>
          </a:r>
          <a:r>
            <a:rPr kumimoji="1" lang="ja-JP" altLang="ja-JP" sz="1300" baseline="0">
              <a:solidFill>
                <a:schemeClr val="dk1"/>
              </a:solidFill>
              <a:effectLst/>
              <a:latin typeface="ＭＳ Ｐゴシック" panose="020B0600070205080204" pitchFamily="50" charset="-128"/>
              <a:ea typeface="+mn-ea"/>
              <a:cs typeface="+mn-cs"/>
            </a:rPr>
            <a:t>。</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3556</xdr:rowOff>
    </xdr:to>
    <xdr:cxnSp macro="">
      <xdr:nvCxnSpPr>
        <xdr:cNvPr id="365" name="直線コネクタ 364"/>
        <xdr:cNvCxnSpPr/>
      </xdr:nvCxnSpPr>
      <xdr:spPr>
        <a:xfrm>
          <a:off x="3987800" y="13349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147574</xdr:rowOff>
    </xdr:to>
    <xdr:cxnSp macro="">
      <xdr:nvCxnSpPr>
        <xdr:cNvPr id="368" name="直線コネクタ 367"/>
        <xdr:cNvCxnSpPr/>
      </xdr:nvCxnSpPr>
      <xdr:spPr>
        <a:xfrm>
          <a:off x="3098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110998</xdr:rowOff>
    </xdr:to>
    <xdr:cxnSp macro="">
      <xdr:nvCxnSpPr>
        <xdr:cNvPr id="371" name="直線コネクタ 370"/>
        <xdr:cNvCxnSpPr/>
      </xdr:nvCxnSpPr>
      <xdr:spPr>
        <a:xfrm flipV="1">
          <a:off x="2209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3" name="テキスト ボックス 37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110998</xdr:rowOff>
    </xdr:to>
    <xdr:cxnSp macro="">
      <xdr:nvCxnSpPr>
        <xdr:cNvPr id="374" name="直線コネクタ 373"/>
        <xdr:cNvCxnSpPr/>
      </xdr:nvCxnSpPr>
      <xdr:spPr>
        <a:xfrm>
          <a:off x="1320800" y="13266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4" name="円/楕円 383"/>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5"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86" name="円/楕円 385"/>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37101</xdr:rowOff>
    </xdr:from>
    <xdr:ext cx="736600" cy="259045"/>
    <xdr:sp macro="" textlink="">
      <xdr:nvSpPr>
        <xdr:cNvPr id="387" name="テキスト ボックス 386"/>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8" name="円/楕円 387"/>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89" name="テキスト ボックス 388"/>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0" name="円/楕円 389"/>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1" name="テキスト ボックス 390"/>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92" name="円/楕円 391"/>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3" name="テキスト ボックス 392"/>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mn-ea"/>
              <a:cs typeface="+mn-cs"/>
            </a:rPr>
            <a:t>公債費以外にかかる経常収支比率は、類似団体平均</a:t>
          </a:r>
          <a:r>
            <a:rPr kumimoji="1" lang="ja-JP" altLang="en-US" sz="1300" baseline="0">
              <a:solidFill>
                <a:schemeClr val="dk1"/>
              </a:solidFill>
              <a:effectLst/>
              <a:latin typeface="ＭＳ Ｐゴシック" panose="020B0600070205080204" pitchFamily="50" charset="-128"/>
              <a:ea typeface="+mn-ea"/>
              <a:cs typeface="+mn-cs"/>
            </a:rPr>
            <a:t>値並みを推移している。</a:t>
          </a:r>
          <a:r>
            <a:rPr kumimoji="1" lang="ja-JP" altLang="ja-JP" sz="1300" baseline="0">
              <a:solidFill>
                <a:schemeClr val="dk1"/>
              </a:solidFill>
              <a:effectLst/>
              <a:latin typeface="ＭＳ Ｐゴシック" panose="020B0600070205080204" pitchFamily="50" charset="-128"/>
              <a:ea typeface="+mn-ea"/>
              <a:cs typeface="+mn-cs"/>
            </a:rPr>
            <a:t>今後も第</a:t>
          </a:r>
          <a:r>
            <a:rPr kumimoji="1" lang="ja-JP" altLang="en-US" sz="1300" baseline="0">
              <a:solidFill>
                <a:schemeClr val="dk1"/>
              </a:solidFill>
              <a:effectLst/>
              <a:latin typeface="ＭＳ Ｐゴシック" panose="020B0600070205080204" pitchFamily="50" charset="-128"/>
              <a:ea typeface="+mn-ea"/>
              <a:cs typeface="+mn-cs"/>
            </a:rPr>
            <a:t>４</a:t>
          </a:r>
          <a:r>
            <a:rPr kumimoji="1" lang="ja-JP" altLang="ja-JP" sz="1300" baseline="0">
              <a:solidFill>
                <a:schemeClr val="dk1"/>
              </a:solidFill>
              <a:effectLst/>
              <a:latin typeface="ＭＳ Ｐゴシック" panose="020B0600070205080204" pitchFamily="50" charset="-128"/>
              <a:ea typeface="+mn-ea"/>
              <a:cs typeface="+mn-cs"/>
            </a:rPr>
            <a:t>次行政改革大綱延長版の各項目への取り組みを通じて経常経費の削減に努め、比率を抑制していく。</a:t>
          </a:r>
          <a:endParaRPr lang="ja-JP" altLang="ja-JP" sz="1300" baseline="0">
            <a:effectLst/>
            <a:latin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76</xdr:row>
      <xdr:rowOff>149861</xdr:rowOff>
    </xdr:to>
    <xdr:cxnSp macro="">
      <xdr:nvCxnSpPr>
        <xdr:cNvPr id="424" name="直線コネクタ 423"/>
        <xdr:cNvCxnSpPr/>
      </xdr:nvCxnSpPr>
      <xdr:spPr>
        <a:xfrm>
          <a:off x="15671800" y="13029185"/>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113285</xdr:rowOff>
    </xdr:to>
    <xdr:cxnSp macro="">
      <xdr:nvCxnSpPr>
        <xdr:cNvPr id="427" name="直線コネクタ 426"/>
        <xdr:cNvCxnSpPr/>
      </xdr:nvCxnSpPr>
      <xdr:spPr>
        <a:xfrm flipV="1">
          <a:off x="14782800" y="130291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29" name="テキスト ボックス 428"/>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76</xdr:row>
      <xdr:rowOff>163576</xdr:rowOff>
    </xdr:to>
    <xdr:cxnSp macro="">
      <xdr:nvCxnSpPr>
        <xdr:cNvPr id="430" name="直線コネクタ 429"/>
        <xdr:cNvCxnSpPr/>
      </xdr:nvCxnSpPr>
      <xdr:spPr>
        <a:xfrm flipV="1">
          <a:off x="13893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2" name="テキスト ボックス 43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76</xdr:row>
      <xdr:rowOff>163576</xdr:rowOff>
    </xdr:to>
    <xdr:cxnSp macro="">
      <xdr:nvCxnSpPr>
        <xdr:cNvPr id="433" name="直線コネクタ 432"/>
        <xdr:cNvCxnSpPr/>
      </xdr:nvCxnSpPr>
      <xdr:spPr>
        <a:xfrm>
          <a:off x="13004800" y="13125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3" name="円/楕円 442"/>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44"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45" name="円/楕円 444"/>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46" name="テキスト ボックス 445"/>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47" name="円/楕円 446"/>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48" name="テキスト ボックス 447"/>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49" name="円/楕円 448"/>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50" name="テキスト ボックス 449"/>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1" name="円/楕円 450"/>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130573</xdr:rowOff>
    </xdr:from>
    <xdr:ext cx="762000" cy="259045"/>
    <xdr:sp macro="" textlink="">
      <xdr:nvSpPr>
        <xdr:cNvPr id="452" name="テキスト ボックス 451"/>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兵庫県高砂市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52095</xdr:rowOff>
    </xdr:from>
    <xdr:to>
      <xdr:col>4</xdr:col>
      <xdr:colOff>1117600</xdr:colOff>
      <xdr:row>17</xdr:row>
      <xdr:rowOff>58363</xdr:rowOff>
    </xdr:to>
    <xdr:cxnSp macro="">
      <xdr:nvCxnSpPr>
        <xdr:cNvPr id="50" name="直線コネクタ 49"/>
        <xdr:cNvCxnSpPr/>
      </xdr:nvCxnSpPr>
      <xdr:spPr bwMode="auto">
        <a:xfrm>
          <a:off x="5003800" y="3014370"/>
          <a:ext cx="6477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52095</xdr:rowOff>
    </xdr:from>
    <xdr:to>
      <xdr:col>4</xdr:col>
      <xdr:colOff>469900</xdr:colOff>
      <xdr:row>17</xdr:row>
      <xdr:rowOff>80575</xdr:rowOff>
    </xdr:to>
    <xdr:cxnSp macro="">
      <xdr:nvCxnSpPr>
        <xdr:cNvPr id="53" name="直線コネクタ 52"/>
        <xdr:cNvCxnSpPr/>
      </xdr:nvCxnSpPr>
      <xdr:spPr bwMode="auto">
        <a:xfrm flipV="1">
          <a:off x="4305300" y="3014370"/>
          <a:ext cx="6985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55503</xdr:rowOff>
    </xdr:from>
    <xdr:ext cx="736600" cy="259045"/>
    <xdr:sp macro="" textlink="">
      <xdr:nvSpPr>
        <xdr:cNvPr id="55" name="テキスト ボックス 54"/>
        <xdr:cNvSpPr txBox="1"/>
      </xdr:nvSpPr>
      <xdr:spPr>
        <a:xfrm>
          <a:off x="4622800" y="267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30817</xdr:rowOff>
    </xdr:from>
    <xdr:to>
      <xdr:col>3</xdr:col>
      <xdr:colOff>904875</xdr:colOff>
      <xdr:row>17</xdr:row>
      <xdr:rowOff>80575</xdr:rowOff>
    </xdr:to>
    <xdr:cxnSp macro="">
      <xdr:nvCxnSpPr>
        <xdr:cNvPr id="56" name="直線コネクタ 55"/>
        <xdr:cNvCxnSpPr/>
      </xdr:nvCxnSpPr>
      <xdr:spPr bwMode="auto">
        <a:xfrm>
          <a:off x="3606800" y="2993092"/>
          <a:ext cx="698500" cy="4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149403</xdr:rowOff>
    </xdr:from>
    <xdr:to>
      <xdr:col>3</xdr:col>
      <xdr:colOff>206375</xdr:colOff>
      <xdr:row>17</xdr:row>
      <xdr:rowOff>30817</xdr:rowOff>
    </xdr:to>
    <xdr:cxnSp macro="">
      <xdr:nvCxnSpPr>
        <xdr:cNvPr id="59" name="直線コネクタ 58"/>
        <xdr:cNvCxnSpPr/>
      </xdr:nvCxnSpPr>
      <xdr:spPr bwMode="auto">
        <a:xfrm>
          <a:off x="2908300" y="2940228"/>
          <a:ext cx="698500" cy="5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7563</xdr:rowOff>
    </xdr:from>
    <xdr:to>
      <xdr:col>5</xdr:col>
      <xdr:colOff>34925</xdr:colOff>
      <xdr:row>17</xdr:row>
      <xdr:rowOff>109163</xdr:rowOff>
    </xdr:to>
    <xdr:sp macro="" textlink="">
      <xdr:nvSpPr>
        <xdr:cNvPr id="69" name="円/楕円 68"/>
        <xdr:cNvSpPr/>
      </xdr:nvSpPr>
      <xdr:spPr bwMode="auto">
        <a:xfrm>
          <a:off x="5600700" y="296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151090</xdr:rowOff>
    </xdr:from>
    <xdr:ext cx="762000" cy="259045"/>
    <xdr:sp macro="" textlink="">
      <xdr:nvSpPr>
        <xdr:cNvPr id="70" name="人口1人当たり決算額の推移該当値テキスト130"/>
        <xdr:cNvSpPr txBox="1"/>
      </xdr:nvSpPr>
      <xdr:spPr>
        <a:xfrm>
          <a:off x="5740400" y="294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1295</xdr:rowOff>
    </xdr:from>
    <xdr:to>
      <xdr:col>4</xdr:col>
      <xdr:colOff>520700</xdr:colOff>
      <xdr:row>17</xdr:row>
      <xdr:rowOff>102895</xdr:rowOff>
    </xdr:to>
    <xdr:sp macro="" textlink="">
      <xdr:nvSpPr>
        <xdr:cNvPr id="71" name="円/楕円 70"/>
        <xdr:cNvSpPr/>
      </xdr:nvSpPr>
      <xdr:spPr bwMode="auto">
        <a:xfrm>
          <a:off x="4953000" y="296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87672</xdr:rowOff>
    </xdr:from>
    <xdr:ext cx="736600" cy="259045"/>
    <xdr:sp macro="" textlink="">
      <xdr:nvSpPr>
        <xdr:cNvPr id="72" name="テキスト ボックス 71"/>
        <xdr:cNvSpPr txBox="1"/>
      </xdr:nvSpPr>
      <xdr:spPr>
        <a:xfrm>
          <a:off x="4622800" y="304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29775</xdr:rowOff>
    </xdr:from>
    <xdr:to>
      <xdr:col>3</xdr:col>
      <xdr:colOff>955675</xdr:colOff>
      <xdr:row>17</xdr:row>
      <xdr:rowOff>131375</xdr:rowOff>
    </xdr:to>
    <xdr:sp macro="" textlink="">
      <xdr:nvSpPr>
        <xdr:cNvPr id="73" name="円/楕円 72"/>
        <xdr:cNvSpPr/>
      </xdr:nvSpPr>
      <xdr:spPr bwMode="auto">
        <a:xfrm>
          <a:off x="4254500" y="299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116152</xdr:rowOff>
    </xdr:from>
    <xdr:ext cx="762000" cy="259045"/>
    <xdr:sp macro="" textlink="">
      <xdr:nvSpPr>
        <xdr:cNvPr id="74" name="テキスト ボックス 73"/>
        <xdr:cNvSpPr txBox="1"/>
      </xdr:nvSpPr>
      <xdr:spPr>
        <a:xfrm>
          <a:off x="3924300" y="307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151467</xdr:rowOff>
    </xdr:from>
    <xdr:to>
      <xdr:col>3</xdr:col>
      <xdr:colOff>257175</xdr:colOff>
      <xdr:row>17</xdr:row>
      <xdr:rowOff>81617</xdr:rowOff>
    </xdr:to>
    <xdr:sp macro="" textlink="">
      <xdr:nvSpPr>
        <xdr:cNvPr id="75" name="円/楕円 74"/>
        <xdr:cNvSpPr/>
      </xdr:nvSpPr>
      <xdr:spPr bwMode="auto">
        <a:xfrm>
          <a:off x="3556000" y="294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66394</xdr:rowOff>
    </xdr:from>
    <xdr:ext cx="762000" cy="259045"/>
    <xdr:sp macro="" textlink="">
      <xdr:nvSpPr>
        <xdr:cNvPr id="76" name="テキスト ボックス 75"/>
        <xdr:cNvSpPr txBox="1"/>
      </xdr:nvSpPr>
      <xdr:spPr>
        <a:xfrm>
          <a:off x="3225800" y="30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98603</xdr:rowOff>
    </xdr:from>
    <xdr:to>
      <xdr:col>2</xdr:col>
      <xdr:colOff>692150</xdr:colOff>
      <xdr:row>17</xdr:row>
      <xdr:rowOff>28753</xdr:rowOff>
    </xdr:to>
    <xdr:sp macro="" textlink="">
      <xdr:nvSpPr>
        <xdr:cNvPr id="77" name="円/楕円 76"/>
        <xdr:cNvSpPr/>
      </xdr:nvSpPr>
      <xdr:spPr bwMode="auto">
        <a:xfrm>
          <a:off x="2857500" y="288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13530</xdr:rowOff>
    </xdr:from>
    <xdr:ext cx="762000" cy="259045"/>
    <xdr:sp macro="" textlink="">
      <xdr:nvSpPr>
        <xdr:cNvPr id="78" name="テキスト ボックス 77"/>
        <xdr:cNvSpPr txBox="1"/>
      </xdr:nvSpPr>
      <xdr:spPr>
        <a:xfrm>
          <a:off x="2527300" y="297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251816</xdr:rowOff>
    </xdr:from>
    <xdr:to>
      <xdr:col>4</xdr:col>
      <xdr:colOff>1117600</xdr:colOff>
      <xdr:row>35</xdr:row>
      <xdr:rowOff>46174</xdr:rowOff>
    </xdr:to>
    <xdr:cxnSp macro="">
      <xdr:nvCxnSpPr>
        <xdr:cNvPr id="113" name="直線コネクタ 112"/>
        <xdr:cNvCxnSpPr/>
      </xdr:nvCxnSpPr>
      <xdr:spPr bwMode="auto">
        <a:xfrm flipV="1">
          <a:off x="5003800" y="6519266"/>
          <a:ext cx="647700" cy="13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46174</xdr:rowOff>
    </xdr:from>
    <xdr:to>
      <xdr:col>4</xdr:col>
      <xdr:colOff>469900</xdr:colOff>
      <xdr:row>35</xdr:row>
      <xdr:rowOff>180982</xdr:rowOff>
    </xdr:to>
    <xdr:cxnSp macro="">
      <xdr:nvCxnSpPr>
        <xdr:cNvPr id="116" name="直線コネクタ 115"/>
        <xdr:cNvCxnSpPr/>
      </xdr:nvCxnSpPr>
      <xdr:spPr bwMode="auto">
        <a:xfrm flipV="1">
          <a:off x="4305300" y="6656524"/>
          <a:ext cx="698500" cy="13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105349</xdr:rowOff>
    </xdr:from>
    <xdr:to>
      <xdr:col>3</xdr:col>
      <xdr:colOff>904875</xdr:colOff>
      <xdr:row>35</xdr:row>
      <xdr:rowOff>180982</xdr:rowOff>
    </xdr:to>
    <xdr:cxnSp macro="">
      <xdr:nvCxnSpPr>
        <xdr:cNvPr id="119" name="直線コネクタ 118"/>
        <xdr:cNvCxnSpPr/>
      </xdr:nvCxnSpPr>
      <xdr:spPr bwMode="auto">
        <a:xfrm>
          <a:off x="3606800" y="6715699"/>
          <a:ext cx="698500" cy="7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132395</xdr:rowOff>
    </xdr:from>
    <xdr:ext cx="762000" cy="259045"/>
    <xdr:sp macro="" textlink="">
      <xdr:nvSpPr>
        <xdr:cNvPr id="121" name="テキスト ボックス 120"/>
        <xdr:cNvSpPr txBox="1"/>
      </xdr:nvSpPr>
      <xdr:spPr>
        <a:xfrm>
          <a:off x="3924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105349</xdr:rowOff>
    </xdr:from>
    <xdr:to>
      <xdr:col>3</xdr:col>
      <xdr:colOff>206375</xdr:colOff>
      <xdr:row>35</xdr:row>
      <xdr:rowOff>151591</xdr:rowOff>
    </xdr:to>
    <xdr:cxnSp macro="">
      <xdr:nvCxnSpPr>
        <xdr:cNvPr id="122" name="直線コネクタ 121"/>
        <xdr:cNvCxnSpPr/>
      </xdr:nvCxnSpPr>
      <xdr:spPr bwMode="auto">
        <a:xfrm flipV="1">
          <a:off x="2908300" y="6715699"/>
          <a:ext cx="698500" cy="4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76649</xdr:rowOff>
    </xdr:from>
    <xdr:ext cx="762000" cy="259045"/>
    <xdr:sp macro="" textlink="">
      <xdr:nvSpPr>
        <xdr:cNvPr id="124" name="テキスト ボックス 123"/>
        <xdr:cNvSpPr txBox="1"/>
      </xdr:nvSpPr>
      <xdr:spPr>
        <a:xfrm>
          <a:off x="32258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336828</xdr:rowOff>
    </xdr:from>
    <xdr:ext cx="762000" cy="259045"/>
    <xdr:sp macro="" textlink="">
      <xdr:nvSpPr>
        <xdr:cNvPr id="126" name="テキスト ボックス 125"/>
        <xdr:cNvSpPr txBox="1"/>
      </xdr:nvSpPr>
      <xdr:spPr>
        <a:xfrm>
          <a:off x="2527300" y="62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201016</xdr:rowOff>
    </xdr:from>
    <xdr:to>
      <xdr:col>5</xdr:col>
      <xdr:colOff>34925</xdr:colOff>
      <xdr:row>34</xdr:row>
      <xdr:rowOff>302616</xdr:rowOff>
    </xdr:to>
    <xdr:sp macro="" textlink="">
      <xdr:nvSpPr>
        <xdr:cNvPr id="132" name="円/楕円 131"/>
        <xdr:cNvSpPr/>
      </xdr:nvSpPr>
      <xdr:spPr bwMode="auto">
        <a:xfrm>
          <a:off x="5600700" y="646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46093</xdr:rowOff>
    </xdr:from>
    <xdr:ext cx="762000" cy="259045"/>
    <xdr:sp macro="" textlink="">
      <xdr:nvSpPr>
        <xdr:cNvPr id="133" name="人口1人当たり決算額の推移該当値テキスト445"/>
        <xdr:cNvSpPr txBox="1"/>
      </xdr:nvSpPr>
      <xdr:spPr>
        <a:xfrm>
          <a:off x="5740400" y="63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338274</xdr:rowOff>
    </xdr:from>
    <xdr:to>
      <xdr:col>4</xdr:col>
      <xdr:colOff>520700</xdr:colOff>
      <xdr:row>35</xdr:row>
      <xdr:rowOff>96974</xdr:rowOff>
    </xdr:to>
    <xdr:sp macro="" textlink="">
      <xdr:nvSpPr>
        <xdr:cNvPr id="134" name="円/楕円 133"/>
        <xdr:cNvSpPr/>
      </xdr:nvSpPr>
      <xdr:spPr bwMode="auto">
        <a:xfrm>
          <a:off x="4953000" y="660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107151</xdr:rowOff>
    </xdr:from>
    <xdr:ext cx="736600" cy="259045"/>
    <xdr:sp macro="" textlink="">
      <xdr:nvSpPr>
        <xdr:cNvPr id="135" name="テキスト ボックス 134"/>
        <xdr:cNvSpPr txBox="1"/>
      </xdr:nvSpPr>
      <xdr:spPr>
        <a:xfrm>
          <a:off x="4622800" y="6374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130182</xdr:rowOff>
    </xdr:from>
    <xdr:to>
      <xdr:col>3</xdr:col>
      <xdr:colOff>955675</xdr:colOff>
      <xdr:row>35</xdr:row>
      <xdr:rowOff>231782</xdr:rowOff>
    </xdr:to>
    <xdr:sp macro="" textlink="">
      <xdr:nvSpPr>
        <xdr:cNvPr id="136" name="円/楕円 135"/>
        <xdr:cNvSpPr/>
      </xdr:nvSpPr>
      <xdr:spPr bwMode="auto">
        <a:xfrm>
          <a:off x="4254500" y="674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216559</xdr:rowOff>
    </xdr:from>
    <xdr:ext cx="762000" cy="259045"/>
    <xdr:sp macro="" textlink="">
      <xdr:nvSpPr>
        <xdr:cNvPr id="137" name="テキスト ボックス 136"/>
        <xdr:cNvSpPr txBox="1"/>
      </xdr:nvSpPr>
      <xdr:spPr>
        <a:xfrm>
          <a:off x="3924300" y="682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54549</xdr:rowOff>
    </xdr:from>
    <xdr:to>
      <xdr:col>3</xdr:col>
      <xdr:colOff>257175</xdr:colOff>
      <xdr:row>35</xdr:row>
      <xdr:rowOff>156149</xdr:rowOff>
    </xdr:to>
    <xdr:sp macro="" textlink="">
      <xdr:nvSpPr>
        <xdr:cNvPr id="138" name="円/楕円 137"/>
        <xdr:cNvSpPr/>
      </xdr:nvSpPr>
      <xdr:spPr bwMode="auto">
        <a:xfrm>
          <a:off x="3556000" y="666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140926</xdr:rowOff>
    </xdr:from>
    <xdr:ext cx="762000" cy="259045"/>
    <xdr:sp macro="" textlink="">
      <xdr:nvSpPr>
        <xdr:cNvPr id="139" name="テキスト ボックス 138"/>
        <xdr:cNvSpPr txBox="1"/>
      </xdr:nvSpPr>
      <xdr:spPr>
        <a:xfrm>
          <a:off x="3225800" y="67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100791</xdr:rowOff>
    </xdr:from>
    <xdr:to>
      <xdr:col>2</xdr:col>
      <xdr:colOff>692150</xdr:colOff>
      <xdr:row>35</xdr:row>
      <xdr:rowOff>202391</xdr:rowOff>
    </xdr:to>
    <xdr:sp macro="" textlink="">
      <xdr:nvSpPr>
        <xdr:cNvPr id="140" name="円/楕円 139"/>
        <xdr:cNvSpPr/>
      </xdr:nvSpPr>
      <xdr:spPr bwMode="auto">
        <a:xfrm>
          <a:off x="2857500" y="671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187168</xdr:rowOff>
    </xdr:from>
    <xdr:ext cx="762000" cy="259045"/>
    <xdr:sp macro="" textlink="">
      <xdr:nvSpPr>
        <xdr:cNvPr id="141" name="テキスト ボックス 140"/>
        <xdr:cNvSpPr txBox="1"/>
      </xdr:nvSpPr>
      <xdr:spPr>
        <a:xfrm>
          <a:off x="2527300" y="679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93,356
92,303
34.38
34,668,514
34,208,100
340,226
20,260,914
32,977,083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28737</xdr:rowOff>
    </xdr:from>
    <xdr:to>
      <xdr:col>6</xdr:col>
      <xdr:colOff>511175</xdr:colOff>
      <xdr:row>35</xdr:row>
      <xdr:rowOff>61450</xdr:rowOff>
    </xdr:to>
    <xdr:cxnSp macro="">
      <xdr:nvCxnSpPr>
        <xdr:cNvPr id="59" name="直線コネクタ 58"/>
        <xdr:cNvCxnSpPr/>
      </xdr:nvCxnSpPr>
      <xdr:spPr>
        <a:xfrm>
          <a:off x="3797300" y="6029487"/>
          <a:ext cx="8382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28737</xdr:rowOff>
    </xdr:from>
    <xdr:to>
      <xdr:col>5</xdr:col>
      <xdr:colOff>358775</xdr:colOff>
      <xdr:row>35</xdr:row>
      <xdr:rowOff>70457</xdr:rowOff>
    </xdr:to>
    <xdr:cxnSp macro="">
      <xdr:nvCxnSpPr>
        <xdr:cNvPr id="62" name="直線コネクタ 61"/>
        <xdr:cNvCxnSpPr/>
      </xdr:nvCxnSpPr>
      <xdr:spPr>
        <a:xfrm flipV="1">
          <a:off x="2908300" y="602948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62298</xdr:rowOff>
    </xdr:from>
    <xdr:ext cx="534377" cy="259045"/>
    <xdr:sp macro="" textlink="">
      <xdr:nvSpPr>
        <xdr:cNvPr id="64" name="テキスト ボックス 63"/>
        <xdr:cNvSpPr txBox="1"/>
      </xdr:nvSpPr>
      <xdr:spPr>
        <a:xfrm>
          <a:off x="3530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10678</xdr:rowOff>
    </xdr:from>
    <xdr:to>
      <xdr:col>4</xdr:col>
      <xdr:colOff>155575</xdr:colOff>
      <xdr:row>35</xdr:row>
      <xdr:rowOff>70457</xdr:rowOff>
    </xdr:to>
    <xdr:cxnSp macro="">
      <xdr:nvCxnSpPr>
        <xdr:cNvPr id="65" name="直線コネクタ 64"/>
        <xdr:cNvCxnSpPr/>
      </xdr:nvCxnSpPr>
      <xdr:spPr>
        <a:xfrm>
          <a:off x="2019300" y="6011428"/>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76997</xdr:rowOff>
    </xdr:from>
    <xdr:ext cx="534377" cy="259045"/>
    <xdr:sp macro="" textlink="">
      <xdr:nvSpPr>
        <xdr:cNvPr id="67" name="テキスト ボックス 66"/>
        <xdr:cNvSpPr txBox="1"/>
      </xdr:nvSpPr>
      <xdr:spPr>
        <a:xfrm>
          <a:off x="2641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121595</xdr:rowOff>
    </xdr:from>
    <xdr:to>
      <xdr:col>2</xdr:col>
      <xdr:colOff>638175</xdr:colOff>
      <xdr:row>35</xdr:row>
      <xdr:rowOff>10678</xdr:rowOff>
    </xdr:to>
    <xdr:cxnSp macro="">
      <xdr:nvCxnSpPr>
        <xdr:cNvPr id="68" name="直線コネクタ 67"/>
        <xdr:cNvCxnSpPr/>
      </xdr:nvCxnSpPr>
      <xdr:spPr>
        <a:xfrm>
          <a:off x="1130300" y="5950895"/>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5765</xdr:rowOff>
    </xdr:from>
    <xdr:ext cx="534377" cy="259045"/>
    <xdr:sp macro="" textlink="">
      <xdr:nvSpPr>
        <xdr:cNvPr id="70" name="テキスト ボックス 69"/>
        <xdr:cNvSpPr txBox="1"/>
      </xdr:nvSpPr>
      <xdr:spPr>
        <a:xfrm>
          <a:off x="1752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10650</xdr:rowOff>
    </xdr:from>
    <xdr:to>
      <xdr:col>6</xdr:col>
      <xdr:colOff>561975</xdr:colOff>
      <xdr:row>35</xdr:row>
      <xdr:rowOff>112250</xdr:rowOff>
    </xdr:to>
    <xdr:sp macro="" textlink="">
      <xdr:nvSpPr>
        <xdr:cNvPr id="78" name="円/楕円 77"/>
        <xdr:cNvSpPr/>
      </xdr:nvSpPr>
      <xdr:spPr>
        <a:xfrm>
          <a:off x="4584700" y="60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33527</xdr:rowOff>
    </xdr:from>
    <xdr:ext cx="534377" cy="259045"/>
    <xdr:sp macro="" textlink="">
      <xdr:nvSpPr>
        <xdr:cNvPr id="79" name="人件費該当値テキスト"/>
        <xdr:cNvSpPr txBox="1"/>
      </xdr:nvSpPr>
      <xdr:spPr>
        <a:xfrm>
          <a:off x="4686300" y="58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149387</xdr:rowOff>
    </xdr:from>
    <xdr:to>
      <xdr:col>5</xdr:col>
      <xdr:colOff>409575</xdr:colOff>
      <xdr:row>35</xdr:row>
      <xdr:rowOff>79537</xdr:rowOff>
    </xdr:to>
    <xdr:sp macro="" textlink="">
      <xdr:nvSpPr>
        <xdr:cNvPr id="80" name="円/楕円 79"/>
        <xdr:cNvSpPr/>
      </xdr:nvSpPr>
      <xdr:spPr>
        <a:xfrm>
          <a:off x="3746500" y="59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96064</xdr:rowOff>
    </xdr:from>
    <xdr:ext cx="534377" cy="259045"/>
    <xdr:sp macro="" textlink="">
      <xdr:nvSpPr>
        <xdr:cNvPr id="81" name="テキスト ボックス 80"/>
        <xdr:cNvSpPr txBox="1"/>
      </xdr:nvSpPr>
      <xdr:spPr>
        <a:xfrm>
          <a:off x="3530111" y="57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19657</xdr:rowOff>
    </xdr:from>
    <xdr:to>
      <xdr:col>4</xdr:col>
      <xdr:colOff>206375</xdr:colOff>
      <xdr:row>35</xdr:row>
      <xdr:rowOff>121257</xdr:rowOff>
    </xdr:to>
    <xdr:sp macro="" textlink="">
      <xdr:nvSpPr>
        <xdr:cNvPr id="82" name="円/楕円 81"/>
        <xdr:cNvSpPr/>
      </xdr:nvSpPr>
      <xdr:spPr>
        <a:xfrm>
          <a:off x="2857500" y="60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137784</xdr:rowOff>
    </xdr:from>
    <xdr:ext cx="534377" cy="259045"/>
    <xdr:sp macro="" textlink="">
      <xdr:nvSpPr>
        <xdr:cNvPr id="83" name="テキスト ボックス 82"/>
        <xdr:cNvSpPr txBox="1"/>
      </xdr:nvSpPr>
      <xdr:spPr>
        <a:xfrm>
          <a:off x="2641111" y="579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131328</xdr:rowOff>
    </xdr:from>
    <xdr:to>
      <xdr:col>3</xdr:col>
      <xdr:colOff>3175</xdr:colOff>
      <xdr:row>35</xdr:row>
      <xdr:rowOff>61478</xdr:rowOff>
    </xdr:to>
    <xdr:sp macro="" textlink="">
      <xdr:nvSpPr>
        <xdr:cNvPr id="84" name="円/楕円 83"/>
        <xdr:cNvSpPr/>
      </xdr:nvSpPr>
      <xdr:spPr>
        <a:xfrm>
          <a:off x="1968500" y="59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78005</xdr:rowOff>
    </xdr:from>
    <xdr:ext cx="534377" cy="259045"/>
    <xdr:sp macro="" textlink="">
      <xdr:nvSpPr>
        <xdr:cNvPr id="85" name="テキスト ボックス 84"/>
        <xdr:cNvSpPr txBox="1"/>
      </xdr:nvSpPr>
      <xdr:spPr>
        <a:xfrm>
          <a:off x="1752111" y="57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70795</xdr:rowOff>
    </xdr:from>
    <xdr:to>
      <xdr:col>1</xdr:col>
      <xdr:colOff>485775</xdr:colOff>
      <xdr:row>35</xdr:row>
      <xdr:rowOff>945</xdr:rowOff>
    </xdr:to>
    <xdr:sp macro="" textlink="">
      <xdr:nvSpPr>
        <xdr:cNvPr id="86" name="円/楕円 85"/>
        <xdr:cNvSpPr/>
      </xdr:nvSpPr>
      <xdr:spPr>
        <a:xfrm>
          <a:off x="1079500" y="59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17472</xdr:rowOff>
    </xdr:from>
    <xdr:ext cx="534377" cy="259045"/>
    <xdr:sp macro="" textlink="">
      <xdr:nvSpPr>
        <xdr:cNvPr id="87" name="テキスト ボックス 86"/>
        <xdr:cNvSpPr txBox="1"/>
      </xdr:nvSpPr>
      <xdr:spPr>
        <a:xfrm>
          <a:off x="863111" y="56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57995</xdr:rowOff>
    </xdr:from>
    <xdr:to>
      <xdr:col>6</xdr:col>
      <xdr:colOff>511175</xdr:colOff>
      <xdr:row>56</xdr:row>
      <xdr:rowOff>69596</xdr:rowOff>
    </xdr:to>
    <xdr:cxnSp macro="">
      <xdr:nvCxnSpPr>
        <xdr:cNvPr id="117" name="直線コネクタ 116"/>
        <xdr:cNvCxnSpPr/>
      </xdr:nvCxnSpPr>
      <xdr:spPr>
        <a:xfrm>
          <a:off x="3797300" y="9659195"/>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57995</xdr:rowOff>
    </xdr:from>
    <xdr:to>
      <xdr:col>5</xdr:col>
      <xdr:colOff>358775</xdr:colOff>
      <xdr:row>56</xdr:row>
      <xdr:rowOff>123069</xdr:rowOff>
    </xdr:to>
    <xdr:cxnSp macro="">
      <xdr:nvCxnSpPr>
        <xdr:cNvPr id="120" name="直線コネクタ 119"/>
        <xdr:cNvCxnSpPr/>
      </xdr:nvCxnSpPr>
      <xdr:spPr>
        <a:xfrm flipV="1">
          <a:off x="2908300" y="9659195"/>
          <a:ext cx="889000" cy="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111640</xdr:rowOff>
    </xdr:from>
    <xdr:to>
      <xdr:col>4</xdr:col>
      <xdr:colOff>155575</xdr:colOff>
      <xdr:row>56</xdr:row>
      <xdr:rowOff>123069</xdr:rowOff>
    </xdr:to>
    <xdr:cxnSp macro="">
      <xdr:nvCxnSpPr>
        <xdr:cNvPr id="123" name="直線コネクタ 122"/>
        <xdr:cNvCxnSpPr/>
      </xdr:nvCxnSpPr>
      <xdr:spPr>
        <a:xfrm>
          <a:off x="2019300" y="971284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111640</xdr:rowOff>
    </xdr:from>
    <xdr:to>
      <xdr:col>2</xdr:col>
      <xdr:colOff>638175</xdr:colOff>
      <xdr:row>57</xdr:row>
      <xdr:rowOff>1283</xdr:rowOff>
    </xdr:to>
    <xdr:cxnSp macro="">
      <xdr:nvCxnSpPr>
        <xdr:cNvPr id="126" name="直線コネクタ 125"/>
        <xdr:cNvCxnSpPr/>
      </xdr:nvCxnSpPr>
      <xdr:spPr>
        <a:xfrm flipV="1">
          <a:off x="1130300" y="9712840"/>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18796</xdr:rowOff>
    </xdr:from>
    <xdr:to>
      <xdr:col>6</xdr:col>
      <xdr:colOff>561975</xdr:colOff>
      <xdr:row>56</xdr:row>
      <xdr:rowOff>120396</xdr:rowOff>
    </xdr:to>
    <xdr:sp macro="" textlink="">
      <xdr:nvSpPr>
        <xdr:cNvPr id="136" name="円/楕円 135"/>
        <xdr:cNvSpPr/>
      </xdr:nvSpPr>
      <xdr:spPr>
        <a:xfrm>
          <a:off x="4584700" y="96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168673</xdr:rowOff>
    </xdr:from>
    <xdr:ext cx="534377" cy="259045"/>
    <xdr:sp macro="" textlink="">
      <xdr:nvSpPr>
        <xdr:cNvPr id="137" name="物件費該当値テキスト"/>
        <xdr:cNvSpPr txBox="1"/>
      </xdr:nvSpPr>
      <xdr:spPr>
        <a:xfrm>
          <a:off x="4686300" y="95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7195</xdr:rowOff>
    </xdr:from>
    <xdr:to>
      <xdr:col>5</xdr:col>
      <xdr:colOff>409575</xdr:colOff>
      <xdr:row>56</xdr:row>
      <xdr:rowOff>108795</xdr:rowOff>
    </xdr:to>
    <xdr:sp macro="" textlink="">
      <xdr:nvSpPr>
        <xdr:cNvPr id="138" name="円/楕円 137"/>
        <xdr:cNvSpPr/>
      </xdr:nvSpPr>
      <xdr:spPr>
        <a:xfrm>
          <a:off x="3746500" y="96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99922</xdr:rowOff>
    </xdr:from>
    <xdr:ext cx="534377" cy="259045"/>
    <xdr:sp macro="" textlink="">
      <xdr:nvSpPr>
        <xdr:cNvPr id="139" name="テキスト ボックス 138"/>
        <xdr:cNvSpPr txBox="1"/>
      </xdr:nvSpPr>
      <xdr:spPr>
        <a:xfrm>
          <a:off x="3530111" y="97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72269</xdr:rowOff>
    </xdr:from>
    <xdr:to>
      <xdr:col>4</xdr:col>
      <xdr:colOff>206375</xdr:colOff>
      <xdr:row>57</xdr:row>
      <xdr:rowOff>2419</xdr:rowOff>
    </xdr:to>
    <xdr:sp macro="" textlink="">
      <xdr:nvSpPr>
        <xdr:cNvPr id="140" name="円/楕円 139"/>
        <xdr:cNvSpPr/>
      </xdr:nvSpPr>
      <xdr:spPr>
        <a:xfrm>
          <a:off x="2857500" y="9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164996</xdr:rowOff>
    </xdr:from>
    <xdr:ext cx="534377" cy="259045"/>
    <xdr:sp macro="" textlink="">
      <xdr:nvSpPr>
        <xdr:cNvPr id="141" name="テキスト ボックス 140"/>
        <xdr:cNvSpPr txBox="1"/>
      </xdr:nvSpPr>
      <xdr:spPr>
        <a:xfrm>
          <a:off x="2641111" y="97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60840</xdr:rowOff>
    </xdr:from>
    <xdr:to>
      <xdr:col>3</xdr:col>
      <xdr:colOff>3175</xdr:colOff>
      <xdr:row>56</xdr:row>
      <xdr:rowOff>162440</xdr:rowOff>
    </xdr:to>
    <xdr:sp macro="" textlink="">
      <xdr:nvSpPr>
        <xdr:cNvPr id="142" name="円/楕円 141"/>
        <xdr:cNvSpPr/>
      </xdr:nvSpPr>
      <xdr:spPr>
        <a:xfrm>
          <a:off x="1968500" y="96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153567</xdr:rowOff>
    </xdr:from>
    <xdr:ext cx="534377" cy="259045"/>
    <xdr:sp macro="" textlink="">
      <xdr:nvSpPr>
        <xdr:cNvPr id="143" name="テキスト ボックス 142"/>
        <xdr:cNvSpPr txBox="1"/>
      </xdr:nvSpPr>
      <xdr:spPr>
        <a:xfrm>
          <a:off x="1752111" y="97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121933</xdr:rowOff>
    </xdr:from>
    <xdr:to>
      <xdr:col>1</xdr:col>
      <xdr:colOff>485775</xdr:colOff>
      <xdr:row>57</xdr:row>
      <xdr:rowOff>52083</xdr:rowOff>
    </xdr:to>
    <xdr:sp macro="" textlink="">
      <xdr:nvSpPr>
        <xdr:cNvPr id="144" name="円/楕円 143"/>
        <xdr:cNvSpPr/>
      </xdr:nvSpPr>
      <xdr:spPr>
        <a:xfrm>
          <a:off x="1079500" y="9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43210</xdr:rowOff>
    </xdr:from>
    <xdr:ext cx="534377" cy="259045"/>
    <xdr:sp macro="" textlink="">
      <xdr:nvSpPr>
        <xdr:cNvPr id="145" name="テキスト ボックス 144"/>
        <xdr:cNvSpPr txBox="1"/>
      </xdr:nvSpPr>
      <xdr:spPr>
        <a:xfrm>
          <a:off x="863111" y="98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30135</xdr:rowOff>
    </xdr:from>
    <xdr:to>
      <xdr:col>6</xdr:col>
      <xdr:colOff>511175</xdr:colOff>
      <xdr:row>78</xdr:row>
      <xdr:rowOff>49566</xdr:rowOff>
    </xdr:to>
    <xdr:cxnSp macro="">
      <xdr:nvCxnSpPr>
        <xdr:cNvPr id="176" name="直線コネクタ 175"/>
        <xdr:cNvCxnSpPr/>
      </xdr:nvCxnSpPr>
      <xdr:spPr>
        <a:xfrm flipV="1">
          <a:off x="3797300" y="1340323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49566</xdr:rowOff>
    </xdr:from>
    <xdr:to>
      <xdr:col>5</xdr:col>
      <xdr:colOff>358775</xdr:colOff>
      <xdr:row>78</xdr:row>
      <xdr:rowOff>73732</xdr:rowOff>
    </xdr:to>
    <xdr:cxnSp macro="">
      <xdr:nvCxnSpPr>
        <xdr:cNvPr id="179" name="直線コネクタ 178"/>
        <xdr:cNvCxnSpPr/>
      </xdr:nvCxnSpPr>
      <xdr:spPr>
        <a:xfrm flipV="1">
          <a:off x="2908300" y="13422666"/>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62793</xdr:rowOff>
    </xdr:from>
    <xdr:to>
      <xdr:col>4</xdr:col>
      <xdr:colOff>155575</xdr:colOff>
      <xdr:row>78</xdr:row>
      <xdr:rowOff>73732</xdr:rowOff>
    </xdr:to>
    <xdr:cxnSp macro="">
      <xdr:nvCxnSpPr>
        <xdr:cNvPr id="182" name="直線コネクタ 181"/>
        <xdr:cNvCxnSpPr/>
      </xdr:nvCxnSpPr>
      <xdr:spPr>
        <a:xfrm>
          <a:off x="2019300" y="13435893"/>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62139</xdr:rowOff>
    </xdr:from>
    <xdr:to>
      <xdr:col>2</xdr:col>
      <xdr:colOff>638175</xdr:colOff>
      <xdr:row>78</xdr:row>
      <xdr:rowOff>62793</xdr:rowOff>
    </xdr:to>
    <xdr:cxnSp macro="">
      <xdr:nvCxnSpPr>
        <xdr:cNvPr id="185" name="直線コネクタ 184"/>
        <xdr:cNvCxnSpPr/>
      </xdr:nvCxnSpPr>
      <xdr:spPr>
        <a:xfrm>
          <a:off x="1130300" y="1343523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150785</xdr:rowOff>
    </xdr:from>
    <xdr:to>
      <xdr:col>6</xdr:col>
      <xdr:colOff>561975</xdr:colOff>
      <xdr:row>78</xdr:row>
      <xdr:rowOff>80935</xdr:rowOff>
    </xdr:to>
    <xdr:sp macro="" textlink="">
      <xdr:nvSpPr>
        <xdr:cNvPr id="195" name="円/楕円 194"/>
        <xdr:cNvSpPr/>
      </xdr:nvSpPr>
      <xdr:spPr>
        <a:xfrm>
          <a:off x="4584700" y="133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129212</xdr:rowOff>
    </xdr:from>
    <xdr:ext cx="469744" cy="259045"/>
    <xdr:sp macro="" textlink="">
      <xdr:nvSpPr>
        <xdr:cNvPr id="196" name="維持補修費該当値テキスト"/>
        <xdr:cNvSpPr txBox="1"/>
      </xdr:nvSpPr>
      <xdr:spPr>
        <a:xfrm>
          <a:off x="4686300" y="1333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170216</xdr:rowOff>
    </xdr:from>
    <xdr:to>
      <xdr:col>5</xdr:col>
      <xdr:colOff>409575</xdr:colOff>
      <xdr:row>78</xdr:row>
      <xdr:rowOff>100366</xdr:rowOff>
    </xdr:to>
    <xdr:sp macro="" textlink="">
      <xdr:nvSpPr>
        <xdr:cNvPr id="197" name="円/楕円 196"/>
        <xdr:cNvSpPr/>
      </xdr:nvSpPr>
      <xdr:spPr>
        <a:xfrm>
          <a:off x="3746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91493</xdr:rowOff>
    </xdr:from>
    <xdr:ext cx="469744" cy="259045"/>
    <xdr:sp macro="" textlink="">
      <xdr:nvSpPr>
        <xdr:cNvPr id="198" name="テキスト ボックス 197"/>
        <xdr:cNvSpPr txBox="1"/>
      </xdr:nvSpPr>
      <xdr:spPr>
        <a:xfrm>
          <a:off x="3562427" y="1346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22932</xdr:rowOff>
    </xdr:from>
    <xdr:to>
      <xdr:col>4</xdr:col>
      <xdr:colOff>206375</xdr:colOff>
      <xdr:row>78</xdr:row>
      <xdr:rowOff>124532</xdr:rowOff>
    </xdr:to>
    <xdr:sp macro="" textlink="">
      <xdr:nvSpPr>
        <xdr:cNvPr id="199" name="円/楕円 198"/>
        <xdr:cNvSpPr/>
      </xdr:nvSpPr>
      <xdr:spPr>
        <a:xfrm>
          <a:off x="2857500" y="133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115659</xdr:rowOff>
    </xdr:from>
    <xdr:ext cx="469744" cy="259045"/>
    <xdr:sp macro="" textlink="">
      <xdr:nvSpPr>
        <xdr:cNvPr id="200" name="テキスト ボックス 199"/>
        <xdr:cNvSpPr txBox="1"/>
      </xdr:nvSpPr>
      <xdr:spPr>
        <a:xfrm>
          <a:off x="2673427" y="1348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11993</xdr:rowOff>
    </xdr:from>
    <xdr:to>
      <xdr:col>3</xdr:col>
      <xdr:colOff>3175</xdr:colOff>
      <xdr:row>78</xdr:row>
      <xdr:rowOff>113593</xdr:rowOff>
    </xdr:to>
    <xdr:sp macro="" textlink="">
      <xdr:nvSpPr>
        <xdr:cNvPr id="201" name="円/楕円 200"/>
        <xdr:cNvSpPr/>
      </xdr:nvSpPr>
      <xdr:spPr>
        <a:xfrm>
          <a:off x="1968500" y="13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104720</xdr:rowOff>
    </xdr:from>
    <xdr:ext cx="469744" cy="259045"/>
    <xdr:sp macro="" textlink="">
      <xdr:nvSpPr>
        <xdr:cNvPr id="202" name="テキスト ボックス 201"/>
        <xdr:cNvSpPr txBox="1"/>
      </xdr:nvSpPr>
      <xdr:spPr>
        <a:xfrm>
          <a:off x="1784427" y="1347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11339</xdr:rowOff>
    </xdr:from>
    <xdr:to>
      <xdr:col>1</xdr:col>
      <xdr:colOff>485775</xdr:colOff>
      <xdr:row>78</xdr:row>
      <xdr:rowOff>112939</xdr:rowOff>
    </xdr:to>
    <xdr:sp macro="" textlink="">
      <xdr:nvSpPr>
        <xdr:cNvPr id="203" name="円/楕円 202"/>
        <xdr:cNvSpPr/>
      </xdr:nvSpPr>
      <xdr:spPr>
        <a:xfrm>
          <a:off x="1079500" y="133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104066</xdr:rowOff>
    </xdr:from>
    <xdr:ext cx="469744" cy="259045"/>
    <xdr:sp macro="" textlink="">
      <xdr:nvSpPr>
        <xdr:cNvPr id="204" name="テキスト ボックス 203"/>
        <xdr:cNvSpPr txBox="1"/>
      </xdr:nvSpPr>
      <xdr:spPr>
        <a:xfrm>
          <a:off x="895427" y="1347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80378</xdr:rowOff>
    </xdr:from>
    <xdr:to>
      <xdr:col>6</xdr:col>
      <xdr:colOff>511175</xdr:colOff>
      <xdr:row>94</xdr:row>
      <xdr:rowOff>168960</xdr:rowOff>
    </xdr:to>
    <xdr:cxnSp macro="">
      <xdr:nvCxnSpPr>
        <xdr:cNvPr id="234" name="直線コネクタ 233"/>
        <xdr:cNvCxnSpPr/>
      </xdr:nvCxnSpPr>
      <xdr:spPr>
        <a:xfrm flipV="1">
          <a:off x="3797300" y="16196678"/>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168960</xdr:rowOff>
    </xdr:from>
    <xdr:to>
      <xdr:col>5</xdr:col>
      <xdr:colOff>358775</xdr:colOff>
      <xdr:row>95</xdr:row>
      <xdr:rowOff>110610</xdr:rowOff>
    </xdr:to>
    <xdr:cxnSp macro="">
      <xdr:nvCxnSpPr>
        <xdr:cNvPr id="237" name="直線コネクタ 236"/>
        <xdr:cNvCxnSpPr/>
      </xdr:nvCxnSpPr>
      <xdr:spPr>
        <a:xfrm flipV="1">
          <a:off x="2908300" y="16285260"/>
          <a:ext cx="889000" cy="1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110610</xdr:rowOff>
    </xdr:from>
    <xdr:to>
      <xdr:col>4</xdr:col>
      <xdr:colOff>155575</xdr:colOff>
      <xdr:row>95</xdr:row>
      <xdr:rowOff>128612</xdr:rowOff>
    </xdr:to>
    <xdr:cxnSp macro="">
      <xdr:nvCxnSpPr>
        <xdr:cNvPr id="240" name="直線コネクタ 239"/>
        <xdr:cNvCxnSpPr/>
      </xdr:nvCxnSpPr>
      <xdr:spPr>
        <a:xfrm flipV="1">
          <a:off x="2019300" y="16398360"/>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97561</xdr:rowOff>
    </xdr:from>
    <xdr:to>
      <xdr:col>2</xdr:col>
      <xdr:colOff>638175</xdr:colOff>
      <xdr:row>95</xdr:row>
      <xdr:rowOff>128612</xdr:rowOff>
    </xdr:to>
    <xdr:cxnSp macro="">
      <xdr:nvCxnSpPr>
        <xdr:cNvPr id="243" name="直線コネクタ 242"/>
        <xdr:cNvCxnSpPr/>
      </xdr:nvCxnSpPr>
      <xdr:spPr>
        <a:xfrm>
          <a:off x="1130300" y="16385311"/>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108360</xdr:rowOff>
    </xdr:from>
    <xdr:ext cx="534377" cy="259045"/>
    <xdr:sp macro="" textlink="">
      <xdr:nvSpPr>
        <xdr:cNvPr id="245" name="テキスト ボックス 244"/>
        <xdr:cNvSpPr txBox="1"/>
      </xdr:nvSpPr>
      <xdr:spPr>
        <a:xfrm>
          <a:off x="1752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29578</xdr:rowOff>
    </xdr:from>
    <xdr:to>
      <xdr:col>6</xdr:col>
      <xdr:colOff>561975</xdr:colOff>
      <xdr:row>94</xdr:row>
      <xdr:rowOff>131178</xdr:rowOff>
    </xdr:to>
    <xdr:sp macro="" textlink="">
      <xdr:nvSpPr>
        <xdr:cNvPr id="253" name="円/楕円 252"/>
        <xdr:cNvSpPr/>
      </xdr:nvSpPr>
      <xdr:spPr>
        <a:xfrm>
          <a:off x="4584700" y="161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52455</xdr:rowOff>
    </xdr:from>
    <xdr:ext cx="534377" cy="259045"/>
    <xdr:sp macro="" textlink="">
      <xdr:nvSpPr>
        <xdr:cNvPr id="254" name="扶助費該当値テキスト"/>
        <xdr:cNvSpPr txBox="1"/>
      </xdr:nvSpPr>
      <xdr:spPr>
        <a:xfrm>
          <a:off x="4686300" y="159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83,114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118160</xdr:rowOff>
    </xdr:from>
    <xdr:to>
      <xdr:col>5</xdr:col>
      <xdr:colOff>409575</xdr:colOff>
      <xdr:row>95</xdr:row>
      <xdr:rowOff>48310</xdr:rowOff>
    </xdr:to>
    <xdr:sp macro="" textlink="">
      <xdr:nvSpPr>
        <xdr:cNvPr id="255" name="円/楕円 254"/>
        <xdr:cNvSpPr/>
      </xdr:nvSpPr>
      <xdr:spPr>
        <a:xfrm>
          <a:off x="3746500" y="162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64837</xdr:rowOff>
    </xdr:from>
    <xdr:ext cx="534377" cy="259045"/>
    <xdr:sp macro="" textlink="">
      <xdr:nvSpPr>
        <xdr:cNvPr id="256" name="テキスト ボックス 255"/>
        <xdr:cNvSpPr txBox="1"/>
      </xdr:nvSpPr>
      <xdr:spPr>
        <a:xfrm>
          <a:off x="3530111" y="160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59810</xdr:rowOff>
    </xdr:from>
    <xdr:to>
      <xdr:col>4</xdr:col>
      <xdr:colOff>206375</xdr:colOff>
      <xdr:row>95</xdr:row>
      <xdr:rowOff>161410</xdr:rowOff>
    </xdr:to>
    <xdr:sp macro="" textlink="">
      <xdr:nvSpPr>
        <xdr:cNvPr id="257" name="円/楕円 256"/>
        <xdr:cNvSpPr/>
      </xdr:nvSpPr>
      <xdr:spPr>
        <a:xfrm>
          <a:off x="2857500" y="163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6487</xdr:rowOff>
    </xdr:from>
    <xdr:ext cx="534377" cy="259045"/>
    <xdr:sp macro="" textlink="">
      <xdr:nvSpPr>
        <xdr:cNvPr id="258" name="テキスト ボックス 257"/>
        <xdr:cNvSpPr txBox="1"/>
      </xdr:nvSpPr>
      <xdr:spPr>
        <a:xfrm>
          <a:off x="2641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77812</xdr:rowOff>
    </xdr:from>
    <xdr:to>
      <xdr:col>3</xdr:col>
      <xdr:colOff>3175</xdr:colOff>
      <xdr:row>96</xdr:row>
      <xdr:rowOff>7962</xdr:rowOff>
    </xdr:to>
    <xdr:sp macro="" textlink="">
      <xdr:nvSpPr>
        <xdr:cNvPr id="259" name="円/楕円 258"/>
        <xdr:cNvSpPr/>
      </xdr:nvSpPr>
      <xdr:spPr>
        <a:xfrm>
          <a:off x="1968500" y="163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24489</xdr:rowOff>
    </xdr:from>
    <xdr:ext cx="534377" cy="259045"/>
    <xdr:sp macro="" textlink="">
      <xdr:nvSpPr>
        <xdr:cNvPr id="260" name="テキスト ボックス 259"/>
        <xdr:cNvSpPr txBox="1"/>
      </xdr:nvSpPr>
      <xdr:spPr>
        <a:xfrm>
          <a:off x="1752111" y="161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46761</xdr:rowOff>
    </xdr:from>
    <xdr:to>
      <xdr:col>1</xdr:col>
      <xdr:colOff>485775</xdr:colOff>
      <xdr:row>95</xdr:row>
      <xdr:rowOff>148361</xdr:rowOff>
    </xdr:to>
    <xdr:sp macro="" textlink="">
      <xdr:nvSpPr>
        <xdr:cNvPr id="261" name="円/楕円 260"/>
        <xdr:cNvSpPr/>
      </xdr:nvSpPr>
      <xdr:spPr>
        <a:xfrm>
          <a:off x="1079500" y="163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164888</xdr:rowOff>
    </xdr:from>
    <xdr:ext cx="534377" cy="259045"/>
    <xdr:sp macro="" textlink="">
      <xdr:nvSpPr>
        <xdr:cNvPr id="262" name="テキスト ボックス 261"/>
        <xdr:cNvSpPr txBox="1"/>
      </xdr:nvSpPr>
      <xdr:spPr>
        <a:xfrm>
          <a:off x="863111" y="1610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168669</xdr:rowOff>
    </xdr:from>
    <xdr:to>
      <xdr:col>15</xdr:col>
      <xdr:colOff>180975</xdr:colOff>
      <xdr:row>37</xdr:row>
      <xdr:rowOff>7264</xdr:rowOff>
    </xdr:to>
    <xdr:cxnSp macro="">
      <xdr:nvCxnSpPr>
        <xdr:cNvPr id="291" name="直線コネクタ 290"/>
        <xdr:cNvCxnSpPr/>
      </xdr:nvCxnSpPr>
      <xdr:spPr>
        <a:xfrm flipV="1">
          <a:off x="9639300" y="6340869"/>
          <a:ext cx="8382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54966</xdr:rowOff>
    </xdr:from>
    <xdr:to>
      <xdr:col>14</xdr:col>
      <xdr:colOff>28575</xdr:colOff>
      <xdr:row>37</xdr:row>
      <xdr:rowOff>7264</xdr:rowOff>
    </xdr:to>
    <xdr:cxnSp macro="">
      <xdr:nvCxnSpPr>
        <xdr:cNvPr id="294" name="直線コネクタ 293"/>
        <xdr:cNvCxnSpPr/>
      </xdr:nvCxnSpPr>
      <xdr:spPr>
        <a:xfrm>
          <a:off x="8750300" y="5541366"/>
          <a:ext cx="889000" cy="80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54966</xdr:rowOff>
    </xdr:from>
    <xdr:to>
      <xdr:col>12</xdr:col>
      <xdr:colOff>511175</xdr:colOff>
      <xdr:row>37</xdr:row>
      <xdr:rowOff>61735</xdr:rowOff>
    </xdr:to>
    <xdr:cxnSp macro="">
      <xdr:nvCxnSpPr>
        <xdr:cNvPr id="297" name="直線コネクタ 296"/>
        <xdr:cNvCxnSpPr/>
      </xdr:nvCxnSpPr>
      <xdr:spPr>
        <a:xfrm flipV="1">
          <a:off x="7861300" y="5541366"/>
          <a:ext cx="889000" cy="8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124706</xdr:rowOff>
    </xdr:from>
    <xdr:ext cx="534377" cy="259045"/>
    <xdr:sp macro="" textlink="">
      <xdr:nvSpPr>
        <xdr:cNvPr id="299" name="テキスト ボックス 298"/>
        <xdr:cNvSpPr txBox="1"/>
      </xdr:nvSpPr>
      <xdr:spPr>
        <a:xfrm>
          <a:off x="8483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61735</xdr:rowOff>
    </xdr:from>
    <xdr:to>
      <xdr:col>11</xdr:col>
      <xdr:colOff>307975</xdr:colOff>
      <xdr:row>37</xdr:row>
      <xdr:rowOff>81229</xdr:rowOff>
    </xdr:to>
    <xdr:cxnSp macro="">
      <xdr:nvCxnSpPr>
        <xdr:cNvPr id="300" name="直線コネクタ 299"/>
        <xdr:cNvCxnSpPr/>
      </xdr:nvCxnSpPr>
      <xdr:spPr>
        <a:xfrm flipV="1">
          <a:off x="6972300" y="6405385"/>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117869</xdr:rowOff>
    </xdr:from>
    <xdr:to>
      <xdr:col>15</xdr:col>
      <xdr:colOff>231775</xdr:colOff>
      <xdr:row>37</xdr:row>
      <xdr:rowOff>48019</xdr:rowOff>
    </xdr:to>
    <xdr:sp macro="" textlink="">
      <xdr:nvSpPr>
        <xdr:cNvPr id="310" name="円/楕円 309"/>
        <xdr:cNvSpPr/>
      </xdr:nvSpPr>
      <xdr:spPr>
        <a:xfrm>
          <a:off x="10426700" y="62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96296</xdr:rowOff>
    </xdr:from>
    <xdr:ext cx="534377" cy="259045"/>
    <xdr:sp macro="" textlink="">
      <xdr:nvSpPr>
        <xdr:cNvPr id="311" name="補助費等該当値テキスト"/>
        <xdr:cNvSpPr txBox="1"/>
      </xdr:nvSpPr>
      <xdr:spPr>
        <a:xfrm>
          <a:off x="10528300" y="6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127914</xdr:rowOff>
    </xdr:from>
    <xdr:to>
      <xdr:col>14</xdr:col>
      <xdr:colOff>79375</xdr:colOff>
      <xdr:row>37</xdr:row>
      <xdr:rowOff>58064</xdr:rowOff>
    </xdr:to>
    <xdr:sp macro="" textlink="">
      <xdr:nvSpPr>
        <xdr:cNvPr id="312" name="円/楕円 311"/>
        <xdr:cNvSpPr/>
      </xdr:nvSpPr>
      <xdr:spPr>
        <a:xfrm>
          <a:off x="9588500" y="63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49191</xdr:rowOff>
    </xdr:from>
    <xdr:ext cx="534377" cy="259045"/>
    <xdr:sp macro="" textlink="">
      <xdr:nvSpPr>
        <xdr:cNvPr id="313" name="テキスト ボックス 312"/>
        <xdr:cNvSpPr txBox="1"/>
      </xdr:nvSpPr>
      <xdr:spPr>
        <a:xfrm>
          <a:off x="9372111" y="63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4166</xdr:rowOff>
    </xdr:from>
    <xdr:to>
      <xdr:col>12</xdr:col>
      <xdr:colOff>561975</xdr:colOff>
      <xdr:row>32</xdr:row>
      <xdr:rowOff>105766</xdr:rowOff>
    </xdr:to>
    <xdr:sp macro="" textlink="">
      <xdr:nvSpPr>
        <xdr:cNvPr id="314" name="円/楕円 313"/>
        <xdr:cNvSpPr/>
      </xdr:nvSpPr>
      <xdr:spPr>
        <a:xfrm>
          <a:off x="8699500" y="54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122293</xdr:rowOff>
    </xdr:from>
    <xdr:ext cx="534377" cy="259045"/>
    <xdr:sp macro="" textlink="">
      <xdr:nvSpPr>
        <xdr:cNvPr id="315" name="テキスト ボックス 314"/>
        <xdr:cNvSpPr txBox="1"/>
      </xdr:nvSpPr>
      <xdr:spPr>
        <a:xfrm>
          <a:off x="8483111" y="52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10935</xdr:rowOff>
    </xdr:from>
    <xdr:to>
      <xdr:col>11</xdr:col>
      <xdr:colOff>358775</xdr:colOff>
      <xdr:row>37</xdr:row>
      <xdr:rowOff>112535</xdr:rowOff>
    </xdr:to>
    <xdr:sp macro="" textlink="">
      <xdr:nvSpPr>
        <xdr:cNvPr id="316" name="円/楕円 315"/>
        <xdr:cNvSpPr/>
      </xdr:nvSpPr>
      <xdr:spPr>
        <a:xfrm>
          <a:off x="7810500" y="63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103662</xdr:rowOff>
    </xdr:from>
    <xdr:ext cx="534377" cy="259045"/>
    <xdr:sp macro="" textlink="">
      <xdr:nvSpPr>
        <xdr:cNvPr id="317" name="テキスト ボックス 316"/>
        <xdr:cNvSpPr txBox="1"/>
      </xdr:nvSpPr>
      <xdr:spPr>
        <a:xfrm>
          <a:off x="7594111" y="64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30429</xdr:rowOff>
    </xdr:from>
    <xdr:to>
      <xdr:col>10</xdr:col>
      <xdr:colOff>155575</xdr:colOff>
      <xdr:row>37</xdr:row>
      <xdr:rowOff>132029</xdr:rowOff>
    </xdr:to>
    <xdr:sp macro="" textlink="">
      <xdr:nvSpPr>
        <xdr:cNvPr id="318" name="円/楕円 317"/>
        <xdr:cNvSpPr/>
      </xdr:nvSpPr>
      <xdr:spPr>
        <a:xfrm>
          <a:off x="6921500" y="63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123156</xdr:rowOff>
    </xdr:from>
    <xdr:ext cx="534377" cy="259045"/>
    <xdr:sp macro="" textlink="">
      <xdr:nvSpPr>
        <xdr:cNvPr id="319" name="テキスト ボックス 318"/>
        <xdr:cNvSpPr txBox="1"/>
      </xdr:nvSpPr>
      <xdr:spPr>
        <a:xfrm>
          <a:off x="6705111" y="646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130818</xdr:rowOff>
    </xdr:from>
    <xdr:to>
      <xdr:col>15</xdr:col>
      <xdr:colOff>180975</xdr:colOff>
      <xdr:row>57</xdr:row>
      <xdr:rowOff>138122</xdr:rowOff>
    </xdr:to>
    <xdr:cxnSp macro="">
      <xdr:nvCxnSpPr>
        <xdr:cNvPr id="350" name="直線コネクタ 349"/>
        <xdr:cNvCxnSpPr/>
      </xdr:nvCxnSpPr>
      <xdr:spPr>
        <a:xfrm>
          <a:off x="9639300" y="9903468"/>
          <a:ext cx="8382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66733</xdr:rowOff>
    </xdr:from>
    <xdr:to>
      <xdr:col>14</xdr:col>
      <xdr:colOff>28575</xdr:colOff>
      <xdr:row>57</xdr:row>
      <xdr:rowOff>130818</xdr:rowOff>
    </xdr:to>
    <xdr:cxnSp macro="">
      <xdr:nvCxnSpPr>
        <xdr:cNvPr id="353" name="直線コネクタ 352"/>
        <xdr:cNvCxnSpPr/>
      </xdr:nvCxnSpPr>
      <xdr:spPr>
        <a:xfrm>
          <a:off x="8750300" y="9667933"/>
          <a:ext cx="889000" cy="2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66733</xdr:rowOff>
    </xdr:from>
    <xdr:to>
      <xdr:col>12</xdr:col>
      <xdr:colOff>511175</xdr:colOff>
      <xdr:row>58</xdr:row>
      <xdr:rowOff>22396</xdr:rowOff>
    </xdr:to>
    <xdr:cxnSp macro="">
      <xdr:nvCxnSpPr>
        <xdr:cNvPr id="356" name="直線コネクタ 355"/>
        <xdr:cNvCxnSpPr/>
      </xdr:nvCxnSpPr>
      <xdr:spPr>
        <a:xfrm flipV="1">
          <a:off x="7861300" y="9667933"/>
          <a:ext cx="889000" cy="29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22396</xdr:rowOff>
    </xdr:from>
    <xdr:to>
      <xdr:col>11</xdr:col>
      <xdr:colOff>307975</xdr:colOff>
      <xdr:row>58</xdr:row>
      <xdr:rowOff>154820</xdr:rowOff>
    </xdr:to>
    <xdr:cxnSp macro="">
      <xdr:nvCxnSpPr>
        <xdr:cNvPr id="359" name="直線コネクタ 358"/>
        <xdr:cNvCxnSpPr/>
      </xdr:nvCxnSpPr>
      <xdr:spPr>
        <a:xfrm flipV="1">
          <a:off x="6972300" y="9966496"/>
          <a:ext cx="889000" cy="1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87322</xdr:rowOff>
    </xdr:from>
    <xdr:to>
      <xdr:col>15</xdr:col>
      <xdr:colOff>231775</xdr:colOff>
      <xdr:row>58</xdr:row>
      <xdr:rowOff>17472</xdr:rowOff>
    </xdr:to>
    <xdr:sp macro="" textlink="">
      <xdr:nvSpPr>
        <xdr:cNvPr id="369" name="円/楕円 368"/>
        <xdr:cNvSpPr/>
      </xdr:nvSpPr>
      <xdr:spPr>
        <a:xfrm>
          <a:off x="10426700" y="98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65749</xdr:rowOff>
    </xdr:from>
    <xdr:ext cx="534377" cy="259045"/>
    <xdr:sp macro="" textlink="">
      <xdr:nvSpPr>
        <xdr:cNvPr id="370" name="普通建設事業費該当値テキスト"/>
        <xdr:cNvSpPr txBox="1"/>
      </xdr:nvSpPr>
      <xdr:spPr>
        <a:xfrm>
          <a:off x="10528300" y="98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80018</xdr:rowOff>
    </xdr:from>
    <xdr:to>
      <xdr:col>14</xdr:col>
      <xdr:colOff>79375</xdr:colOff>
      <xdr:row>58</xdr:row>
      <xdr:rowOff>10168</xdr:rowOff>
    </xdr:to>
    <xdr:sp macro="" textlink="">
      <xdr:nvSpPr>
        <xdr:cNvPr id="371" name="円/楕円 370"/>
        <xdr:cNvSpPr/>
      </xdr:nvSpPr>
      <xdr:spPr>
        <a:xfrm>
          <a:off x="9588500" y="98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1295</xdr:rowOff>
    </xdr:from>
    <xdr:ext cx="534377" cy="259045"/>
    <xdr:sp macro="" textlink="">
      <xdr:nvSpPr>
        <xdr:cNvPr id="372" name="テキスト ボックス 371"/>
        <xdr:cNvSpPr txBox="1"/>
      </xdr:nvSpPr>
      <xdr:spPr>
        <a:xfrm>
          <a:off x="9372111" y="99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15933</xdr:rowOff>
    </xdr:from>
    <xdr:to>
      <xdr:col>12</xdr:col>
      <xdr:colOff>561975</xdr:colOff>
      <xdr:row>56</xdr:row>
      <xdr:rowOff>117533</xdr:rowOff>
    </xdr:to>
    <xdr:sp macro="" textlink="">
      <xdr:nvSpPr>
        <xdr:cNvPr id="373" name="円/楕円 372"/>
        <xdr:cNvSpPr/>
      </xdr:nvSpPr>
      <xdr:spPr>
        <a:xfrm>
          <a:off x="8699500" y="96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108660</xdr:rowOff>
    </xdr:from>
    <xdr:ext cx="534377" cy="259045"/>
    <xdr:sp macro="" textlink="">
      <xdr:nvSpPr>
        <xdr:cNvPr id="374" name="テキスト ボックス 373"/>
        <xdr:cNvSpPr txBox="1"/>
      </xdr:nvSpPr>
      <xdr:spPr>
        <a:xfrm>
          <a:off x="8483111" y="97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143046</xdr:rowOff>
    </xdr:from>
    <xdr:to>
      <xdr:col>11</xdr:col>
      <xdr:colOff>358775</xdr:colOff>
      <xdr:row>58</xdr:row>
      <xdr:rowOff>73196</xdr:rowOff>
    </xdr:to>
    <xdr:sp macro="" textlink="">
      <xdr:nvSpPr>
        <xdr:cNvPr id="375" name="円/楕円 374"/>
        <xdr:cNvSpPr/>
      </xdr:nvSpPr>
      <xdr:spPr>
        <a:xfrm>
          <a:off x="7810500" y="9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64323</xdr:rowOff>
    </xdr:from>
    <xdr:ext cx="534377" cy="259045"/>
    <xdr:sp macro="" textlink="">
      <xdr:nvSpPr>
        <xdr:cNvPr id="376" name="テキスト ボックス 375"/>
        <xdr:cNvSpPr txBox="1"/>
      </xdr:nvSpPr>
      <xdr:spPr>
        <a:xfrm>
          <a:off x="7594111" y="100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104020</xdr:rowOff>
    </xdr:from>
    <xdr:to>
      <xdr:col>10</xdr:col>
      <xdr:colOff>155575</xdr:colOff>
      <xdr:row>59</xdr:row>
      <xdr:rowOff>34170</xdr:rowOff>
    </xdr:to>
    <xdr:sp macro="" textlink="">
      <xdr:nvSpPr>
        <xdr:cNvPr id="377" name="円/楕円 376"/>
        <xdr:cNvSpPr/>
      </xdr:nvSpPr>
      <xdr:spPr>
        <a:xfrm>
          <a:off x="6921500" y="10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25297</xdr:rowOff>
    </xdr:from>
    <xdr:ext cx="534377" cy="259045"/>
    <xdr:sp macro="" textlink="">
      <xdr:nvSpPr>
        <xdr:cNvPr id="378" name="テキスト ボックス 377"/>
        <xdr:cNvSpPr txBox="1"/>
      </xdr:nvSpPr>
      <xdr:spPr>
        <a:xfrm>
          <a:off x="6705111" y="101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163506</xdr:rowOff>
    </xdr:from>
    <xdr:to>
      <xdr:col>15</xdr:col>
      <xdr:colOff>180975</xdr:colOff>
      <xdr:row>77</xdr:row>
      <xdr:rowOff>168520</xdr:rowOff>
    </xdr:to>
    <xdr:cxnSp macro="">
      <xdr:nvCxnSpPr>
        <xdr:cNvPr id="409" name="直線コネクタ 408"/>
        <xdr:cNvCxnSpPr/>
      </xdr:nvCxnSpPr>
      <xdr:spPr>
        <a:xfrm>
          <a:off x="9639300" y="13365156"/>
          <a:ext cx="8382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117720</xdr:rowOff>
    </xdr:from>
    <xdr:to>
      <xdr:col>15</xdr:col>
      <xdr:colOff>231775</xdr:colOff>
      <xdr:row>78</xdr:row>
      <xdr:rowOff>47870</xdr:rowOff>
    </xdr:to>
    <xdr:sp macro="" textlink="">
      <xdr:nvSpPr>
        <xdr:cNvPr id="419" name="円/楕円 418"/>
        <xdr:cNvSpPr/>
      </xdr:nvSpPr>
      <xdr:spPr>
        <a:xfrm>
          <a:off x="10426700" y="133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96147</xdr:rowOff>
    </xdr:from>
    <xdr:ext cx="534377" cy="259045"/>
    <xdr:sp macro="" textlink="">
      <xdr:nvSpPr>
        <xdr:cNvPr id="420" name="普通建設事業費 （ うち新規整備　）該当値テキスト"/>
        <xdr:cNvSpPr txBox="1"/>
      </xdr:nvSpPr>
      <xdr:spPr>
        <a:xfrm>
          <a:off x="10528300" y="132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112706</xdr:rowOff>
    </xdr:from>
    <xdr:to>
      <xdr:col>14</xdr:col>
      <xdr:colOff>79375</xdr:colOff>
      <xdr:row>78</xdr:row>
      <xdr:rowOff>42856</xdr:rowOff>
    </xdr:to>
    <xdr:sp macro="" textlink="">
      <xdr:nvSpPr>
        <xdr:cNvPr id="421" name="円/楕円 420"/>
        <xdr:cNvSpPr/>
      </xdr:nvSpPr>
      <xdr:spPr>
        <a:xfrm>
          <a:off x="9588500" y="133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33983</xdr:rowOff>
    </xdr:from>
    <xdr:ext cx="534377" cy="259045"/>
    <xdr:sp macro="" textlink="">
      <xdr:nvSpPr>
        <xdr:cNvPr id="422" name="テキスト ボックス 421"/>
        <xdr:cNvSpPr txBox="1"/>
      </xdr:nvSpPr>
      <xdr:spPr>
        <a:xfrm>
          <a:off x="9372111" y="13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101132</xdr:rowOff>
    </xdr:from>
    <xdr:to>
      <xdr:col>15</xdr:col>
      <xdr:colOff>180975</xdr:colOff>
      <xdr:row>98</xdr:row>
      <xdr:rowOff>129511</xdr:rowOff>
    </xdr:to>
    <xdr:cxnSp macro="">
      <xdr:nvCxnSpPr>
        <xdr:cNvPr id="453" name="直線コネクタ 452"/>
        <xdr:cNvCxnSpPr/>
      </xdr:nvCxnSpPr>
      <xdr:spPr>
        <a:xfrm flipV="1">
          <a:off x="9639300" y="16903232"/>
          <a:ext cx="8382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38174</xdr:rowOff>
    </xdr:from>
    <xdr:ext cx="534377" cy="259045"/>
    <xdr:sp macro="" textlink="">
      <xdr:nvSpPr>
        <xdr:cNvPr id="457" name="テキスト ボックス 456"/>
        <xdr:cNvSpPr txBox="1"/>
      </xdr:nvSpPr>
      <xdr:spPr>
        <a:xfrm>
          <a:off x="9372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50332</xdr:rowOff>
    </xdr:from>
    <xdr:to>
      <xdr:col>15</xdr:col>
      <xdr:colOff>231775</xdr:colOff>
      <xdr:row>98</xdr:row>
      <xdr:rowOff>151932</xdr:rowOff>
    </xdr:to>
    <xdr:sp macro="" textlink="">
      <xdr:nvSpPr>
        <xdr:cNvPr id="463" name="円/楕円 462"/>
        <xdr:cNvSpPr/>
      </xdr:nvSpPr>
      <xdr:spPr>
        <a:xfrm>
          <a:off x="10426700" y="168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28759</xdr:rowOff>
    </xdr:from>
    <xdr:ext cx="534377" cy="259045"/>
    <xdr:sp macro="" textlink="">
      <xdr:nvSpPr>
        <xdr:cNvPr id="464" name="普通建設事業費 （ うち更新整備　）該当値テキスト"/>
        <xdr:cNvSpPr txBox="1"/>
      </xdr:nvSpPr>
      <xdr:spPr>
        <a:xfrm>
          <a:off x="10528300" y="168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78711</xdr:rowOff>
    </xdr:from>
    <xdr:to>
      <xdr:col>14</xdr:col>
      <xdr:colOff>79375</xdr:colOff>
      <xdr:row>99</xdr:row>
      <xdr:rowOff>8861</xdr:rowOff>
    </xdr:to>
    <xdr:sp macro="" textlink="">
      <xdr:nvSpPr>
        <xdr:cNvPr id="465" name="円/楕円 464"/>
        <xdr:cNvSpPr/>
      </xdr:nvSpPr>
      <xdr:spPr>
        <a:xfrm>
          <a:off x="9588500" y="168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171438</xdr:rowOff>
    </xdr:from>
    <xdr:ext cx="469744" cy="259045"/>
    <xdr:sp macro="" textlink="">
      <xdr:nvSpPr>
        <xdr:cNvPr id="466" name="テキスト ボックス 465"/>
        <xdr:cNvSpPr txBox="1"/>
      </xdr:nvSpPr>
      <xdr:spPr>
        <a:xfrm>
          <a:off x="9404427" y="169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44221</xdr:rowOff>
    </xdr:from>
    <xdr:to>
      <xdr:col>23</xdr:col>
      <xdr:colOff>517525</xdr:colOff>
      <xdr:row>39</xdr:row>
      <xdr:rowOff>44450</xdr:rowOff>
    </xdr:to>
    <xdr:cxnSp macro="">
      <xdr:nvCxnSpPr>
        <xdr:cNvPr id="495" name="直線コネクタ 494"/>
        <xdr:cNvCxnSpPr/>
      </xdr:nvCxnSpPr>
      <xdr:spPr>
        <a:xfrm flipV="1">
          <a:off x="15481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37135</xdr:rowOff>
    </xdr:from>
    <xdr:to>
      <xdr:col>21</xdr:col>
      <xdr:colOff>161925</xdr:colOff>
      <xdr:row>39</xdr:row>
      <xdr:rowOff>44450</xdr:rowOff>
    </xdr:to>
    <xdr:cxnSp macro="">
      <xdr:nvCxnSpPr>
        <xdr:cNvPr id="501" name="直線コネクタ 500"/>
        <xdr:cNvCxnSpPr/>
      </xdr:nvCxnSpPr>
      <xdr:spPr>
        <a:xfrm>
          <a:off x="13703300" y="67236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37020</xdr:rowOff>
    </xdr:from>
    <xdr:to>
      <xdr:col>19</xdr:col>
      <xdr:colOff>644525</xdr:colOff>
      <xdr:row>39</xdr:row>
      <xdr:rowOff>37135</xdr:rowOff>
    </xdr:to>
    <xdr:cxnSp macro="">
      <xdr:nvCxnSpPr>
        <xdr:cNvPr id="504" name="直線コネクタ 503"/>
        <xdr:cNvCxnSpPr/>
      </xdr:nvCxnSpPr>
      <xdr:spPr>
        <a:xfrm>
          <a:off x="12814300" y="672357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164871</xdr:rowOff>
    </xdr:from>
    <xdr:to>
      <xdr:col>23</xdr:col>
      <xdr:colOff>568325</xdr:colOff>
      <xdr:row>39</xdr:row>
      <xdr:rowOff>95021</xdr:rowOff>
    </xdr:to>
    <xdr:sp macro="" textlink="">
      <xdr:nvSpPr>
        <xdr:cNvPr id="514" name="円/楕円 513"/>
        <xdr:cNvSpPr/>
      </xdr:nvSpPr>
      <xdr:spPr>
        <a:xfrm>
          <a:off x="162687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249299" cy="259045"/>
    <xdr:sp macro="" textlink="">
      <xdr:nvSpPr>
        <xdr:cNvPr id="515" name="災害復旧事業費該当値テキスト"/>
        <xdr:cNvSpPr txBox="1"/>
      </xdr:nvSpPr>
      <xdr:spPr>
        <a:xfrm>
          <a:off x="16370300" y="66036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157785</xdr:rowOff>
    </xdr:from>
    <xdr:to>
      <xdr:col>20</xdr:col>
      <xdr:colOff>9525</xdr:colOff>
      <xdr:row>39</xdr:row>
      <xdr:rowOff>87935</xdr:rowOff>
    </xdr:to>
    <xdr:sp macro="" textlink="">
      <xdr:nvSpPr>
        <xdr:cNvPr id="520" name="円/楕円 519"/>
        <xdr:cNvSpPr/>
      </xdr:nvSpPr>
      <xdr:spPr>
        <a:xfrm>
          <a:off x="13652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79062</xdr:rowOff>
    </xdr:from>
    <xdr:ext cx="378565" cy="259045"/>
    <xdr:sp macro="" textlink="">
      <xdr:nvSpPr>
        <xdr:cNvPr id="521" name="テキスト ボックス 520"/>
        <xdr:cNvSpPr txBox="1"/>
      </xdr:nvSpPr>
      <xdr:spPr>
        <a:xfrm>
          <a:off x="13514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157670</xdr:rowOff>
    </xdr:from>
    <xdr:to>
      <xdr:col>18</xdr:col>
      <xdr:colOff>492125</xdr:colOff>
      <xdr:row>39</xdr:row>
      <xdr:rowOff>87820</xdr:rowOff>
    </xdr:to>
    <xdr:sp macro="" textlink="">
      <xdr:nvSpPr>
        <xdr:cNvPr id="522" name="円/楕円 521"/>
        <xdr:cNvSpPr/>
      </xdr:nvSpPr>
      <xdr:spPr>
        <a:xfrm>
          <a:off x="12763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78947</xdr:rowOff>
    </xdr:from>
    <xdr:ext cx="378565" cy="259045"/>
    <xdr:sp macro="" textlink="">
      <xdr:nvSpPr>
        <xdr:cNvPr id="523" name="テキスト ボックス 522"/>
        <xdr:cNvSpPr txBox="1"/>
      </xdr:nvSpPr>
      <xdr:spPr>
        <a:xfrm>
          <a:off x="12625017" y="676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139291</xdr:rowOff>
    </xdr:from>
    <xdr:to>
      <xdr:col>23</xdr:col>
      <xdr:colOff>517525</xdr:colOff>
      <xdr:row>75</xdr:row>
      <xdr:rowOff>143782</xdr:rowOff>
    </xdr:to>
    <xdr:cxnSp macro="">
      <xdr:nvCxnSpPr>
        <xdr:cNvPr id="603" name="直線コネクタ 602"/>
        <xdr:cNvCxnSpPr/>
      </xdr:nvCxnSpPr>
      <xdr:spPr>
        <a:xfrm flipV="1">
          <a:off x="15481300" y="12998041"/>
          <a:ext cx="8382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143782</xdr:rowOff>
    </xdr:from>
    <xdr:to>
      <xdr:col>22</xdr:col>
      <xdr:colOff>365125</xdr:colOff>
      <xdr:row>76</xdr:row>
      <xdr:rowOff>50121</xdr:rowOff>
    </xdr:to>
    <xdr:cxnSp macro="">
      <xdr:nvCxnSpPr>
        <xdr:cNvPr id="606" name="直線コネクタ 605"/>
        <xdr:cNvCxnSpPr/>
      </xdr:nvCxnSpPr>
      <xdr:spPr>
        <a:xfrm flipV="1">
          <a:off x="14592300" y="13002532"/>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151053</xdr:rowOff>
    </xdr:from>
    <xdr:ext cx="534377" cy="259045"/>
    <xdr:sp macro="" textlink="">
      <xdr:nvSpPr>
        <xdr:cNvPr id="608" name="テキスト ボックス 607"/>
        <xdr:cNvSpPr txBox="1"/>
      </xdr:nvSpPr>
      <xdr:spPr>
        <a:xfrm>
          <a:off x="15214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50121</xdr:rowOff>
    </xdr:from>
    <xdr:to>
      <xdr:col>21</xdr:col>
      <xdr:colOff>161925</xdr:colOff>
      <xdr:row>76</xdr:row>
      <xdr:rowOff>52178</xdr:rowOff>
    </xdr:to>
    <xdr:cxnSp macro="">
      <xdr:nvCxnSpPr>
        <xdr:cNvPr id="609" name="直線コネクタ 608"/>
        <xdr:cNvCxnSpPr/>
      </xdr:nvCxnSpPr>
      <xdr:spPr>
        <a:xfrm flipV="1">
          <a:off x="13703300" y="1308032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150318</xdr:rowOff>
    </xdr:from>
    <xdr:ext cx="534377" cy="259045"/>
    <xdr:sp macro="" textlink="">
      <xdr:nvSpPr>
        <xdr:cNvPr id="611" name="テキスト ボックス 610"/>
        <xdr:cNvSpPr txBox="1"/>
      </xdr:nvSpPr>
      <xdr:spPr>
        <a:xfrm>
          <a:off x="14325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52178</xdr:rowOff>
    </xdr:from>
    <xdr:to>
      <xdr:col>19</xdr:col>
      <xdr:colOff>644525</xdr:colOff>
      <xdr:row>76</xdr:row>
      <xdr:rowOff>64343</xdr:rowOff>
    </xdr:to>
    <xdr:cxnSp macro="">
      <xdr:nvCxnSpPr>
        <xdr:cNvPr id="612" name="直線コネクタ 611"/>
        <xdr:cNvCxnSpPr/>
      </xdr:nvCxnSpPr>
      <xdr:spPr>
        <a:xfrm flipV="1">
          <a:off x="12814300" y="13082378"/>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128437</xdr:rowOff>
    </xdr:from>
    <xdr:ext cx="534377" cy="259045"/>
    <xdr:sp macro="" textlink="">
      <xdr:nvSpPr>
        <xdr:cNvPr id="614" name="テキスト ボックス 613"/>
        <xdr:cNvSpPr txBox="1"/>
      </xdr:nvSpPr>
      <xdr:spPr>
        <a:xfrm>
          <a:off x="13436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123000</xdr:rowOff>
    </xdr:from>
    <xdr:ext cx="534377" cy="259045"/>
    <xdr:sp macro="" textlink="">
      <xdr:nvSpPr>
        <xdr:cNvPr id="616" name="テキスト ボックス 615"/>
        <xdr:cNvSpPr txBox="1"/>
      </xdr:nvSpPr>
      <xdr:spPr>
        <a:xfrm>
          <a:off x="12547111" y="12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88491</xdr:rowOff>
    </xdr:from>
    <xdr:to>
      <xdr:col>23</xdr:col>
      <xdr:colOff>568325</xdr:colOff>
      <xdr:row>76</xdr:row>
      <xdr:rowOff>18641</xdr:rowOff>
    </xdr:to>
    <xdr:sp macro="" textlink="">
      <xdr:nvSpPr>
        <xdr:cNvPr id="622" name="円/楕円 621"/>
        <xdr:cNvSpPr/>
      </xdr:nvSpPr>
      <xdr:spPr>
        <a:xfrm>
          <a:off x="16268700" y="129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66918</xdr:rowOff>
    </xdr:from>
    <xdr:ext cx="534377" cy="259045"/>
    <xdr:sp macro="" textlink="">
      <xdr:nvSpPr>
        <xdr:cNvPr id="623" name="公債費該当値テキスト"/>
        <xdr:cNvSpPr txBox="1"/>
      </xdr:nvSpPr>
      <xdr:spPr>
        <a:xfrm>
          <a:off x="16370300" y="129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92982</xdr:rowOff>
    </xdr:from>
    <xdr:to>
      <xdr:col>22</xdr:col>
      <xdr:colOff>415925</xdr:colOff>
      <xdr:row>76</xdr:row>
      <xdr:rowOff>23132</xdr:rowOff>
    </xdr:to>
    <xdr:sp macro="" textlink="">
      <xdr:nvSpPr>
        <xdr:cNvPr id="624" name="円/楕円 623"/>
        <xdr:cNvSpPr/>
      </xdr:nvSpPr>
      <xdr:spPr>
        <a:xfrm>
          <a:off x="15430500" y="129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14259</xdr:rowOff>
    </xdr:from>
    <xdr:ext cx="534377" cy="259045"/>
    <xdr:sp macro="" textlink="">
      <xdr:nvSpPr>
        <xdr:cNvPr id="625" name="テキスト ボックス 624"/>
        <xdr:cNvSpPr txBox="1"/>
      </xdr:nvSpPr>
      <xdr:spPr>
        <a:xfrm>
          <a:off x="15214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170771</xdr:rowOff>
    </xdr:from>
    <xdr:to>
      <xdr:col>21</xdr:col>
      <xdr:colOff>212725</xdr:colOff>
      <xdr:row>76</xdr:row>
      <xdr:rowOff>100921</xdr:rowOff>
    </xdr:to>
    <xdr:sp macro="" textlink="">
      <xdr:nvSpPr>
        <xdr:cNvPr id="626" name="円/楕円 625"/>
        <xdr:cNvSpPr/>
      </xdr:nvSpPr>
      <xdr:spPr>
        <a:xfrm>
          <a:off x="14541500" y="130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92048</xdr:rowOff>
    </xdr:from>
    <xdr:ext cx="534377" cy="259045"/>
    <xdr:sp macro="" textlink="">
      <xdr:nvSpPr>
        <xdr:cNvPr id="627" name="テキスト ボックス 626"/>
        <xdr:cNvSpPr txBox="1"/>
      </xdr:nvSpPr>
      <xdr:spPr>
        <a:xfrm>
          <a:off x="14325111" y="131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1378</xdr:rowOff>
    </xdr:from>
    <xdr:to>
      <xdr:col>20</xdr:col>
      <xdr:colOff>9525</xdr:colOff>
      <xdr:row>76</xdr:row>
      <xdr:rowOff>102978</xdr:rowOff>
    </xdr:to>
    <xdr:sp macro="" textlink="">
      <xdr:nvSpPr>
        <xdr:cNvPr id="628" name="円/楕円 627"/>
        <xdr:cNvSpPr/>
      </xdr:nvSpPr>
      <xdr:spPr>
        <a:xfrm>
          <a:off x="13652500" y="130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94105</xdr:rowOff>
    </xdr:from>
    <xdr:ext cx="534377" cy="259045"/>
    <xdr:sp macro="" textlink="">
      <xdr:nvSpPr>
        <xdr:cNvPr id="629" name="テキスト ボックス 628"/>
        <xdr:cNvSpPr txBox="1"/>
      </xdr:nvSpPr>
      <xdr:spPr>
        <a:xfrm>
          <a:off x="13436111" y="131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13543</xdr:rowOff>
    </xdr:from>
    <xdr:to>
      <xdr:col>18</xdr:col>
      <xdr:colOff>492125</xdr:colOff>
      <xdr:row>76</xdr:row>
      <xdr:rowOff>115143</xdr:rowOff>
    </xdr:to>
    <xdr:sp macro="" textlink="">
      <xdr:nvSpPr>
        <xdr:cNvPr id="630" name="円/楕円 629"/>
        <xdr:cNvSpPr/>
      </xdr:nvSpPr>
      <xdr:spPr>
        <a:xfrm>
          <a:off x="12763500" y="130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106270</xdr:rowOff>
    </xdr:from>
    <xdr:ext cx="534377" cy="259045"/>
    <xdr:sp macro="" textlink="">
      <xdr:nvSpPr>
        <xdr:cNvPr id="631" name="テキスト ボックス 630"/>
        <xdr:cNvSpPr txBox="1"/>
      </xdr:nvSpPr>
      <xdr:spPr>
        <a:xfrm>
          <a:off x="12547111" y="131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41117</xdr:rowOff>
    </xdr:from>
    <xdr:to>
      <xdr:col>23</xdr:col>
      <xdr:colOff>517525</xdr:colOff>
      <xdr:row>98</xdr:row>
      <xdr:rowOff>40145</xdr:rowOff>
    </xdr:to>
    <xdr:cxnSp macro="">
      <xdr:nvCxnSpPr>
        <xdr:cNvPr id="660" name="直線コネクタ 659"/>
        <xdr:cNvCxnSpPr/>
      </xdr:nvCxnSpPr>
      <xdr:spPr>
        <a:xfrm>
          <a:off x="15481300" y="16671767"/>
          <a:ext cx="838200" cy="17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41117</xdr:rowOff>
    </xdr:from>
    <xdr:to>
      <xdr:col>22</xdr:col>
      <xdr:colOff>365125</xdr:colOff>
      <xdr:row>98</xdr:row>
      <xdr:rowOff>87942</xdr:rowOff>
    </xdr:to>
    <xdr:cxnSp macro="">
      <xdr:nvCxnSpPr>
        <xdr:cNvPr id="663" name="直線コネクタ 662"/>
        <xdr:cNvCxnSpPr/>
      </xdr:nvCxnSpPr>
      <xdr:spPr>
        <a:xfrm flipV="1">
          <a:off x="14592300" y="16671767"/>
          <a:ext cx="889000" cy="2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41630</xdr:rowOff>
    </xdr:from>
    <xdr:to>
      <xdr:col>21</xdr:col>
      <xdr:colOff>161925</xdr:colOff>
      <xdr:row>98</xdr:row>
      <xdr:rowOff>87942</xdr:rowOff>
    </xdr:to>
    <xdr:cxnSp macro="">
      <xdr:nvCxnSpPr>
        <xdr:cNvPr id="666" name="直線コネクタ 665"/>
        <xdr:cNvCxnSpPr/>
      </xdr:nvCxnSpPr>
      <xdr:spPr>
        <a:xfrm>
          <a:off x="13703300" y="16843730"/>
          <a:ext cx="889000" cy="4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41630</xdr:rowOff>
    </xdr:from>
    <xdr:to>
      <xdr:col>19</xdr:col>
      <xdr:colOff>644525</xdr:colOff>
      <xdr:row>98</xdr:row>
      <xdr:rowOff>107562</xdr:rowOff>
    </xdr:to>
    <xdr:cxnSp macro="">
      <xdr:nvCxnSpPr>
        <xdr:cNvPr id="669" name="直線コネクタ 668"/>
        <xdr:cNvCxnSpPr/>
      </xdr:nvCxnSpPr>
      <xdr:spPr>
        <a:xfrm flipV="1">
          <a:off x="12814300" y="16843730"/>
          <a:ext cx="8890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160795</xdr:rowOff>
    </xdr:from>
    <xdr:to>
      <xdr:col>23</xdr:col>
      <xdr:colOff>568325</xdr:colOff>
      <xdr:row>98</xdr:row>
      <xdr:rowOff>90945</xdr:rowOff>
    </xdr:to>
    <xdr:sp macro="" textlink="">
      <xdr:nvSpPr>
        <xdr:cNvPr id="679" name="円/楕円 678"/>
        <xdr:cNvSpPr/>
      </xdr:nvSpPr>
      <xdr:spPr>
        <a:xfrm>
          <a:off x="162687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139222</xdr:rowOff>
    </xdr:from>
    <xdr:ext cx="469744" cy="259045"/>
    <xdr:sp macro="" textlink="">
      <xdr:nvSpPr>
        <xdr:cNvPr id="680" name="積立金該当値テキスト"/>
        <xdr:cNvSpPr txBox="1"/>
      </xdr:nvSpPr>
      <xdr:spPr>
        <a:xfrm>
          <a:off x="16370300" y="1676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161767</xdr:rowOff>
    </xdr:from>
    <xdr:to>
      <xdr:col>22</xdr:col>
      <xdr:colOff>415925</xdr:colOff>
      <xdr:row>97</xdr:row>
      <xdr:rowOff>91917</xdr:rowOff>
    </xdr:to>
    <xdr:sp macro="" textlink="">
      <xdr:nvSpPr>
        <xdr:cNvPr id="681" name="円/楕円 680"/>
        <xdr:cNvSpPr/>
      </xdr:nvSpPr>
      <xdr:spPr>
        <a:xfrm>
          <a:off x="15430500" y="1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108444</xdr:rowOff>
    </xdr:from>
    <xdr:ext cx="534377" cy="259045"/>
    <xdr:sp macro="" textlink="">
      <xdr:nvSpPr>
        <xdr:cNvPr id="682" name="テキスト ボックス 681"/>
        <xdr:cNvSpPr txBox="1"/>
      </xdr:nvSpPr>
      <xdr:spPr>
        <a:xfrm>
          <a:off x="15214111" y="163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37142</xdr:rowOff>
    </xdr:from>
    <xdr:to>
      <xdr:col>21</xdr:col>
      <xdr:colOff>212725</xdr:colOff>
      <xdr:row>98</xdr:row>
      <xdr:rowOff>138742</xdr:rowOff>
    </xdr:to>
    <xdr:sp macro="" textlink="">
      <xdr:nvSpPr>
        <xdr:cNvPr id="683" name="円/楕円 682"/>
        <xdr:cNvSpPr/>
      </xdr:nvSpPr>
      <xdr:spPr>
        <a:xfrm>
          <a:off x="14541500" y="168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129869</xdr:rowOff>
    </xdr:from>
    <xdr:ext cx="469744" cy="259045"/>
    <xdr:sp macro="" textlink="">
      <xdr:nvSpPr>
        <xdr:cNvPr id="684" name="テキスト ボックス 683"/>
        <xdr:cNvSpPr txBox="1"/>
      </xdr:nvSpPr>
      <xdr:spPr>
        <a:xfrm>
          <a:off x="14357427" y="169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162280</xdr:rowOff>
    </xdr:from>
    <xdr:to>
      <xdr:col>20</xdr:col>
      <xdr:colOff>9525</xdr:colOff>
      <xdr:row>98</xdr:row>
      <xdr:rowOff>92430</xdr:rowOff>
    </xdr:to>
    <xdr:sp macro="" textlink="">
      <xdr:nvSpPr>
        <xdr:cNvPr id="685" name="円/楕円 684"/>
        <xdr:cNvSpPr/>
      </xdr:nvSpPr>
      <xdr:spPr>
        <a:xfrm>
          <a:off x="13652500" y="167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83557</xdr:rowOff>
    </xdr:from>
    <xdr:ext cx="469744" cy="259045"/>
    <xdr:sp macro="" textlink="">
      <xdr:nvSpPr>
        <xdr:cNvPr id="686" name="テキスト ボックス 685"/>
        <xdr:cNvSpPr txBox="1"/>
      </xdr:nvSpPr>
      <xdr:spPr>
        <a:xfrm>
          <a:off x="13468427" y="168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56762</xdr:rowOff>
    </xdr:from>
    <xdr:to>
      <xdr:col>18</xdr:col>
      <xdr:colOff>492125</xdr:colOff>
      <xdr:row>98</xdr:row>
      <xdr:rowOff>158362</xdr:rowOff>
    </xdr:to>
    <xdr:sp macro="" textlink="">
      <xdr:nvSpPr>
        <xdr:cNvPr id="687" name="円/楕円 686"/>
        <xdr:cNvSpPr/>
      </xdr:nvSpPr>
      <xdr:spPr>
        <a:xfrm>
          <a:off x="12763500" y="168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149489</xdr:rowOff>
    </xdr:from>
    <xdr:ext cx="469744" cy="259045"/>
    <xdr:sp macro="" textlink="">
      <xdr:nvSpPr>
        <xdr:cNvPr id="688" name="テキスト ボックス 687"/>
        <xdr:cNvSpPr txBox="1"/>
      </xdr:nvSpPr>
      <xdr:spPr>
        <a:xfrm>
          <a:off x="12579427" y="1695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90284</xdr:rowOff>
    </xdr:from>
    <xdr:to>
      <xdr:col>31</xdr:col>
      <xdr:colOff>34925</xdr:colOff>
      <xdr:row>39</xdr:row>
      <xdr:rowOff>44450</xdr:rowOff>
    </xdr:to>
    <xdr:cxnSp macro="">
      <xdr:nvCxnSpPr>
        <xdr:cNvPr id="720" name="直線コネクタ 719"/>
        <xdr:cNvCxnSpPr/>
      </xdr:nvCxnSpPr>
      <xdr:spPr>
        <a:xfrm>
          <a:off x="20434300" y="6605384"/>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82436</xdr:rowOff>
    </xdr:from>
    <xdr:to>
      <xdr:col>29</xdr:col>
      <xdr:colOff>517525</xdr:colOff>
      <xdr:row>38</xdr:row>
      <xdr:rowOff>90284</xdr:rowOff>
    </xdr:to>
    <xdr:cxnSp macro="">
      <xdr:nvCxnSpPr>
        <xdr:cNvPr id="723" name="直線コネクタ 722"/>
        <xdr:cNvCxnSpPr/>
      </xdr:nvCxnSpPr>
      <xdr:spPr>
        <a:xfrm>
          <a:off x="19545300" y="6597536"/>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132880</xdr:rowOff>
    </xdr:from>
    <xdr:to>
      <xdr:col>28</xdr:col>
      <xdr:colOff>314325</xdr:colOff>
      <xdr:row>38</xdr:row>
      <xdr:rowOff>82436</xdr:rowOff>
    </xdr:to>
    <xdr:cxnSp macro="">
      <xdr:nvCxnSpPr>
        <xdr:cNvPr id="726" name="直線コネクタ 725"/>
        <xdr:cNvCxnSpPr/>
      </xdr:nvCxnSpPr>
      <xdr:spPr>
        <a:xfrm>
          <a:off x="18656300" y="6476530"/>
          <a:ext cx="889000" cy="1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141698</xdr:rowOff>
    </xdr:from>
    <xdr:ext cx="469744" cy="259045"/>
    <xdr:sp macro="" textlink="">
      <xdr:nvSpPr>
        <xdr:cNvPr id="728" name="テキスト ボックス 727"/>
        <xdr:cNvSpPr txBox="1"/>
      </xdr:nvSpPr>
      <xdr:spPr>
        <a:xfrm>
          <a:off x="19310427" y="66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145622</xdr:rowOff>
    </xdr:from>
    <xdr:ext cx="469744" cy="259045"/>
    <xdr:sp macro="" textlink="">
      <xdr:nvSpPr>
        <xdr:cNvPr id="730" name="テキスト ボックス 729"/>
        <xdr:cNvSpPr txBox="1"/>
      </xdr:nvSpPr>
      <xdr:spPr>
        <a:xfrm>
          <a:off x="18421427" y="666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39484</xdr:rowOff>
    </xdr:from>
    <xdr:to>
      <xdr:col>29</xdr:col>
      <xdr:colOff>568325</xdr:colOff>
      <xdr:row>38</xdr:row>
      <xdr:rowOff>141084</xdr:rowOff>
    </xdr:to>
    <xdr:sp macro="" textlink="">
      <xdr:nvSpPr>
        <xdr:cNvPr id="740" name="円/楕円 739"/>
        <xdr:cNvSpPr/>
      </xdr:nvSpPr>
      <xdr:spPr>
        <a:xfrm>
          <a:off x="20383500" y="65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132211</xdr:rowOff>
    </xdr:from>
    <xdr:ext cx="469744" cy="259045"/>
    <xdr:sp macro="" textlink="">
      <xdr:nvSpPr>
        <xdr:cNvPr id="741" name="テキスト ボックス 740"/>
        <xdr:cNvSpPr txBox="1"/>
      </xdr:nvSpPr>
      <xdr:spPr>
        <a:xfrm>
          <a:off x="20199427" y="664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31636</xdr:rowOff>
    </xdr:from>
    <xdr:to>
      <xdr:col>28</xdr:col>
      <xdr:colOff>365125</xdr:colOff>
      <xdr:row>38</xdr:row>
      <xdr:rowOff>133236</xdr:rowOff>
    </xdr:to>
    <xdr:sp macro="" textlink="">
      <xdr:nvSpPr>
        <xdr:cNvPr id="742" name="円/楕円 741"/>
        <xdr:cNvSpPr/>
      </xdr:nvSpPr>
      <xdr:spPr>
        <a:xfrm>
          <a:off x="19494500" y="65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149763</xdr:rowOff>
    </xdr:from>
    <xdr:ext cx="469744" cy="259045"/>
    <xdr:sp macro="" textlink="">
      <xdr:nvSpPr>
        <xdr:cNvPr id="743" name="テキスト ボックス 742"/>
        <xdr:cNvSpPr txBox="1"/>
      </xdr:nvSpPr>
      <xdr:spPr>
        <a:xfrm>
          <a:off x="19310427" y="63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82080</xdr:rowOff>
    </xdr:from>
    <xdr:to>
      <xdr:col>27</xdr:col>
      <xdr:colOff>161925</xdr:colOff>
      <xdr:row>38</xdr:row>
      <xdr:rowOff>12230</xdr:rowOff>
    </xdr:to>
    <xdr:sp macro="" textlink="">
      <xdr:nvSpPr>
        <xdr:cNvPr id="744" name="円/楕円 743"/>
        <xdr:cNvSpPr/>
      </xdr:nvSpPr>
      <xdr:spPr>
        <a:xfrm>
          <a:off x="18605500" y="64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28757</xdr:rowOff>
    </xdr:from>
    <xdr:ext cx="469744" cy="259045"/>
    <xdr:sp macro="" textlink="">
      <xdr:nvSpPr>
        <xdr:cNvPr id="745" name="テキスト ボックス 744"/>
        <xdr:cNvSpPr txBox="1"/>
      </xdr:nvSpPr>
      <xdr:spPr>
        <a:xfrm>
          <a:off x="18421427" y="620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110073</xdr:rowOff>
    </xdr:from>
    <xdr:to>
      <xdr:col>32</xdr:col>
      <xdr:colOff>187325</xdr:colOff>
      <xdr:row>57</xdr:row>
      <xdr:rowOff>128430</xdr:rowOff>
    </xdr:to>
    <xdr:cxnSp macro="">
      <xdr:nvCxnSpPr>
        <xdr:cNvPr id="772" name="直線コネクタ 771"/>
        <xdr:cNvCxnSpPr/>
      </xdr:nvCxnSpPr>
      <xdr:spPr>
        <a:xfrm>
          <a:off x="21323300" y="9882723"/>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99535</xdr:rowOff>
    </xdr:from>
    <xdr:to>
      <xdr:col>31</xdr:col>
      <xdr:colOff>34925</xdr:colOff>
      <xdr:row>57</xdr:row>
      <xdr:rowOff>110073</xdr:rowOff>
    </xdr:to>
    <xdr:cxnSp macro="">
      <xdr:nvCxnSpPr>
        <xdr:cNvPr id="775" name="直線コネクタ 774"/>
        <xdr:cNvCxnSpPr/>
      </xdr:nvCxnSpPr>
      <xdr:spPr>
        <a:xfrm>
          <a:off x="20434300" y="9872185"/>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83030</xdr:rowOff>
    </xdr:from>
    <xdr:to>
      <xdr:col>29</xdr:col>
      <xdr:colOff>517525</xdr:colOff>
      <xdr:row>57</xdr:row>
      <xdr:rowOff>99535</xdr:rowOff>
    </xdr:to>
    <xdr:cxnSp macro="">
      <xdr:nvCxnSpPr>
        <xdr:cNvPr id="778" name="直線コネクタ 777"/>
        <xdr:cNvCxnSpPr/>
      </xdr:nvCxnSpPr>
      <xdr:spPr>
        <a:xfrm>
          <a:off x="19545300" y="9855680"/>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75372</xdr:rowOff>
    </xdr:from>
    <xdr:to>
      <xdr:col>28</xdr:col>
      <xdr:colOff>314325</xdr:colOff>
      <xdr:row>57</xdr:row>
      <xdr:rowOff>83030</xdr:rowOff>
    </xdr:to>
    <xdr:cxnSp macro="">
      <xdr:nvCxnSpPr>
        <xdr:cNvPr id="781" name="直線コネクタ 780"/>
        <xdr:cNvCxnSpPr/>
      </xdr:nvCxnSpPr>
      <xdr:spPr>
        <a:xfrm>
          <a:off x="18656300" y="984802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77630</xdr:rowOff>
    </xdr:from>
    <xdr:to>
      <xdr:col>32</xdr:col>
      <xdr:colOff>238125</xdr:colOff>
      <xdr:row>58</xdr:row>
      <xdr:rowOff>7780</xdr:rowOff>
    </xdr:to>
    <xdr:sp macro="" textlink="">
      <xdr:nvSpPr>
        <xdr:cNvPr id="791" name="円/楕円 790"/>
        <xdr:cNvSpPr/>
      </xdr:nvSpPr>
      <xdr:spPr>
        <a:xfrm>
          <a:off x="22110700" y="98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100507</xdr:rowOff>
    </xdr:from>
    <xdr:ext cx="469744" cy="259045"/>
    <xdr:sp macro="" textlink="">
      <xdr:nvSpPr>
        <xdr:cNvPr id="792" name="貸付金該当値テキスト"/>
        <xdr:cNvSpPr txBox="1"/>
      </xdr:nvSpPr>
      <xdr:spPr>
        <a:xfrm>
          <a:off x="22212300" y="97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59273</xdr:rowOff>
    </xdr:from>
    <xdr:to>
      <xdr:col>31</xdr:col>
      <xdr:colOff>85725</xdr:colOff>
      <xdr:row>57</xdr:row>
      <xdr:rowOff>160873</xdr:rowOff>
    </xdr:to>
    <xdr:sp macro="" textlink="">
      <xdr:nvSpPr>
        <xdr:cNvPr id="793" name="円/楕円 792"/>
        <xdr:cNvSpPr/>
      </xdr:nvSpPr>
      <xdr:spPr>
        <a:xfrm>
          <a:off x="21272500" y="98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152000</xdr:rowOff>
    </xdr:from>
    <xdr:ext cx="469744" cy="259045"/>
    <xdr:sp macro="" textlink="">
      <xdr:nvSpPr>
        <xdr:cNvPr id="794" name="テキスト ボックス 793"/>
        <xdr:cNvSpPr txBox="1"/>
      </xdr:nvSpPr>
      <xdr:spPr>
        <a:xfrm>
          <a:off x="21088427" y="992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48735</xdr:rowOff>
    </xdr:from>
    <xdr:to>
      <xdr:col>29</xdr:col>
      <xdr:colOff>568325</xdr:colOff>
      <xdr:row>57</xdr:row>
      <xdr:rowOff>150335</xdr:rowOff>
    </xdr:to>
    <xdr:sp macro="" textlink="">
      <xdr:nvSpPr>
        <xdr:cNvPr id="795" name="円/楕円 794"/>
        <xdr:cNvSpPr/>
      </xdr:nvSpPr>
      <xdr:spPr>
        <a:xfrm>
          <a:off x="20383500" y="98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141462</xdr:rowOff>
    </xdr:from>
    <xdr:ext cx="469744" cy="259045"/>
    <xdr:sp macro="" textlink="">
      <xdr:nvSpPr>
        <xdr:cNvPr id="796" name="テキスト ボックス 795"/>
        <xdr:cNvSpPr txBox="1"/>
      </xdr:nvSpPr>
      <xdr:spPr>
        <a:xfrm>
          <a:off x="20199427" y="991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32230</xdr:rowOff>
    </xdr:from>
    <xdr:to>
      <xdr:col>28</xdr:col>
      <xdr:colOff>365125</xdr:colOff>
      <xdr:row>57</xdr:row>
      <xdr:rowOff>133830</xdr:rowOff>
    </xdr:to>
    <xdr:sp macro="" textlink="">
      <xdr:nvSpPr>
        <xdr:cNvPr id="797" name="円/楕円 796"/>
        <xdr:cNvSpPr/>
      </xdr:nvSpPr>
      <xdr:spPr>
        <a:xfrm>
          <a:off x="19494500" y="9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124957</xdr:rowOff>
    </xdr:from>
    <xdr:ext cx="469744" cy="259045"/>
    <xdr:sp macro="" textlink="">
      <xdr:nvSpPr>
        <xdr:cNvPr id="798" name="テキスト ボックス 797"/>
        <xdr:cNvSpPr txBox="1"/>
      </xdr:nvSpPr>
      <xdr:spPr>
        <a:xfrm>
          <a:off x="19310427" y="9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24572</xdr:rowOff>
    </xdr:from>
    <xdr:to>
      <xdr:col>27</xdr:col>
      <xdr:colOff>161925</xdr:colOff>
      <xdr:row>57</xdr:row>
      <xdr:rowOff>126172</xdr:rowOff>
    </xdr:to>
    <xdr:sp macro="" textlink="">
      <xdr:nvSpPr>
        <xdr:cNvPr id="799" name="円/楕円 798"/>
        <xdr:cNvSpPr/>
      </xdr:nvSpPr>
      <xdr:spPr>
        <a:xfrm>
          <a:off x="18605500" y="9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117299</xdr:rowOff>
    </xdr:from>
    <xdr:ext cx="534377" cy="259045"/>
    <xdr:sp macro="" textlink="">
      <xdr:nvSpPr>
        <xdr:cNvPr id="800" name="テキスト ボックス 799"/>
        <xdr:cNvSpPr txBox="1"/>
      </xdr:nvSpPr>
      <xdr:spPr>
        <a:xfrm>
          <a:off x="18389111" y="988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28280</xdr:rowOff>
    </xdr:from>
    <xdr:to>
      <xdr:col>32</xdr:col>
      <xdr:colOff>187325</xdr:colOff>
      <xdr:row>74</xdr:row>
      <xdr:rowOff>92540</xdr:rowOff>
    </xdr:to>
    <xdr:cxnSp macro="">
      <xdr:nvCxnSpPr>
        <xdr:cNvPr id="828" name="直線コネクタ 827"/>
        <xdr:cNvCxnSpPr/>
      </xdr:nvCxnSpPr>
      <xdr:spPr>
        <a:xfrm flipV="1">
          <a:off x="21323300" y="12715580"/>
          <a:ext cx="8382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92540</xdr:rowOff>
    </xdr:from>
    <xdr:to>
      <xdr:col>31</xdr:col>
      <xdr:colOff>34925</xdr:colOff>
      <xdr:row>74</xdr:row>
      <xdr:rowOff>133802</xdr:rowOff>
    </xdr:to>
    <xdr:cxnSp macro="">
      <xdr:nvCxnSpPr>
        <xdr:cNvPr id="831" name="直線コネクタ 830"/>
        <xdr:cNvCxnSpPr/>
      </xdr:nvCxnSpPr>
      <xdr:spPr>
        <a:xfrm flipV="1">
          <a:off x="20434300" y="1277984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139199</xdr:rowOff>
    </xdr:from>
    <xdr:ext cx="534377" cy="259045"/>
    <xdr:sp macro="" textlink="">
      <xdr:nvSpPr>
        <xdr:cNvPr id="833" name="テキスト ボックス 832"/>
        <xdr:cNvSpPr txBox="1"/>
      </xdr:nvSpPr>
      <xdr:spPr>
        <a:xfrm>
          <a:off x="21056111" y="12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118532</xdr:rowOff>
    </xdr:from>
    <xdr:to>
      <xdr:col>29</xdr:col>
      <xdr:colOff>517525</xdr:colOff>
      <xdr:row>74</xdr:row>
      <xdr:rowOff>133802</xdr:rowOff>
    </xdr:to>
    <xdr:cxnSp macro="">
      <xdr:nvCxnSpPr>
        <xdr:cNvPr id="834" name="直線コネクタ 833"/>
        <xdr:cNvCxnSpPr/>
      </xdr:nvCxnSpPr>
      <xdr:spPr>
        <a:xfrm>
          <a:off x="19545300" y="12805832"/>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370</xdr:rowOff>
    </xdr:from>
    <xdr:ext cx="534377" cy="259045"/>
    <xdr:sp macro="" textlink="">
      <xdr:nvSpPr>
        <xdr:cNvPr id="836" name="テキスト ボックス 835"/>
        <xdr:cNvSpPr txBox="1"/>
      </xdr:nvSpPr>
      <xdr:spPr>
        <a:xfrm>
          <a:off x="20167111"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118532</xdr:rowOff>
    </xdr:from>
    <xdr:to>
      <xdr:col>28</xdr:col>
      <xdr:colOff>314325</xdr:colOff>
      <xdr:row>74</xdr:row>
      <xdr:rowOff>147198</xdr:rowOff>
    </xdr:to>
    <xdr:cxnSp macro="">
      <xdr:nvCxnSpPr>
        <xdr:cNvPr id="837" name="直線コネクタ 836"/>
        <xdr:cNvCxnSpPr/>
      </xdr:nvCxnSpPr>
      <xdr:spPr>
        <a:xfrm flipV="1">
          <a:off x="18656300" y="12805832"/>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14772</xdr:rowOff>
    </xdr:from>
    <xdr:ext cx="534377" cy="259045"/>
    <xdr:sp macro="" textlink="">
      <xdr:nvSpPr>
        <xdr:cNvPr id="839" name="テキスト ボックス 838"/>
        <xdr:cNvSpPr txBox="1"/>
      </xdr:nvSpPr>
      <xdr:spPr>
        <a:xfrm>
          <a:off x="19278111" y="130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148930</xdr:rowOff>
    </xdr:from>
    <xdr:to>
      <xdr:col>32</xdr:col>
      <xdr:colOff>238125</xdr:colOff>
      <xdr:row>74</xdr:row>
      <xdr:rowOff>79080</xdr:rowOff>
    </xdr:to>
    <xdr:sp macro="" textlink="">
      <xdr:nvSpPr>
        <xdr:cNvPr id="847" name="円/楕円 846"/>
        <xdr:cNvSpPr/>
      </xdr:nvSpPr>
      <xdr:spPr>
        <a:xfrm>
          <a:off x="22110700" y="126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357</xdr:rowOff>
    </xdr:from>
    <xdr:ext cx="534377" cy="259045"/>
    <xdr:sp macro="" textlink="">
      <xdr:nvSpPr>
        <xdr:cNvPr id="848" name="繰出金該当値テキスト"/>
        <xdr:cNvSpPr txBox="1"/>
      </xdr:nvSpPr>
      <xdr:spPr>
        <a:xfrm>
          <a:off x="22212300" y="125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41740</xdr:rowOff>
    </xdr:from>
    <xdr:to>
      <xdr:col>31</xdr:col>
      <xdr:colOff>85725</xdr:colOff>
      <xdr:row>74</xdr:row>
      <xdr:rowOff>143340</xdr:rowOff>
    </xdr:to>
    <xdr:sp macro="" textlink="">
      <xdr:nvSpPr>
        <xdr:cNvPr id="849" name="円/楕円 848"/>
        <xdr:cNvSpPr/>
      </xdr:nvSpPr>
      <xdr:spPr>
        <a:xfrm>
          <a:off x="21272500" y="1272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159867</xdr:rowOff>
    </xdr:from>
    <xdr:ext cx="534377" cy="259045"/>
    <xdr:sp macro="" textlink="">
      <xdr:nvSpPr>
        <xdr:cNvPr id="850" name="テキスト ボックス 849"/>
        <xdr:cNvSpPr txBox="1"/>
      </xdr:nvSpPr>
      <xdr:spPr>
        <a:xfrm>
          <a:off x="21056111" y="1250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83002</xdr:rowOff>
    </xdr:from>
    <xdr:to>
      <xdr:col>29</xdr:col>
      <xdr:colOff>568325</xdr:colOff>
      <xdr:row>75</xdr:row>
      <xdr:rowOff>13152</xdr:rowOff>
    </xdr:to>
    <xdr:sp macro="" textlink="">
      <xdr:nvSpPr>
        <xdr:cNvPr id="851" name="円/楕円 850"/>
        <xdr:cNvSpPr/>
      </xdr:nvSpPr>
      <xdr:spPr>
        <a:xfrm>
          <a:off x="20383500" y="127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29679</xdr:rowOff>
    </xdr:from>
    <xdr:ext cx="534377" cy="259045"/>
    <xdr:sp macro="" textlink="">
      <xdr:nvSpPr>
        <xdr:cNvPr id="852" name="テキスト ボックス 851"/>
        <xdr:cNvSpPr txBox="1"/>
      </xdr:nvSpPr>
      <xdr:spPr>
        <a:xfrm>
          <a:off x="20167111" y="125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67732</xdr:rowOff>
    </xdr:from>
    <xdr:to>
      <xdr:col>28</xdr:col>
      <xdr:colOff>365125</xdr:colOff>
      <xdr:row>74</xdr:row>
      <xdr:rowOff>169332</xdr:rowOff>
    </xdr:to>
    <xdr:sp macro="" textlink="">
      <xdr:nvSpPr>
        <xdr:cNvPr id="853" name="円/楕円 852"/>
        <xdr:cNvSpPr/>
      </xdr:nvSpPr>
      <xdr:spPr>
        <a:xfrm>
          <a:off x="19494500" y="127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14409</xdr:rowOff>
    </xdr:from>
    <xdr:ext cx="534377" cy="259045"/>
    <xdr:sp macro="" textlink="">
      <xdr:nvSpPr>
        <xdr:cNvPr id="854" name="テキスト ボックス 853"/>
        <xdr:cNvSpPr txBox="1"/>
      </xdr:nvSpPr>
      <xdr:spPr>
        <a:xfrm>
          <a:off x="19278111" y="125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96398</xdr:rowOff>
    </xdr:from>
    <xdr:to>
      <xdr:col>27</xdr:col>
      <xdr:colOff>161925</xdr:colOff>
      <xdr:row>75</xdr:row>
      <xdr:rowOff>26548</xdr:rowOff>
    </xdr:to>
    <xdr:sp macro="" textlink="">
      <xdr:nvSpPr>
        <xdr:cNvPr id="855" name="円/楕円 854"/>
        <xdr:cNvSpPr/>
      </xdr:nvSpPr>
      <xdr:spPr>
        <a:xfrm>
          <a:off x="18605500" y="127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43075</xdr:rowOff>
    </xdr:from>
    <xdr:ext cx="534377" cy="259045"/>
    <xdr:sp macro="" textlink="">
      <xdr:nvSpPr>
        <xdr:cNvPr id="856" name="テキスト ボックス 855"/>
        <xdr:cNvSpPr txBox="1"/>
      </xdr:nvSpPr>
      <xdr:spPr>
        <a:xfrm>
          <a:off x="18389111" y="125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扶助費、繰出金について、類似団体と比較して一人当たりコストが高い状況が近年続いている。人件費では、定員適正化計画の進捗により住民一人当たりの職員数では類似団体平均を下回っているものの、年齢構造等の影響により退職手当組合負担金が類似団体平均と比較して高い水準にあることが主な要因となっている。扶助費では、生活保護費と当市において子ども・子育て支援の充実を重点施策の一つとしているため児童福祉費の割合が大きいことが主な要因となっている。繰出金では、下水道特別会計の公債費に対する繰出金が多額であ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93,356
92,303
34.38
34,668,514
34,208,100
340,226
20,260,914
32,977,083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19685</xdr:rowOff>
    </xdr:from>
    <xdr:to>
      <xdr:col>6</xdr:col>
      <xdr:colOff>511175</xdr:colOff>
      <xdr:row>35</xdr:row>
      <xdr:rowOff>53213</xdr:rowOff>
    </xdr:to>
    <xdr:cxnSp macro="">
      <xdr:nvCxnSpPr>
        <xdr:cNvPr id="61" name="直線コネクタ 60"/>
        <xdr:cNvCxnSpPr/>
      </xdr:nvCxnSpPr>
      <xdr:spPr>
        <a:xfrm flipV="1">
          <a:off x="3797300" y="6020435"/>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53213</xdr:rowOff>
    </xdr:from>
    <xdr:to>
      <xdr:col>5</xdr:col>
      <xdr:colOff>358775</xdr:colOff>
      <xdr:row>35</xdr:row>
      <xdr:rowOff>65405</xdr:rowOff>
    </xdr:to>
    <xdr:cxnSp macro="">
      <xdr:nvCxnSpPr>
        <xdr:cNvPr id="64" name="直線コネクタ 63"/>
        <xdr:cNvCxnSpPr/>
      </xdr:nvCxnSpPr>
      <xdr:spPr>
        <a:xfrm flipV="1">
          <a:off x="2908300" y="60539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35704</xdr:rowOff>
    </xdr:from>
    <xdr:ext cx="469744" cy="259045"/>
    <xdr:sp macro="" textlink="">
      <xdr:nvSpPr>
        <xdr:cNvPr id="66" name="テキスト ボックス 65"/>
        <xdr:cNvSpPr txBox="1"/>
      </xdr:nvSpPr>
      <xdr:spPr>
        <a:xfrm>
          <a:off x="3562427"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171323</xdr:rowOff>
    </xdr:from>
    <xdr:to>
      <xdr:col>4</xdr:col>
      <xdr:colOff>155575</xdr:colOff>
      <xdr:row>35</xdr:row>
      <xdr:rowOff>65405</xdr:rowOff>
    </xdr:to>
    <xdr:cxnSp macro="">
      <xdr:nvCxnSpPr>
        <xdr:cNvPr id="67" name="直線コネクタ 66"/>
        <xdr:cNvCxnSpPr/>
      </xdr:nvCxnSpPr>
      <xdr:spPr>
        <a:xfrm>
          <a:off x="2019300" y="6000623"/>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46372</xdr:rowOff>
    </xdr:from>
    <xdr:ext cx="469744" cy="259045"/>
    <xdr:sp macro="" textlink="">
      <xdr:nvSpPr>
        <xdr:cNvPr id="69" name="テキスト ボックス 68"/>
        <xdr:cNvSpPr txBox="1"/>
      </xdr:nvSpPr>
      <xdr:spPr>
        <a:xfrm>
          <a:off x="2673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10541</xdr:rowOff>
    </xdr:from>
    <xdr:to>
      <xdr:col>2</xdr:col>
      <xdr:colOff>638175</xdr:colOff>
      <xdr:row>34</xdr:row>
      <xdr:rowOff>171323</xdr:rowOff>
    </xdr:to>
    <xdr:cxnSp macro="">
      <xdr:nvCxnSpPr>
        <xdr:cNvPr id="70" name="直線コネクタ 69"/>
        <xdr:cNvCxnSpPr/>
      </xdr:nvCxnSpPr>
      <xdr:spPr>
        <a:xfrm>
          <a:off x="1130300" y="5839841"/>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164101</xdr:rowOff>
    </xdr:from>
    <xdr:ext cx="469744" cy="259045"/>
    <xdr:sp macro="" textlink="">
      <xdr:nvSpPr>
        <xdr:cNvPr id="72" name="テキスト ボックス 71"/>
        <xdr:cNvSpPr txBox="1"/>
      </xdr:nvSpPr>
      <xdr:spPr>
        <a:xfrm>
          <a:off x="1784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152671</xdr:rowOff>
    </xdr:from>
    <xdr:ext cx="469744" cy="259045"/>
    <xdr:sp macro="" textlink="">
      <xdr:nvSpPr>
        <xdr:cNvPr id="74" name="テキスト ボックス 73"/>
        <xdr:cNvSpPr txBox="1"/>
      </xdr:nvSpPr>
      <xdr:spPr>
        <a:xfrm>
          <a:off x="895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140335</xdr:rowOff>
    </xdr:from>
    <xdr:to>
      <xdr:col>6</xdr:col>
      <xdr:colOff>561975</xdr:colOff>
      <xdr:row>35</xdr:row>
      <xdr:rowOff>70485</xdr:rowOff>
    </xdr:to>
    <xdr:sp macro="" textlink="">
      <xdr:nvSpPr>
        <xdr:cNvPr id="80" name="円/楕円 79"/>
        <xdr:cNvSpPr/>
      </xdr:nvSpPr>
      <xdr:spPr>
        <a:xfrm>
          <a:off x="45847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163212</xdr:rowOff>
    </xdr:from>
    <xdr:ext cx="469744" cy="259045"/>
    <xdr:sp macro="" textlink="">
      <xdr:nvSpPr>
        <xdr:cNvPr id="81" name="議会費該当値テキスト"/>
        <xdr:cNvSpPr txBox="1"/>
      </xdr:nvSpPr>
      <xdr:spPr>
        <a:xfrm>
          <a:off x="4686300"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2413</xdr:rowOff>
    </xdr:from>
    <xdr:to>
      <xdr:col>5</xdr:col>
      <xdr:colOff>409575</xdr:colOff>
      <xdr:row>35</xdr:row>
      <xdr:rowOff>104013</xdr:rowOff>
    </xdr:to>
    <xdr:sp macro="" textlink="">
      <xdr:nvSpPr>
        <xdr:cNvPr id="82" name="円/楕円 81"/>
        <xdr:cNvSpPr/>
      </xdr:nvSpPr>
      <xdr:spPr>
        <a:xfrm>
          <a:off x="3746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120540</xdr:rowOff>
    </xdr:from>
    <xdr:ext cx="469744" cy="259045"/>
    <xdr:sp macro="" textlink="">
      <xdr:nvSpPr>
        <xdr:cNvPr id="83" name="テキスト ボックス 82"/>
        <xdr:cNvSpPr txBox="1"/>
      </xdr:nvSpPr>
      <xdr:spPr>
        <a:xfrm>
          <a:off x="3562427" y="57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14605</xdr:rowOff>
    </xdr:from>
    <xdr:to>
      <xdr:col>4</xdr:col>
      <xdr:colOff>206375</xdr:colOff>
      <xdr:row>35</xdr:row>
      <xdr:rowOff>116205</xdr:rowOff>
    </xdr:to>
    <xdr:sp macro="" textlink="">
      <xdr:nvSpPr>
        <xdr:cNvPr id="84" name="円/楕円 83"/>
        <xdr:cNvSpPr/>
      </xdr:nvSpPr>
      <xdr:spPr>
        <a:xfrm>
          <a:off x="2857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132732</xdr:rowOff>
    </xdr:from>
    <xdr:ext cx="469744" cy="259045"/>
    <xdr:sp macro="" textlink="">
      <xdr:nvSpPr>
        <xdr:cNvPr id="85" name="テキスト ボックス 84"/>
        <xdr:cNvSpPr txBox="1"/>
      </xdr:nvSpPr>
      <xdr:spPr>
        <a:xfrm>
          <a:off x="2673427" y="57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120523</xdr:rowOff>
    </xdr:from>
    <xdr:to>
      <xdr:col>3</xdr:col>
      <xdr:colOff>3175</xdr:colOff>
      <xdr:row>35</xdr:row>
      <xdr:rowOff>50673</xdr:rowOff>
    </xdr:to>
    <xdr:sp macro="" textlink="">
      <xdr:nvSpPr>
        <xdr:cNvPr id="86" name="円/楕円 85"/>
        <xdr:cNvSpPr/>
      </xdr:nvSpPr>
      <xdr:spPr>
        <a:xfrm>
          <a:off x="1968500" y="59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67200</xdr:rowOff>
    </xdr:from>
    <xdr:ext cx="469744" cy="259045"/>
    <xdr:sp macro="" textlink="">
      <xdr:nvSpPr>
        <xdr:cNvPr id="87" name="テキスト ボックス 86"/>
        <xdr:cNvSpPr txBox="1"/>
      </xdr:nvSpPr>
      <xdr:spPr>
        <a:xfrm>
          <a:off x="1784427" y="572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131191</xdr:rowOff>
    </xdr:from>
    <xdr:to>
      <xdr:col>1</xdr:col>
      <xdr:colOff>485775</xdr:colOff>
      <xdr:row>34</xdr:row>
      <xdr:rowOff>61341</xdr:rowOff>
    </xdr:to>
    <xdr:sp macro="" textlink="">
      <xdr:nvSpPr>
        <xdr:cNvPr id="88" name="円/楕円 87"/>
        <xdr:cNvSpPr/>
      </xdr:nvSpPr>
      <xdr:spPr>
        <a:xfrm>
          <a:off x="1079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77868</xdr:rowOff>
    </xdr:from>
    <xdr:ext cx="469744" cy="259045"/>
    <xdr:sp macro="" textlink="">
      <xdr:nvSpPr>
        <xdr:cNvPr id="89" name="テキスト ボックス 88"/>
        <xdr:cNvSpPr txBox="1"/>
      </xdr:nvSpPr>
      <xdr:spPr>
        <a:xfrm>
          <a:off x="895427" y="5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100152</xdr:rowOff>
    </xdr:from>
    <xdr:to>
      <xdr:col>6</xdr:col>
      <xdr:colOff>511175</xdr:colOff>
      <xdr:row>57</xdr:row>
      <xdr:rowOff>82060</xdr:rowOff>
    </xdr:to>
    <xdr:cxnSp macro="">
      <xdr:nvCxnSpPr>
        <xdr:cNvPr id="121" name="直線コネクタ 120"/>
        <xdr:cNvCxnSpPr/>
      </xdr:nvCxnSpPr>
      <xdr:spPr>
        <a:xfrm>
          <a:off x="3797300" y="9701352"/>
          <a:ext cx="838200" cy="1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60865</xdr:rowOff>
    </xdr:from>
    <xdr:to>
      <xdr:col>5</xdr:col>
      <xdr:colOff>358775</xdr:colOff>
      <xdr:row>56</xdr:row>
      <xdr:rowOff>100152</xdr:rowOff>
    </xdr:to>
    <xdr:cxnSp macro="">
      <xdr:nvCxnSpPr>
        <xdr:cNvPr id="124" name="直線コネクタ 123"/>
        <xdr:cNvCxnSpPr/>
      </xdr:nvCxnSpPr>
      <xdr:spPr>
        <a:xfrm>
          <a:off x="2908300" y="8804815"/>
          <a:ext cx="889000" cy="89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9736</xdr:rowOff>
    </xdr:from>
    <xdr:ext cx="534377" cy="259045"/>
    <xdr:sp macro="" textlink="">
      <xdr:nvSpPr>
        <xdr:cNvPr id="126" name="テキスト ボックス 125"/>
        <xdr:cNvSpPr txBox="1"/>
      </xdr:nvSpPr>
      <xdr:spPr>
        <a:xfrm>
          <a:off x="3530111" y="97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60865</xdr:rowOff>
    </xdr:from>
    <xdr:to>
      <xdr:col>4</xdr:col>
      <xdr:colOff>155575</xdr:colOff>
      <xdr:row>57</xdr:row>
      <xdr:rowOff>60229</xdr:rowOff>
    </xdr:to>
    <xdr:cxnSp macro="">
      <xdr:nvCxnSpPr>
        <xdr:cNvPr id="127" name="直線コネクタ 126"/>
        <xdr:cNvCxnSpPr/>
      </xdr:nvCxnSpPr>
      <xdr:spPr>
        <a:xfrm flipV="1">
          <a:off x="2019300" y="8804815"/>
          <a:ext cx="889000" cy="102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9148</xdr:rowOff>
    </xdr:from>
    <xdr:ext cx="534377" cy="259045"/>
    <xdr:sp macro="" textlink="">
      <xdr:nvSpPr>
        <xdr:cNvPr id="129" name="テキスト ボックス 128"/>
        <xdr:cNvSpPr txBox="1"/>
      </xdr:nvSpPr>
      <xdr:spPr>
        <a:xfrm>
          <a:off x="2641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60229</xdr:rowOff>
    </xdr:from>
    <xdr:to>
      <xdr:col>2</xdr:col>
      <xdr:colOff>638175</xdr:colOff>
      <xdr:row>57</xdr:row>
      <xdr:rowOff>137969</xdr:rowOff>
    </xdr:to>
    <xdr:cxnSp macro="">
      <xdr:nvCxnSpPr>
        <xdr:cNvPr id="130" name="直線コネクタ 129"/>
        <xdr:cNvCxnSpPr/>
      </xdr:nvCxnSpPr>
      <xdr:spPr>
        <a:xfrm flipV="1">
          <a:off x="1130300" y="9832879"/>
          <a:ext cx="889000" cy="7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31260</xdr:rowOff>
    </xdr:from>
    <xdr:to>
      <xdr:col>6</xdr:col>
      <xdr:colOff>561975</xdr:colOff>
      <xdr:row>57</xdr:row>
      <xdr:rowOff>132860</xdr:rowOff>
    </xdr:to>
    <xdr:sp macro="" textlink="">
      <xdr:nvSpPr>
        <xdr:cNvPr id="140" name="円/楕円 139"/>
        <xdr:cNvSpPr/>
      </xdr:nvSpPr>
      <xdr:spPr>
        <a:xfrm>
          <a:off x="4584700" y="98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9687</xdr:rowOff>
    </xdr:from>
    <xdr:ext cx="534377" cy="259045"/>
    <xdr:sp macro="" textlink="">
      <xdr:nvSpPr>
        <xdr:cNvPr id="141" name="総務費該当値テキスト"/>
        <xdr:cNvSpPr txBox="1"/>
      </xdr:nvSpPr>
      <xdr:spPr>
        <a:xfrm>
          <a:off x="4686300" y="978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49352</xdr:rowOff>
    </xdr:from>
    <xdr:to>
      <xdr:col>5</xdr:col>
      <xdr:colOff>409575</xdr:colOff>
      <xdr:row>56</xdr:row>
      <xdr:rowOff>150952</xdr:rowOff>
    </xdr:to>
    <xdr:sp macro="" textlink="">
      <xdr:nvSpPr>
        <xdr:cNvPr id="142" name="円/楕円 141"/>
        <xdr:cNvSpPr/>
      </xdr:nvSpPr>
      <xdr:spPr>
        <a:xfrm>
          <a:off x="3746500" y="96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167479</xdr:rowOff>
    </xdr:from>
    <xdr:ext cx="534377" cy="259045"/>
    <xdr:sp macro="" textlink="">
      <xdr:nvSpPr>
        <xdr:cNvPr id="143" name="テキスト ボックス 142"/>
        <xdr:cNvSpPr txBox="1"/>
      </xdr:nvSpPr>
      <xdr:spPr>
        <a:xfrm>
          <a:off x="3530111" y="942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51,422</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10065</xdr:rowOff>
    </xdr:from>
    <xdr:to>
      <xdr:col>4</xdr:col>
      <xdr:colOff>206375</xdr:colOff>
      <xdr:row>51</xdr:row>
      <xdr:rowOff>111665</xdr:rowOff>
    </xdr:to>
    <xdr:sp macro="" textlink="">
      <xdr:nvSpPr>
        <xdr:cNvPr id="144" name="円/楕円 143"/>
        <xdr:cNvSpPr/>
      </xdr:nvSpPr>
      <xdr:spPr>
        <a:xfrm>
          <a:off x="2857500" y="87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128192</xdr:rowOff>
    </xdr:from>
    <xdr:ext cx="599010" cy="259045"/>
    <xdr:sp macro="" textlink="">
      <xdr:nvSpPr>
        <xdr:cNvPr id="145" name="テキスト ボックス 144"/>
        <xdr:cNvSpPr txBox="1"/>
      </xdr:nvSpPr>
      <xdr:spPr>
        <a:xfrm>
          <a:off x="2608794" y="852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9429</xdr:rowOff>
    </xdr:from>
    <xdr:to>
      <xdr:col>3</xdr:col>
      <xdr:colOff>3175</xdr:colOff>
      <xdr:row>57</xdr:row>
      <xdr:rowOff>111029</xdr:rowOff>
    </xdr:to>
    <xdr:sp macro="" textlink="">
      <xdr:nvSpPr>
        <xdr:cNvPr id="146" name="円/楕円 145"/>
        <xdr:cNvSpPr/>
      </xdr:nvSpPr>
      <xdr:spPr>
        <a:xfrm>
          <a:off x="1968500" y="97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102156</xdr:rowOff>
    </xdr:from>
    <xdr:ext cx="534377" cy="259045"/>
    <xdr:sp macro="" textlink="">
      <xdr:nvSpPr>
        <xdr:cNvPr id="147" name="テキスト ボックス 146"/>
        <xdr:cNvSpPr txBox="1"/>
      </xdr:nvSpPr>
      <xdr:spPr>
        <a:xfrm>
          <a:off x="1752111" y="98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87169</xdr:rowOff>
    </xdr:from>
    <xdr:to>
      <xdr:col>1</xdr:col>
      <xdr:colOff>485775</xdr:colOff>
      <xdr:row>58</xdr:row>
      <xdr:rowOff>17319</xdr:rowOff>
    </xdr:to>
    <xdr:sp macro="" textlink="">
      <xdr:nvSpPr>
        <xdr:cNvPr id="148" name="円/楕円 147"/>
        <xdr:cNvSpPr/>
      </xdr:nvSpPr>
      <xdr:spPr>
        <a:xfrm>
          <a:off x="1079500" y="9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8446</xdr:rowOff>
    </xdr:from>
    <xdr:ext cx="534377" cy="259045"/>
    <xdr:sp macro="" textlink="">
      <xdr:nvSpPr>
        <xdr:cNvPr id="149" name="テキスト ボックス 148"/>
        <xdr:cNvSpPr txBox="1"/>
      </xdr:nvSpPr>
      <xdr:spPr>
        <a:xfrm>
          <a:off x="863111" y="99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148120</xdr:rowOff>
    </xdr:from>
    <xdr:to>
      <xdr:col>6</xdr:col>
      <xdr:colOff>511175</xdr:colOff>
      <xdr:row>76</xdr:row>
      <xdr:rowOff>8255</xdr:rowOff>
    </xdr:to>
    <xdr:cxnSp macro="">
      <xdr:nvCxnSpPr>
        <xdr:cNvPr id="179" name="直線コネクタ 178"/>
        <xdr:cNvCxnSpPr/>
      </xdr:nvCxnSpPr>
      <xdr:spPr>
        <a:xfrm>
          <a:off x="3797300" y="13006870"/>
          <a:ext cx="8382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148120</xdr:rowOff>
    </xdr:from>
    <xdr:to>
      <xdr:col>5</xdr:col>
      <xdr:colOff>358775</xdr:colOff>
      <xdr:row>76</xdr:row>
      <xdr:rowOff>151245</xdr:rowOff>
    </xdr:to>
    <xdr:cxnSp macro="">
      <xdr:nvCxnSpPr>
        <xdr:cNvPr id="182" name="直線コネクタ 181"/>
        <xdr:cNvCxnSpPr/>
      </xdr:nvCxnSpPr>
      <xdr:spPr>
        <a:xfrm flipV="1">
          <a:off x="2908300" y="13006870"/>
          <a:ext cx="889000" cy="17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151245</xdr:rowOff>
    </xdr:from>
    <xdr:to>
      <xdr:col>4</xdr:col>
      <xdr:colOff>155575</xdr:colOff>
      <xdr:row>76</xdr:row>
      <xdr:rowOff>169056</xdr:rowOff>
    </xdr:to>
    <xdr:cxnSp macro="">
      <xdr:nvCxnSpPr>
        <xdr:cNvPr id="185" name="直線コネクタ 184"/>
        <xdr:cNvCxnSpPr/>
      </xdr:nvCxnSpPr>
      <xdr:spPr>
        <a:xfrm flipV="1">
          <a:off x="2019300" y="13181445"/>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169056</xdr:rowOff>
    </xdr:from>
    <xdr:to>
      <xdr:col>2</xdr:col>
      <xdr:colOff>638175</xdr:colOff>
      <xdr:row>77</xdr:row>
      <xdr:rowOff>66033</xdr:rowOff>
    </xdr:to>
    <xdr:cxnSp macro="">
      <xdr:nvCxnSpPr>
        <xdr:cNvPr id="188" name="直線コネクタ 187"/>
        <xdr:cNvCxnSpPr/>
      </xdr:nvCxnSpPr>
      <xdr:spPr>
        <a:xfrm flipV="1">
          <a:off x="1130300" y="13199256"/>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112704</xdr:rowOff>
    </xdr:from>
    <xdr:ext cx="599010" cy="259045"/>
    <xdr:sp macro="" textlink="">
      <xdr:nvSpPr>
        <xdr:cNvPr id="190" name="テキスト ボックス 189"/>
        <xdr:cNvSpPr txBox="1"/>
      </xdr:nvSpPr>
      <xdr:spPr>
        <a:xfrm>
          <a:off x="1719794" y="133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118724</xdr:rowOff>
    </xdr:from>
    <xdr:ext cx="599010" cy="259045"/>
    <xdr:sp macro="" textlink="">
      <xdr:nvSpPr>
        <xdr:cNvPr id="192" name="テキスト ボックス 191"/>
        <xdr:cNvSpPr txBox="1"/>
      </xdr:nvSpPr>
      <xdr:spPr>
        <a:xfrm>
          <a:off x="830794" y="1332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128905</xdr:rowOff>
    </xdr:from>
    <xdr:to>
      <xdr:col>6</xdr:col>
      <xdr:colOff>561975</xdr:colOff>
      <xdr:row>76</xdr:row>
      <xdr:rowOff>59055</xdr:rowOff>
    </xdr:to>
    <xdr:sp macro="" textlink="">
      <xdr:nvSpPr>
        <xdr:cNvPr id="198" name="円/楕円 197"/>
        <xdr:cNvSpPr/>
      </xdr:nvSpPr>
      <xdr:spPr>
        <a:xfrm>
          <a:off x="4584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107332</xdr:rowOff>
    </xdr:from>
    <xdr:ext cx="599010" cy="259045"/>
    <xdr:sp macro="" textlink="">
      <xdr:nvSpPr>
        <xdr:cNvPr id="199" name="民生費該当値テキスト"/>
        <xdr:cNvSpPr txBox="1"/>
      </xdr:nvSpPr>
      <xdr:spPr>
        <a:xfrm>
          <a:off x="4686300" y="129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97320</xdr:rowOff>
    </xdr:from>
    <xdr:to>
      <xdr:col>5</xdr:col>
      <xdr:colOff>409575</xdr:colOff>
      <xdr:row>76</xdr:row>
      <xdr:rowOff>27471</xdr:rowOff>
    </xdr:to>
    <xdr:sp macro="" textlink="">
      <xdr:nvSpPr>
        <xdr:cNvPr id="200" name="円/楕円 199"/>
        <xdr:cNvSpPr/>
      </xdr:nvSpPr>
      <xdr:spPr>
        <a:xfrm>
          <a:off x="3746500" y="12956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43997</xdr:rowOff>
    </xdr:from>
    <xdr:ext cx="599010" cy="259045"/>
    <xdr:sp macro="" textlink="">
      <xdr:nvSpPr>
        <xdr:cNvPr id="201" name="テキスト ボックス 200"/>
        <xdr:cNvSpPr txBox="1"/>
      </xdr:nvSpPr>
      <xdr:spPr>
        <a:xfrm>
          <a:off x="3497794" y="1273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100445</xdr:rowOff>
    </xdr:from>
    <xdr:to>
      <xdr:col>4</xdr:col>
      <xdr:colOff>206375</xdr:colOff>
      <xdr:row>77</xdr:row>
      <xdr:rowOff>30595</xdr:rowOff>
    </xdr:to>
    <xdr:sp macro="" textlink="">
      <xdr:nvSpPr>
        <xdr:cNvPr id="202" name="円/楕円 201"/>
        <xdr:cNvSpPr/>
      </xdr:nvSpPr>
      <xdr:spPr>
        <a:xfrm>
          <a:off x="2857500" y="13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47121</xdr:rowOff>
    </xdr:from>
    <xdr:ext cx="599010" cy="259045"/>
    <xdr:sp macro="" textlink="">
      <xdr:nvSpPr>
        <xdr:cNvPr id="203" name="テキスト ボックス 202"/>
        <xdr:cNvSpPr txBox="1"/>
      </xdr:nvSpPr>
      <xdr:spPr>
        <a:xfrm>
          <a:off x="2608794" y="1290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118256</xdr:rowOff>
    </xdr:from>
    <xdr:to>
      <xdr:col>3</xdr:col>
      <xdr:colOff>3175</xdr:colOff>
      <xdr:row>77</xdr:row>
      <xdr:rowOff>48406</xdr:rowOff>
    </xdr:to>
    <xdr:sp macro="" textlink="">
      <xdr:nvSpPr>
        <xdr:cNvPr id="204" name="円/楕円 203"/>
        <xdr:cNvSpPr/>
      </xdr:nvSpPr>
      <xdr:spPr>
        <a:xfrm>
          <a:off x="1968500" y="131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64933</xdr:rowOff>
    </xdr:from>
    <xdr:ext cx="599010" cy="259045"/>
    <xdr:sp macro="" textlink="">
      <xdr:nvSpPr>
        <xdr:cNvPr id="205" name="テキスト ボックス 204"/>
        <xdr:cNvSpPr txBox="1"/>
      </xdr:nvSpPr>
      <xdr:spPr>
        <a:xfrm>
          <a:off x="1719794" y="129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15233</xdr:rowOff>
    </xdr:from>
    <xdr:to>
      <xdr:col>1</xdr:col>
      <xdr:colOff>485775</xdr:colOff>
      <xdr:row>77</xdr:row>
      <xdr:rowOff>116833</xdr:rowOff>
    </xdr:to>
    <xdr:sp macro="" textlink="">
      <xdr:nvSpPr>
        <xdr:cNvPr id="206" name="円/楕円 205"/>
        <xdr:cNvSpPr/>
      </xdr:nvSpPr>
      <xdr:spPr>
        <a:xfrm>
          <a:off x="1079500" y="132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133360</xdr:rowOff>
    </xdr:from>
    <xdr:ext cx="599010" cy="259045"/>
    <xdr:sp macro="" textlink="">
      <xdr:nvSpPr>
        <xdr:cNvPr id="207" name="テキスト ボックス 206"/>
        <xdr:cNvSpPr txBox="1"/>
      </xdr:nvSpPr>
      <xdr:spPr>
        <a:xfrm>
          <a:off x="830794" y="129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170656</xdr:rowOff>
    </xdr:from>
    <xdr:to>
      <xdr:col>6</xdr:col>
      <xdr:colOff>511175</xdr:colOff>
      <xdr:row>96</xdr:row>
      <xdr:rowOff>18199</xdr:rowOff>
    </xdr:to>
    <xdr:cxnSp macro="">
      <xdr:nvCxnSpPr>
        <xdr:cNvPr id="237" name="直線コネクタ 236"/>
        <xdr:cNvCxnSpPr/>
      </xdr:nvCxnSpPr>
      <xdr:spPr>
        <a:xfrm flipV="1">
          <a:off x="3797300" y="16458406"/>
          <a:ext cx="8382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150406</xdr:rowOff>
    </xdr:from>
    <xdr:to>
      <xdr:col>5</xdr:col>
      <xdr:colOff>358775</xdr:colOff>
      <xdr:row>96</xdr:row>
      <xdr:rowOff>18199</xdr:rowOff>
    </xdr:to>
    <xdr:cxnSp macro="">
      <xdr:nvCxnSpPr>
        <xdr:cNvPr id="240" name="直線コネクタ 239"/>
        <xdr:cNvCxnSpPr/>
      </xdr:nvCxnSpPr>
      <xdr:spPr>
        <a:xfrm>
          <a:off x="2908300" y="1643815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93215</xdr:rowOff>
    </xdr:from>
    <xdr:ext cx="534377" cy="259045"/>
    <xdr:sp macro="" textlink="">
      <xdr:nvSpPr>
        <xdr:cNvPr id="242" name="テキスト ボックス 241"/>
        <xdr:cNvSpPr txBox="1"/>
      </xdr:nvSpPr>
      <xdr:spPr>
        <a:xfrm>
          <a:off x="3530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150406</xdr:rowOff>
    </xdr:from>
    <xdr:to>
      <xdr:col>4</xdr:col>
      <xdr:colOff>155575</xdr:colOff>
      <xdr:row>96</xdr:row>
      <xdr:rowOff>84246</xdr:rowOff>
    </xdr:to>
    <xdr:cxnSp macro="">
      <xdr:nvCxnSpPr>
        <xdr:cNvPr id="243" name="直線コネクタ 242"/>
        <xdr:cNvCxnSpPr/>
      </xdr:nvCxnSpPr>
      <xdr:spPr>
        <a:xfrm flipV="1">
          <a:off x="2019300" y="16438156"/>
          <a:ext cx="889000" cy="10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139107</xdr:rowOff>
    </xdr:from>
    <xdr:ext cx="534377" cy="259045"/>
    <xdr:sp macro="" textlink="">
      <xdr:nvSpPr>
        <xdr:cNvPr id="245" name="テキスト ボックス 244"/>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75464</xdr:rowOff>
    </xdr:from>
    <xdr:to>
      <xdr:col>2</xdr:col>
      <xdr:colOff>638175</xdr:colOff>
      <xdr:row>96</xdr:row>
      <xdr:rowOff>84246</xdr:rowOff>
    </xdr:to>
    <xdr:cxnSp macro="">
      <xdr:nvCxnSpPr>
        <xdr:cNvPr id="246" name="直線コネクタ 245"/>
        <xdr:cNvCxnSpPr/>
      </xdr:nvCxnSpPr>
      <xdr:spPr>
        <a:xfrm>
          <a:off x="1130300" y="16534664"/>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167778</xdr:rowOff>
    </xdr:from>
    <xdr:ext cx="534377" cy="259045"/>
    <xdr:sp macro="" textlink="">
      <xdr:nvSpPr>
        <xdr:cNvPr id="248" name="テキスト ボックス 247"/>
        <xdr:cNvSpPr txBox="1"/>
      </xdr:nvSpPr>
      <xdr:spPr>
        <a:xfrm>
          <a:off x="1752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131697</xdr:rowOff>
    </xdr:from>
    <xdr:ext cx="534377" cy="259045"/>
    <xdr:sp macro="" textlink="">
      <xdr:nvSpPr>
        <xdr:cNvPr id="250" name="テキスト ボックス 249"/>
        <xdr:cNvSpPr txBox="1"/>
      </xdr:nvSpPr>
      <xdr:spPr>
        <a:xfrm>
          <a:off x="86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119856</xdr:rowOff>
    </xdr:from>
    <xdr:to>
      <xdr:col>6</xdr:col>
      <xdr:colOff>561975</xdr:colOff>
      <xdr:row>96</xdr:row>
      <xdr:rowOff>50006</xdr:rowOff>
    </xdr:to>
    <xdr:sp macro="" textlink="">
      <xdr:nvSpPr>
        <xdr:cNvPr id="256" name="円/楕円 255"/>
        <xdr:cNvSpPr/>
      </xdr:nvSpPr>
      <xdr:spPr>
        <a:xfrm>
          <a:off x="4584700" y="16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142733</xdr:rowOff>
    </xdr:from>
    <xdr:ext cx="534377" cy="259045"/>
    <xdr:sp macro="" textlink="">
      <xdr:nvSpPr>
        <xdr:cNvPr id="257" name="衛生費該当値テキスト"/>
        <xdr:cNvSpPr txBox="1"/>
      </xdr:nvSpPr>
      <xdr:spPr>
        <a:xfrm>
          <a:off x="4686300"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138849</xdr:rowOff>
    </xdr:from>
    <xdr:to>
      <xdr:col>5</xdr:col>
      <xdr:colOff>409575</xdr:colOff>
      <xdr:row>96</xdr:row>
      <xdr:rowOff>68999</xdr:rowOff>
    </xdr:to>
    <xdr:sp macro="" textlink="">
      <xdr:nvSpPr>
        <xdr:cNvPr id="258" name="円/楕円 257"/>
        <xdr:cNvSpPr/>
      </xdr:nvSpPr>
      <xdr:spPr>
        <a:xfrm>
          <a:off x="3746500" y="164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85526</xdr:rowOff>
    </xdr:from>
    <xdr:ext cx="534377" cy="259045"/>
    <xdr:sp macro="" textlink="">
      <xdr:nvSpPr>
        <xdr:cNvPr id="259" name="テキスト ボックス 258"/>
        <xdr:cNvSpPr txBox="1"/>
      </xdr:nvSpPr>
      <xdr:spPr>
        <a:xfrm>
          <a:off x="3530111" y="162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99606</xdr:rowOff>
    </xdr:from>
    <xdr:to>
      <xdr:col>4</xdr:col>
      <xdr:colOff>206375</xdr:colOff>
      <xdr:row>96</xdr:row>
      <xdr:rowOff>29756</xdr:rowOff>
    </xdr:to>
    <xdr:sp macro="" textlink="">
      <xdr:nvSpPr>
        <xdr:cNvPr id="260" name="円/楕円 259"/>
        <xdr:cNvSpPr/>
      </xdr:nvSpPr>
      <xdr:spPr>
        <a:xfrm>
          <a:off x="2857500" y="163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46283</xdr:rowOff>
    </xdr:from>
    <xdr:ext cx="534377" cy="259045"/>
    <xdr:sp macro="" textlink="">
      <xdr:nvSpPr>
        <xdr:cNvPr id="261" name="テキスト ボックス 260"/>
        <xdr:cNvSpPr txBox="1"/>
      </xdr:nvSpPr>
      <xdr:spPr>
        <a:xfrm>
          <a:off x="2641111" y="161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33446</xdr:rowOff>
    </xdr:from>
    <xdr:to>
      <xdr:col>3</xdr:col>
      <xdr:colOff>3175</xdr:colOff>
      <xdr:row>96</xdr:row>
      <xdr:rowOff>135046</xdr:rowOff>
    </xdr:to>
    <xdr:sp macro="" textlink="">
      <xdr:nvSpPr>
        <xdr:cNvPr id="262" name="円/楕円 261"/>
        <xdr:cNvSpPr/>
      </xdr:nvSpPr>
      <xdr:spPr>
        <a:xfrm>
          <a:off x="1968500" y="164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151573</xdr:rowOff>
    </xdr:from>
    <xdr:ext cx="534377" cy="259045"/>
    <xdr:sp macro="" textlink="">
      <xdr:nvSpPr>
        <xdr:cNvPr id="263" name="テキスト ボックス 262"/>
        <xdr:cNvSpPr txBox="1"/>
      </xdr:nvSpPr>
      <xdr:spPr>
        <a:xfrm>
          <a:off x="1752111" y="162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24664</xdr:rowOff>
    </xdr:from>
    <xdr:to>
      <xdr:col>1</xdr:col>
      <xdr:colOff>485775</xdr:colOff>
      <xdr:row>96</xdr:row>
      <xdr:rowOff>126264</xdr:rowOff>
    </xdr:to>
    <xdr:sp macro="" textlink="">
      <xdr:nvSpPr>
        <xdr:cNvPr id="264" name="円/楕円 263"/>
        <xdr:cNvSpPr/>
      </xdr:nvSpPr>
      <xdr:spPr>
        <a:xfrm>
          <a:off x="1079500" y="164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142791</xdr:rowOff>
    </xdr:from>
    <xdr:ext cx="534377" cy="259045"/>
    <xdr:sp macro="" textlink="">
      <xdr:nvSpPr>
        <xdr:cNvPr id="265" name="テキスト ボックス 264"/>
        <xdr:cNvSpPr txBox="1"/>
      </xdr:nvSpPr>
      <xdr:spPr>
        <a:xfrm>
          <a:off x="863111" y="162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94300</xdr:rowOff>
    </xdr:from>
    <xdr:to>
      <xdr:col>15</xdr:col>
      <xdr:colOff>180975</xdr:colOff>
      <xdr:row>38</xdr:row>
      <xdr:rowOff>120178</xdr:rowOff>
    </xdr:to>
    <xdr:cxnSp macro="">
      <xdr:nvCxnSpPr>
        <xdr:cNvPr id="292" name="直線コネクタ 291"/>
        <xdr:cNvCxnSpPr/>
      </xdr:nvCxnSpPr>
      <xdr:spPr>
        <a:xfrm>
          <a:off x="9639300" y="6609400"/>
          <a:ext cx="8382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79075</xdr:rowOff>
    </xdr:from>
    <xdr:to>
      <xdr:col>14</xdr:col>
      <xdr:colOff>28575</xdr:colOff>
      <xdr:row>38</xdr:row>
      <xdr:rowOff>94300</xdr:rowOff>
    </xdr:to>
    <xdr:cxnSp macro="">
      <xdr:nvCxnSpPr>
        <xdr:cNvPr id="295" name="直線コネクタ 294"/>
        <xdr:cNvCxnSpPr/>
      </xdr:nvCxnSpPr>
      <xdr:spPr>
        <a:xfrm>
          <a:off x="8750300" y="659417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79075</xdr:rowOff>
    </xdr:from>
    <xdr:to>
      <xdr:col>12</xdr:col>
      <xdr:colOff>511175</xdr:colOff>
      <xdr:row>38</xdr:row>
      <xdr:rowOff>96495</xdr:rowOff>
    </xdr:to>
    <xdr:cxnSp macro="">
      <xdr:nvCxnSpPr>
        <xdr:cNvPr id="298" name="直線コネクタ 297"/>
        <xdr:cNvCxnSpPr/>
      </xdr:nvCxnSpPr>
      <xdr:spPr>
        <a:xfrm flipV="1">
          <a:off x="7861300" y="6594175"/>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59187</xdr:rowOff>
    </xdr:from>
    <xdr:to>
      <xdr:col>11</xdr:col>
      <xdr:colOff>307975</xdr:colOff>
      <xdr:row>38</xdr:row>
      <xdr:rowOff>96495</xdr:rowOff>
    </xdr:to>
    <xdr:cxnSp macro="">
      <xdr:nvCxnSpPr>
        <xdr:cNvPr id="301" name="直線コネクタ 300"/>
        <xdr:cNvCxnSpPr/>
      </xdr:nvCxnSpPr>
      <xdr:spPr>
        <a:xfrm>
          <a:off x="6972300" y="6574287"/>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69378</xdr:rowOff>
    </xdr:from>
    <xdr:to>
      <xdr:col>15</xdr:col>
      <xdr:colOff>231775</xdr:colOff>
      <xdr:row>38</xdr:row>
      <xdr:rowOff>170978</xdr:rowOff>
    </xdr:to>
    <xdr:sp macro="" textlink="">
      <xdr:nvSpPr>
        <xdr:cNvPr id="311" name="円/楕円 310"/>
        <xdr:cNvSpPr/>
      </xdr:nvSpPr>
      <xdr:spPr>
        <a:xfrm>
          <a:off x="104267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43500</xdr:rowOff>
    </xdr:from>
    <xdr:to>
      <xdr:col>14</xdr:col>
      <xdr:colOff>79375</xdr:colOff>
      <xdr:row>38</xdr:row>
      <xdr:rowOff>145100</xdr:rowOff>
    </xdr:to>
    <xdr:sp macro="" textlink="">
      <xdr:nvSpPr>
        <xdr:cNvPr id="313" name="円/楕円 312"/>
        <xdr:cNvSpPr/>
      </xdr:nvSpPr>
      <xdr:spPr>
        <a:xfrm>
          <a:off x="9588500" y="6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136227</xdr:rowOff>
    </xdr:from>
    <xdr:ext cx="378565" cy="259045"/>
    <xdr:sp macro="" textlink="">
      <xdr:nvSpPr>
        <xdr:cNvPr id="314" name="テキスト ボックス 313"/>
        <xdr:cNvSpPr txBox="1"/>
      </xdr:nvSpPr>
      <xdr:spPr>
        <a:xfrm>
          <a:off x="9450017" y="665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28275</xdr:rowOff>
    </xdr:from>
    <xdr:to>
      <xdr:col>12</xdr:col>
      <xdr:colOff>561975</xdr:colOff>
      <xdr:row>38</xdr:row>
      <xdr:rowOff>129875</xdr:rowOff>
    </xdr:to>
    <xdr:sp macro="" textlink="">
      <xdr:nvSpPr>
        <xdr:cNvPr id="315" name="円/楕円 314"/>
        <xdr:cNvSpPr/>
      </xdr:nvSpPr>
      <xdr:spPr>
        <a:xfrm>
          <a:off x="8699500" y="65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121002</xdr:rowOff>
    </xdr:from>
    <xdr:ext cx="469744" cy="259045"/>
    <xdr:sp macro="" textlink="">
      <xdr:nvSpPr>
        <xdr:cNvPr id="316" name="テキスト ボックス 315"/>
        <xdr:cNvSpPr txBox="1"/>
      </xdr:nvSpPr>
      <xdr:spPr>
        <a:xfrm>
          <a:off x="8515427" y="663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45695</xdr:rowOff>
    </xdr:from>
    <xdr:to>
      <xdr:col>11</xdr:col>
      <xdr:colOff>358775</xdr:colOff>
      <xdr:row>38</xdr:row>
      <xdr:rowOff>147295</xdr:rowOff>
    </xdr:to>
    <xdr:sp macro="" textlink="">
      <xdr:nvSpPr>
        <xdr:cNvPr id="317" name="円/楕円 316"/>
        <xdr:cNvSpPr/>
      </xdr:nvSpPr>
      <xdr:spPr>
        <a:xfrm>
          <a:off x="7810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138422</xdr:rowOff>
    </xdr:from>
    <xdr:ext cx="378565" cy="259045"/>
    <xdr:sp macro="" textlink="">
      <xdr:nvSpPr>
        <xdr:cNvPr id="318" name="テキスト ボックス 317"/>
        <xdr:cNvSpPr txBox="1"/>
      </xdr:nvSpPr>
      <xdr:spPr>
        <a:xfrm>
          <a:off x="7672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8387</xdr:rowOff>
    </xdr:from>
    <xdr:to>
      <xdr:col>10</xdr:col>
      <xdr:colOff>155575</xdr:colOff>
      <xdr:row>38</xdr:row>
      <xdr:rowOff>109987</xdr:rowOff>
    </xdr:to>
    <xdr:sp macro="" textlink="">
      <xdr:nvSpPr>
        <xdr:cNvPr id="319" name="円/楕円 318"/>
        <xdr:cNvSpPr/>
      </xdr:nvSpPr>
      <xdr:spPr>
        <a:xfrm>
          <a:off x="6921500" y="65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101114</xdr:rowOff>
    </xdr:from>
    <xdr:ext cx="469744" cy="259045"/>
    <xdr:sp macro="" textlink="">
      <xdr:nvSpPr>
        <xdr:cNvPr id="320" name="テキスト ボックス 319"/>
        <xdr:cNvSpPr txBox="1"/>
      </xdr:nvSpPr>
      <xdr:spPr>
        <a:xfrm>
          <a:off x="6737427" y="661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118135</xdr:rowOff>
    </xdr:from>
    <xdr:to>
      <xdr:col>15</xdr:col>
      <xdr:colOff>180975</xdr:colOff>
      <xdr:row>58</xdr:row>
      <xdr:rowOff>123089</xdr:rowOff>
    </xdr:to>
    <xdr:cxnSp macro="">
      <xdr:nvCxnSpPr>
        <xdr:cNvPr id="349" name="直線コネクタ 348"/>
        <xdr:cNvCxnSpPr/>
      </xdr:nvCxnSpPr>
      <xdr:spPr>
        <a:xfrm>
          <a:off x="9639300" y="10062235"/>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72682</xdr:rowOff>
    </xdr:from>
    <xdr:to>
      <xdr:col>14</xdr:col>
      <xdr:colOff>28575</xdr:colOff>
      <xdr:row>58</xdr:row>
      <xdr:rowOff>118135</xdr:rowOff>
    </xdr:to>
    <xdr:cxnSp macro="">
      <xdr:nvCxnSpPr>
        <xdr:cNvPr id="352" name="直線コネクタ 351"/>
        <xdr:cNvCxnSpPr/>
      </xdr:nvCxnSpPr>
      <xdr:spPr>
        <a:xfrm>
          <a:off x="8750300" y="10016782"/>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72682</xdr:rowOff>
    </xdr:from>
    <xdr:to>
      <xdr:col>12</xdr:col>
      <xdr:colOff>511175</xdr:colOff>
      <xdr:row>58</xdr:row>
      <xdr:rowOff>90284</xdr:rowOff>
    </xdr:to>
    <xdr:cxnSp macro="">
      <xdr:nvCxnSpPr>
        <xdr:cNvPr id="355" name="直線コネクタ 354"/>
        <xdr:cNvCxnSpPr/>
      </xdr:nvCxnSpPr>
      <xdr:spPr>
        <a:xfrm flipV="1">
          <a:off x="7861300" y="10016782"/>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7" name="テキスト ボックス 356"/>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88874</xdr:rowOff>
    </xdr:from>
    <xdr:to>
      <xdr:col>11</xdr:col>
      <xdr:colOff>307975</xdr:colOff>
      <xdr:row>58</xdr:row>
      <xdr:rowOff>90284</xdr:rowOff>
    </xdr:to>
    <xdr:cxnSp macro="">
      <xdr:nvCxnSpPr>
        <xdr:cNvPr id="358" name="直線コネクタ 357"/>
        <xdr:cNvCxnSpPr/>
      </xdr:nvCxnSpPr>
      <xdr:spPr>
        <a:xfrm>
          <a:off x="6972300" y="1003297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72289</xdr:rowOff>
    </xdr:from>
    <xdr:to>
      <xdr:col>15</xdr:col>
      <xdr:colOff>231775</xdr:colOff>
      <xdr:row>59</xdr:row>
      <xdr:rowOff>2439</xdr:rowOff>
    </xdr:to>
    <xdr:sp macro="" textlink="">
      <xdr:nvSpPr>
        <xdr:cNvPr id="368" name="円/楕円 367"/>
        <xdr:cNvSpPr/>
      </xdr:nvSpPr>
      <xdr:spPr>
        <a:xfrm>
          <a:off x="10426700" y="100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158666</xdr:rowOff>
    </xdr:from>
    <xdr:ext cx="469744" cy="259045"/>
    <xdr:sp macro="" textlink="">
      <xdr:nvSpPr>
        <xdr:cNvPr id="369" name="農林水産業費該当値テキスト"/>
        <xdr:cNvSpPr txBox="1"/>
      </xdr:nvSpPr>
      <xdr:spPr>
        <a:xfrm>
          <a:off x="10528300" y="993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67335</xdr:rowOff>
    </xdr:from>
    <xdr:to>
      <xdr:col>14</xdr:col>
      <xdr:colOff>79375</xdr:colOff>
      <xdr:row>58</xdr:row>
      <xdr:rowOff>168935</xdr:rowOff>
    </xdr:to>
    <xdr:sp macro="" textlink="">
      <xdr:nvSpPr>
        <xdr:cNvPr id="370" name="円/楕円 369"/>
        <xdr:cNvSpPr/>
      </xdr:nvSpPr>
      <xdr:spPr>
        <a:xfrm>
          <a:off x="9588500" y="100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160062</xdr:rowOff>
    </xdr:from>
    <xdr:ext cx="469744" cy="259045"/>
    <xdr:sp macro="" textlink="">
      <xdr:nvSpPr>
        <xdr:cNvPr id="371" name="テキスト ボックス 370"/>
        <xdr:cNvSpPr txBox="1"/>
      </xdr:nvSpPr>
      <xdr:spPr>
        <a:xfrm>
          <a:off x="9404427" y="1010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21882</xdr:rowOff>
    </xdr:from>
    <xdr:to>
      <xdr:col>12</xdr:col>
      <xdr:colOff>561975</xdr:colOff>
      <xdr:row>58</xdr:row>
      <xdr:rowOff>123482</xdr:rowOff>
    </xdr:to>
    <xdr:sp macro="" textlink="">
      <xdr:nvSpPr>
        <xdr:cNvPr id="372" name="円/楕円 371"/>
        <xdr:cNvSpPr/>
      </xdr:nvSpPr>
      <xdr:spPr>
        <a:xfrm>
          <a:off x="8699500" y="99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114609</xdr:rowOff>
    </xdr:from>
    <xdr:ext cx="469744" cy="259045"/>
    <xdr:sp macro="" textlink="">
      <xdr:nvSpPr>
        <xdr:cNvPr id="373" name="テキスト ボックス 372"/>
        <xdr:cNvSpPr txBox="1"/>
      </xdr:nvSpPr>
      <xdr:spPr>
        <a:xfrm>
          <a:off x="8515427" y="1005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39484</xdr:rowOff>
    </xdr:from>
    <xdr:to>
      <xdr:col>11</xdr:col>
      <xdr:colOff>358775</xdr:colOff>
      <xdr:row>58</xdr:row>
      <xdr:rowOff>141084</xdr:rowOff>
    </xdr:to>
    <xdr:sp macro="" textlink="">
      <xdr:nvSpPr>
        <xdr:cNvPr id="374" name="円/楕円 373"/>
        <xdr:cNvSpPr/>
      </xdr:nvSpPr>
      <xdr:spPr>
        <a:xfrm>
          <a:off x="7810500" y="9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132211</xdr:rowOff>
    </xdr:from>
    <xdr:ext cx="469744" cy="259045"/>
    <xdr:sp macro="" textlink="">
      <xdr:nvSpPr>
        <xdr:cNvPr id="375" name="テキスト ボックス 374"/>
        <xdr:cNvSpPr txBox="1"/>
      </xdr:nvSpPr>
      <xdr:spPr>
        <a:xfrm>
          <a:off x="7626427" y="1007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38074</xdr:rowOff>
    </xdr:from>
    <xdr:to>
      <xdr:col>10</xdr:col>
      <xdr:colOff>155575</xdr:colOff>
      <xdr:row>58</xdr:row>
      <xdr:rowOff>139674</xdr:rowOff>
    </xdr:to>
    <xdr:sp macro="" textlink="">
      <xdr:nvSpPr>
        <xdr:cNvPr id="376" name="円/楕円 375"/>
        <xdr:cNvSpPr/>
      </xdr:nvSpPr>
      <xdr:spPr>
        <a:xfrm>
          <a:off x="6921500" y="99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130801</xdr:rowOff>
    </xdr:from>
    <xdr:ext cx="469744" cy="259045"/>
    <xdr:sp macro="" textlink="">
      <xdr:nvSpPr>
        <xdr:cNvPr id="377" name="テキスト ボックス 376"/>
        <xdr:cNvSpPr txBox="1"/>
      </xdr:nvSpPr>
      <xdr:spPr>
        <a:xfrm>
          <a:off x="6737427" y="100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117983</xdr:rowOff>
    </xdr:from>
    <xdr:to>
      <xdr:col>15</xdr:col>
      <xdr:colOff>180975</xdr:colOff>
      <xdr:row>77</xdr:row>
      <xdr:rowOff>142512</xdr:rowOff>
    </xdr:to>
    <xdr:cxnSp macro="">
      <xdr:nvCxnSpPr>
        <xdr:cNvPr id="404" name="直線コネクタ 403"/>
        <xdr:cNvCxnSpPr/>
      </xdr:nvCxnSpPr>
      <xdr:spPr>
        <a:xfrm flipV="1">
          <a:off x="9639300" y="13319633"/>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142512</xdr:rowOff>
    </xdr:from>
    <xdr:to>
      <xdr:col>14</xdr:col>
      <xdr:colOff>28575</xdr:colOff>
      <xdr:row>77</xdr:row>
      <xdr:rowOff>155702</xdr:rowOff>
    </xdr:to>
    <xdr:cxnSp macro="">
      <xdr:nvCxnSpPr>
        <xdr:cNvPr id="407" name="直線コネクタ 406"/>
        <xdr:cNvCxnSpPr/>
      </xdr:nvCxnSpPr>
      <xdr:spPr>
        <a:xfrm flipV="1">
          <a:off x="8750300" y="13344162"/>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136294</xdr:rowOff>
    </xdr:from>
    <xdr:to>
      <xdr:col>12</xdr:col>
      <xdr:colOff>511175</xdr:colOff>
      <xdr:row>77</xdr:row>
      <xdr:rowOff>155702</xdr:rowOff>
    </xdr:to>
    <xdr:cxnSp macro="">
      <xdr:nvCxnSpPr>
        <xdr:cNvPr id="410" name="直線コネクタ 409"/>
        <xdr:cNvCxnSpPr/>
      </xdr:nvCxnSpPr>
      <xdr:spPr>
        <a:xfrm>
          <a:off x="7861300" y="13337944"/>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128591</xdr:rowOff>
    </xdr:from>
    <xdr:to>
      <xdr:col>11</xdr:col>
      <xdr:colOff>307975</xdr:colOff>
      <xdr:row>77</xdr:row>
      <xdr:rowOff>136294</xdr:rowOff>
    </xdr:to>
    <xdr:cxnSp macro="">
      <xdr:nvCxnSpPr>
        <xdr:cNvPr id="413" name="直線コネクタ 412"/>
        <xdr:cNvCxnSpPr/>
      </xdr:nvCxnSpPr>
      <xdr:spPr>
        <a:xfrm>
          <a:off x="6972300" y="13330241"/>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67183</xdr:rowOff>
    </xdr:from>
    <xdr:to>
      <xdr:col>15</xdr:col>
      <xdr:colOff>231775</xdr:colOff>
      <xdr:row>77</xdr:row>
      <xdr:rowOff>168783</xdr:rowOff>
    </xdr:to>
    <xdr:sp macro="" textlink="">
      <xdr:nvSpPr>
        <xdr:cNvPr id="423" name="円/楕円 422"/>
        <xdr:cNvSpPr/>
      </xdr:nvSpPr>
      <xdr:spPr>
        <a:xfrm>
          <a:off x="104267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45610</xdr:rowOff>
    </xdr:from>
    <xdr:ext cx="469744" cy="259045"/>
    <xdr:sp macro="" textlink="">
      <xdr:nvSpPr>
        <xdr:cNvPr id="424" name="商工費該当値テキスト"/>
        <xdr:cNvSpPr txBox="1"/>
      </xdr:nvSpPr>
      <xdr:spPr>
        <a:xfrm>
          <a:off x="10528300" y="132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91712</xdr:rowOff>
    </xdr:from>
    <xdr:to>
      <xdr:col>14</xdr:col>
      <xdr:colOff>79375</xdr:colOff>
      <xdr:row>78</xdr:row>
      <xdr:rowOff>21862</xdr:rowOff>
    </xdr:to>
    <xdr:sp macro="" textlink="">
      <xdr:nvSpPr>
        <xdr:cNvPr id="425" name="円/楕円 424"/>
        <xdr:cNvSpPr/>
      </xdr:nvSpPr>
      <xdr:spPr>
        <a:xfrm>
          <a:off x="9588500" y="132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12989</xdr:rowOff>
    </xdr:from>
    <xdr:ext cx="469744" cy="259045"/>
    <xdr:sp macro="" textlink="">
      <xdr:nvSpPr>
        <xdr:cNvPr id="426" name="テキスト ボックス 425"/>
        <xdr:cNvSpPr txBox="1"/>
      </xdr:nvSpPr>
      <xdr:spPr>
        <a:xfrm>
          <a:off x="9404427" y="133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104902</xdr:rowOff>
    </xdr:from>
    <xdr:to>
      <xdr:col>12</xdr:col>
      <xdr:colOff>561975</xdr:colOff>
      <xdr:row>78</xdr:row>
      <xdr:rowOff>35052</xdr:rowOff>
    </xdr:to>
    <xdr:sp macro="" textlink="">
      <xdr:nvSpPr>
        <xdr:cNvPr id="427" name="円/楕円 426"/>
        <xdr:cNvSpPr/>
      </xdr:nvSpPr>
      <xdr:spPr>
        <a:xfrm>
          <a:off x="8699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26179</xdr:rowOff>
    </xdr:from>
    <xdr:ext cx="469744" cy="259045"/>
    <xdr:sp macro="" textlink="">
      <xdr:nvSpPr>
        <xdr:cNvPr id="428" name="テキスト ボックス 427"/>
        <xdr:cNvSpPr txBox="1"/>
      </xdr:nvSpPr>
      <xdr:spPr>
        <a:xfrm>
          <a:off x="8515427"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85494</xdr:rowOff>
    </xdr:from>
    <xdr:to>
      <xdr:col>11</xdr:col>
      <xdr:colOff>358775</xdr:colOff>
      <xdr:row>78</xdr:row>
      <xdr:rowOff>15644</xdr:rowOff>
    </xdr:to>
    <xdr:sp macro="" textlink="">
      <xdr:nvSpPr>
        <xdr:cNvPr id="429" name="円/楕円 428"/>
        <xdr:cNvSpPr/>
      </xdr:nvSpPr>
      <xdr:spPr>
        <a:xfrm>
          <a:off x="7810500" y="132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6771</xdr:rowOff>
    </xdr:from>
    <xdr:ext cx="469744" cy="259045"/>
    <xdr:sp macro="" textlink="">
      <xdr:nvSpPr>
        <xdr:cNvPr id="430" name="テキスト ボックス 429"/>
        <xdr:cNvSpPr txBox="1"/>
      </xdr:nvSpPr>
      <xdr:spPr>
        <a:xfrm>
          <a:off x="7626427" y="133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77791</xdr:rowOff>
    </xdr:from>
    <xdr:to>
      <xdr:col>10</xdr:col>
      <xdr:colOff>155575</xdr:colOff>
      <xdr:row>78</xdr:row>
      <xdr:rowOff>7941</xdr:rowOff>
    </xdr:to>
    <xdr:sp macro="" textlink="">
      <xdr:nvSpPr>
        <xdr:cNvPr id="431" name="円/楕円 430"/>
        <xdr:cNvSpPr/>
      </xdr:nvSpPr>
      <xdr:spPr>
        <a:xfrm>
          <a:off x="6921500" y="132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170518</xdr:rowOff>
    </xdr:from>
    <xdr:ext cx="469744" cy="259045"/>
    <xdr:sp macro="" textlink="">
      <xdr:nvSpPr>
        <xdr:cNvPr id="432" name="テキスト ボックス 431"/>
        <xdr:cNvSpPr txBox="1"/>
      </xdr:nvSpPr>
      <xdr:spPr>
        <a:xfrm>
          <a:off x="6737427" y="133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53614</xdr:rowOff>
    </xdr:from>
    <xdr:to>
      <xdr:col>15</xdr:col>
      <xdr:colOff>180975</xdr:colOff>
      <xdr:row>96</xdr:row>
      <xdr:rowOff>131927</xdr:rowOff>
    </xdr:to>
    <xdr:cxnSp macro="">
      <xdr:nvCxnSpPr>
        <xdr:cNvPr id="462" name="直線コネクタ 461"/>
        <xdr:cNvCxnSpPr/>
      </xdr:nvCxnSpPr>
      <xdr:spPr>
        <a:xfrm flipV="1">
          <a:off x="9639300" y="16512814"/>
          <a:ext cx="838200" cy="7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131927</xdr:rowOff>
    </xdr:from>
    <xdr:to>
      <xdr:col>14</xdr:col>
      <xdr:colOff>28575</xdr:colOff>
      <xdr:row>96</xdr:row>
      <xdr:rowOff>144424</xdr:rowOff>
    </xdr:to>
    <xdr:cxnSp macro="">
      <xdr:nvCxnSpPr>
        <xdr:cNvPr id="465" name="直線コネクタ 464"/>
        <xdr:cNvCxnSpPr/>
      </xdr:nvCxnSpPr>
      <xdr:spPr>
        <a:xfrm flipV="1">
          <a:off x="8750300" y="16591127"/>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144424</xdr:rowOff>
    </xdr:from>
    <xdr:to>
      <xdr:col>12</xdr:col>
      <xdr:colOff>511175</xdr:colOff>
      <xdr:row>96</xdr:row>
      <xdr:rowOff>154617</xdr:rowOff>
    </xdr:to>
    <xdr:cxnSp macro="">
      <xdr:nvCxnSpPr>
        <xdr:cNvPr id="468" name="直線コネクタ 467"/>
        <xdr:cNvCxnSpPr/>
      </xdr:nvCxnSpPr>
      <xdr:spPr>
        <a:xfrm flipV="1">
          <a:off x="7861300" y="16603624"/>
          <a:ext cx="889000" cy="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154617</xdr:rowOff>
    </xdr:from>
    <xdr:to>
      <xdr:col>11</xdr:col>
      <xdr:colOff>307975</xdr:colOff>
      <xdr:row>96</xdr:row>
      <xdr:rowOff>160979</xdr:rowOff>
    </xdr:to>
    <xdr:cxnSp macro="">
      <xdr:nvCxnSpPr>
        <xdr:cNvPr id="471" name="直線コネクタ 470"/>
        <xdr:cNvCxnSpPr/>
      </xdr:nvCxnSpPr>
      <xdr:spPr>
        <a:xfrm flipV="1">
          <a:off x="6972300" y="16613817"/>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2814</xdr:rowOff>
    </xdr:from>
    <xdr:to>
      <xdr:col>15</xdr:col>
      <xdr:colOff>231775</xdr:colOff>
      <xdr:row>96</xdr:row>
      <xdr:rowOff>104414</xdr:rowOff>
    </xdr:to>
    <xdr:sp macro="" textlink="">
      <xdr:nvSpPr>
        <xdr:cNvPr id="481" name="円/楕円 480"/>
        <xdr:cNvSpPr/>
      </xdr:nvSpPr>
      <xdr:spPr>
        <a:xfrm>
          <a:off x="10426700" y="164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25691</xdr:rowOff>
    </xdr:from>
    <xdr:ext cx="534377" cy="259045"/>
    <xdr:sp macro="" textlink="">
      <xdr:nvSpPr>
        <xdr:cNvPr id="482" name="土木費該当値テキスト"/>
        <xdr:cNvSpPr txBox="1"/>
      </xdr:nvSpPr>
      <xdr:spPr>
        <a:xfrm>
          <a:off x="10528300" y="163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81127</xdr:rowOff>
    </xdr:from>
    <xdr:to>
      <xdr:col>14</xdr:col>
      <xdr:colOff>79375</xdr:colOff>
      <xdr:row>97</xdr:row>
      <xdr:rowOff>11277</xdr:rowOff>
    </xdr:to>
    <xdr:sp macro="" textlink="">
      <xdr:nvSpPr>
        <xdr:cNvPr id="483" name="円/楕円 482"/>
        <xdr:cNvSpPr/>
      </xdr:nvSpPr>
      <xdr:spPr>
        <a:xfrm>
          <a:off x="9588500" y="165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2404</xdr:rowOff>
    </xdr:from>
    <xdr:ext cx="534377" cy="259045"/>
    <xdr:sp macro="" textlink="">
      <xdr:nvSpPr>
        <xdr:cNvPr id="484" name="テキスト ボックス 483"/>
        <xdr:cNvSpPr txBox="1"/>
      </xdr:nvSpPr>
      <xdr:spPr>
        <a:xfrm>
          <a:off x="9372111" y="166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93624</xdr:rowOff>
    </xdr:from>
    <xdr:to>
      <xdr:col>12</xdr:col>
      <xdr:colOff>561975</xdr:colOff>
      <xdr:row>97</xdr:row>
      <xdr:rowOff>23774</xdr:rowOff>
    </xdr:to>
    <xdr:sp macro="" textlink="">
      <xdr:nvSpPr>
        <xdr:cNvPr id="485" name="円/楕円 484"/>
        <xdr:cNvSpPr/>
      </xdr:nvSpPr>
      <xdr:spPr>
        <a:xfrm>
          <a:off x="8699500" y="165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14901</xdr:rowOff>
    </xdr:from>
    <xdr:ext cx="534377" cy="259045"/>
    <xdr:sp macro="" textlink="">
      <xdr:nvSpPr>
        <xdr:cNvPr id="486" name="テキスト ボックス 485"/>
        <xdr:cNvSpPr txBox="1"/>
      </xdr:nvSpPr>
      <xdr:spPr>
        <a:xfrm>
          <a:off x="8483111" y="166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103817</xdr:rowOff>
    </xdr:from>
    <xdr:to>
      <xdr:col>11</xdr:col>
      <xdr:colOff>358775</xdr:colOff>
      <xdr:row>97</xdr:row>
      <xdr:rowOff>33967</xdr:rowOff>
    </xdr:to>
    <xdr:sp macro="" textlink="">
      <xdr:nvSpPr>
        <xdr:cNvPr id="487" name="円/楕円 486"/>
        <xdr:cNvSpPr/>
      </xdr:nvSpPr>
      <xdr:spPr>
        <a:xfrm>
          <a:off x="7810500" y="165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25094</xdr:rowOff>
    </xdr:from>
    <xdr:ext cx="534377" cy="259045"/>
    <xdr:sp macro="" textlink="">
      <xdr:nvSpPr>
        <xdr:cNvPr id="488" name="テキスト ボックス 487"/>
        <xdr:cNvSpPr txBox="1"/>
      </xdr:nvSpPr>
      <xdr:spPr>
        <a:xfrm>
          <a:off x="7594111" y="166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110179</xdr:rowOff>
    </xdr:from>
    <xdr:to>
      <xdr:col>10</xdr:col>
      <xdr:colOff>155575</xdr:colOff>
      <xdr:row>97</xdr:row>
      <xdr:rowOff>40329</xdr:rowOff>
    </xdr:to>
    <xdr:sp macro="" textlink="">
      <xdr:nvSpPr>
        <xdr:cNvPr id="489" name="円/楕円 488"/>
        <xdr:cNvSpPr/>
      </xdr:nvSpPr>
      <xdr:spPr>
        <a:xfrm>
          <a:off x="6921500" y="165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31456</xdr:rowOff>
    </xdr:from>
    <xdr:ext cx="534377" cy="259045"/>
    <xdr:sp macro="" textlink="">
      <xdr:nvSpPr>
        <xdr:cNvPr id="490" name="テキスト ボックス 489"/>
        <xdr:cNvSpPr txBox="1"/>
      </xdr:nvSpPr>
      <xdr:spPr>
        <a:xfrm>
          <a:off x="6705111" y="166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117831</xdr:rowOff>
    </xdr:from>
    <xdr:to>
      <xdr:col>23</xdr:col>
      <xdr:colOff>517525</xdr:colOff>
      <xdr:row>39</xdr:row>
      <xdr:rowOff>39763</xdr:rowOff>
    </xdr:to>
    <xdr:cxnSp macro="">
      <xdr:nvCxnSpPr>
        <xdr:cNvPr id="520" name="直線コネクタ 519"/>
        <xdr:cNvCxnSpPr/>
      </xdr:nvCxnSpPr>
      <xdr:spPr>
        <a:xfrm>
          <a:off x="15481300" y="6632931"/>
          <a:ext cx="838200" cy="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14198</xdr:rowOff>
    </xdr:from>
    <xdr:to>
      <xdr:col>22</xdr:col>
      <xdr:colOff>365125</xdr:colOff>
      <xdr:row>38</xdr:row>
      <xdr:rowOff>117831</xdr:rowOff>
    </xdr:to>
    <xdr:cxnSp macro="">
      <xdr:nvCxnSpPr>
        <xdr:cNvPr id="523" name="直線コネクタ 522"/>
        <xdr:cNvCxnSpPr/>
      </xdr:nvCxnSpPr>
      <xdr:spPr>
        <a:xfrm>
          <a:off x="14592300" y="6529298"/>
          <a:ext cx="889000" cy="10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5" name="テキスト ボックス 524"/>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14198</xdr:rowOff>
    </xdr:from>
    <xdr:to>
      <xdr:col>21</xdr:col>
      <xdr:colOff>161925</xdr:colOff>
      <xdr:row>38</xdr:row>
      <xdr:rowOff>154711</xdr:rowOff>
    </xdr:to>
    <xdr:cxnSp macro="">
      <xdr:nvCxnSpPr>
        <xdr:cNvPr id="526" name="直線コネクタ 525"/>
        <xdr:cNvCxnSpPr/>
      </xdr:nvCxnSpPr>
      <xdr:spPr>
        <a:xfrm flipV="1">
          <a:off x="13703300" y="6529298"/>
          <a:ext cx="889000" cy="1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28" name="テキスト ボックス 527"/>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154711</xdr:rowOff>
    </xdr:from>
    <xdr:to>
      <xdr:col>19</xdr:col>
      <xdr:colOff>644525</xdr:colOff>
      <xdr:row>39</xdr:row>
      <xdr:rowOff>89522</xdr:rowOff>
    </xdr:to>
    <xdr:cxnSp macro="">
      <xdr:nvCxnSpPr>
        <xdr:cNvPr id="529" name="直線コネクタ 528"/>
        <xdr:cNvCxnSpPr/>
      </xdr:nvCxnSpPr>
      <xdr:spPr>
        <a:xfrm flipV="1">
          <a:off x="12814300" y="6669811"/>
          <a:ext cx="889000" cy="10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1" name="テキスト ボックス 530"/>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3" name="テキスト ボックス 532"/>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160413</xdr:rowOff>
    </xdr:from>
    <xdr:to>
      <xdr:col>23</xdr:col>
      <xdr:colOff>568325</xdr:colOff>
      <xdr:row>39</xdr:row>
      <xdr:rowOff>90563</xdr:rowOff>
    </xdr:to>
    <xdr:sp macro="" textlink="">
      <xdr:nvSpPr>
        <xdr:cNvPr id="539" name="円/楕円 538"/>
        <xdr:cNvSpPr/>
      </xdr:nvSpPr>
      <xdr:spPr>
        <a:xfrm>
          <a:off x="162687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75340</xdr:rowOff>
    </xdr:from>
    <xdr:ext cx="534377" cy="259045"/>
    <xdr:sp macro="" textlink="">
      <xdr:nvSpPr>
        <xdr:cNvPr id="540" name="消防費該当値テキスト"/>
        <xdr:cNvSpPr txBox="1"/>
      </xdr:nvSpPr>
      <xdr:spPr>
        <a:xfrm>
          <a:off x="16370300" y="65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67031</xdr:rowOff>
    </xdr:from>
    <xdr:to>
      <xdr:col>22</xdr:col>
      <xdr:colOff>415925</xdr:colOff>
      <xdr:row>38</xdr:row>
      <xdr:rowOff>168631</xdr:rowOff>
    </xdr:to>
    <xdr:sp macro="" textlink="">
      <xdr:nvSpPr>
        <xdr:cNvPr id="541" name="円/楕円 540"/>
        <xdr:cNvSpPr/>
      </xdr:nvSpPr>
      <xdr:spPr>
        <a:xfrm>
          <a:off x="15430500" y="65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159758</xdr:rowOff>
    </xdr:from>
    <xdr:ext cx="534377" cy="259045"/>
    <xdr:sp macro="" textlink="">
      <xdr:nvSpPr>
        <xdr:cNvPr id="542" name="テキスト ボックス 541"/>
        <xdr:cNvSpPr txBox="1"/>
      </xdr:nvSpPr>
      <xdr:spPr>
        <a:xfrm>
          <a:off x="15214111" y="66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134849</xdr:rowOff>
    </xdr:from>
    <xdr:to>
      <xdr:col>21</xdr:col>
      <xdr:colOff>212725</xdr:colOff>
      <xdr:row>38</xdr:row>
      <xdr:rowOff>64999</xdr:rowOff>
    </xdr:to>
    <xdr:sp macro="" textlink="">
      <xdr:nvSpPr>
        <xdr:cNvPr id="543" name="円/楕円 542"/>
        <xdr:cNvSpPr/>
      </xdr:nvSpPr>
      <xdr:spPr>
        <a:xfrm>
          <a:off x="14541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56125</xdr:rowOff>
    </xdr:from>
    <xdr:ext cx="534377" cy="259045"/>
    <xdr:sp macro="" textlink="">
      <xdr:nvSpPr>
        <xdr:cNvPr id="544" name="テキスト ボックス 543"/>
        <xdr:cNvSpPr txBox="1"/>
      </xdr:nvSpPr>
      <xdr:spPr>
        <a:xfrm>
          <a:off x="14325111" y="65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103911</xdr:rowOff>
    </xdr:from>
    <xdr:to>
      <xdr:col>20</xdr:col>
      <xdr:colOff>9525</xdr:colOff>
      <xdr:row>39</xdr:row>
      <xdr:rowOff>34061</xdr:rowOff>
    </xdr:to>
    <xdr:sp macro="" textlink="">
      <xdr:nvSpPr>
        <xdr:cNvPr id="545" name="円/楕円 544"/>
        <xdr:cNvSpPr/>
      </xdr:nvSpPr>
      <xdr:spPr>
        <a:xfrm>
          <a:off x="13652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25188</xdr:rowOff>
    </xdr:from>
    <xdr:ext cx="534377" cy="259045"/>
    <xdr:sp macro="" textlink="">
      <xdr:nvSpPr>
        <xdr:cNvPr id="546" name="テキスト ボックス 545"/>
        <xdr:cNvSpPr txBox="1"/>
      </xdr:nvSpPr>
      <xdr:spPr>
        <a:xfrm>
          <a:off x="13436111" y="67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38722</xdr:rowOff>
    </xdr:from>
    <xdr:to>
      <xdr:col>18</xdr:col>
      <xdr:colOff>492125</xdr:colOff>
      <xdr:row>39</xdr:row>
      <xdr:rowOff>140322</xdr:rowOff>
    </xdr:to>
    <xdr:sp macro="" textlink="">
      <xdr:nvSpPr>
        <xdr:cNvPr id="547" name="円/楕円 546"/>
        <xdr:cNvSpPr/>
      </xdr:nvSpPr>
      <xdr:spPr>
        <a:xfrm>
          <a:off x="12763500" y="67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131449</xdr:rowOff>
    </xdr:from>
    <xdr:ext cx="469744" cy="259045"/>
    <xdr:sp macro="" textlink="">
      <xdr:nvSpPr>
        <xdr:cNvPr id="548" name="テキスト ボックス 547"/>
        <xdr:cNvSpPr txBox="1"/>
      </xdr:nvSpPr>
      <xdr:spPr>
        <a:xfrm>
          <a:off x="12579427" y="68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106001</xdr:rowOff>
    </xdr:from>
    <xdr:to>
      <xdr:col>23</xdr:col>
      <xdr:colOff>517525</xdr:colOff>
      <xdr:row>58</xdr:row>
      <xdr:rowOff>7607</xdr:rowOff>
    </xdr:to>
    <xdr:cxnSp macro="">
      <xdr:nvCxnSpPr>
        <xdr:cNvPr id="578" name="直線コネクタ 577"/>
        <xdr:cNvCxnSpPr/>
      </xdr:nvCxnSpPr>
      <xdr:spPr>
        <a:xfrm flipV="1">
          <a:off x="15481300" y="9878651"/>
          <a:ext cx="838200" cy="7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88227</xdr:rowOff>
    </xdr:from>
    <xdr:to>
      <xdr:col>22</xdr:col>
      <xdr:colOff>365125</xdr:colOff>
      <xdr:row>58</xdr:row>
      <xdr:rowOff>7607</xdr:rowOff>
    </xdr:to>
    <xdr:cxnSp macro="">
      <xdr:nvCxnSpPr>
        <xdr:cNvPr id="581" name="直線コネクタ 580"/>
        <xdr:cNvCxnSpPr/>
      </xdr:nvCxnSpPr>
      <xdr:spPr>
        <a:xfrm>
          <a:off x="14592300" y="9689427"/>
          <a:ext cx="889000" cy="2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3" name="テキスト ボックス 582"/>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88227</xdr:rowOff>
    </xdr:from>
    <xdr:to>
      <xdr:col>21</xdr:col>
      <xdr:colOff>161925</xdr:colOff>
      <xdr:row>58</xdr:row>
      <xdr:rowOff>54794</xdr:rowOff>
    </xdr:to>
    <xdr:cxnSp macro="">
      <xdr:nvCxnSpPr>
        <xdr:cNvPr id="584" name="直線コネクタ 583"/>
        <xdr:cNvCxnSpPr/>
      </xdr:nvCxnSpPr>
      <xdr:spPr>
        <a:xfrm flipV="1">
          <a:off x="13703300" y="9689427"/>
          <a:ext cx="889000" cy="30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54794</xdr:rowOff>
    </xdr:from>
    <xdr:to>
      <xdr:col>19</xdr:col>
      <xdr:colOff>644525</xdr:colOff>
      <xdr:row>58</xdr:row>
      <xdr:rowOff>127356</xdr:rowOff>
    </xdr:to>
    <xdr:cxnSp macro="">
      <xdr:nvCxnSpPr>
        <xdr:cNvPr id="587" name="直線コネクタ 586"/>
        <xdr:cNvCxnSpPr/>
      </xdr:nvCxnSpPr>
      <xdr:spPr>
        <a:xfrm flipV="1">
          <a:off x="12814300" y="9998894"/>
          <a:ext cx="889000" cy="7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55201</xdr:rowOff>
    </xdr:from>
    <xdr:to>
      <xdr:col>23</xdr:col>
      <xdr:colOff>568325</xdr:colOff>
      <xdr:row>57</xdr:row>
      <xdr:rowOff>156801</xdr:rowOff>
    </xdr:to>
    <xdr:sp macro="" textlink="">
      <xdr:nvSpPr>
        <xdr:cNvPr id="597" name="円/楕円 596"/>
        <xdr:cNvSpPr/>
      </xdr:nvSpPr>
      <xdr:spPr>
        <a:xfrm>
          <a:off x="16268700" y="98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33628</xdr:rowOff>
    </xdr:from>
    <xdr:ext cx="534377" cy="259045"/>
    <xdr:sp macro="" textlink="">
      <xdr:nvSpPr>
        <xdr:cNvPr id="598" name="教育費該当値テキスト"/>
        <xdr:cNvSpPr txBox="1"/>
      </xdr:nvSpPr>
      <xdr:spPr>
        <a:xfrm>
          <a:off x="16370300" y="98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128257</xdr:rowOff>
    </xdr:from>
    <xdr:to>
      <xdr:col>22</xdr:col>
      <xdr:colOff>415925</xdr:colOff>
      <xdr:row>58</xdr:row>
      <xdr:rowOff>58407</xdr:rowOff>
    </xdr:to>
    <xdr:sp macro="" textlink="">
      <xdr:nvSpPr>
        <xdr:cNvPr id="599" name="円/楕円 598"/>
        <xdr:cNvSpPr/>
      </xdr:nvSpPr>
      <xdr:spPr>
        <a:xfrm>
          <a:off x="15430500" y="99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49534</xdr:rowOff>
    </xdr:from>
    <xdr:ext cx="534377" cy="259045"/>
    <xdr:sp macro="" textlink="">
      <xdr:nvSpPr>
        <xdr:cNvPr id="600" name="テキスト ボックス 599"/>
        <xdr:cNvSpPr txBox="1"/>
      </xdr:nvSpPr>
      <xdr:spPr>
        <a:xfrm>
          <a:off x="15214111" y="999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37427</xdr:rowOff>
    </xdr:from>
    <xdr:to>
      <xdr:col>21</xdr:col>
      <xdr:colOff>212725</xdr:colOff>
      <xdr:row>56</xdr:row>
      <xdr:rowOff>139027</xdr:rowOff>
    </xdr:to>
    <xdr:sp macro="" textlink="">
      <xdr:nvSpPr>
        <xdr:cNvPr id="601" name="円/楕円 600"/>
        <xdr:cNvSpPr/>
      </xdr:nvSpPr>
      <xdr:spPr>
        <a:xfrm>
          <a:off x="14541500" y="96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130154</xdr:rowOff>
    </xdr:from>
    <xdr:ext cx="534377" cy="259045"/>
    <xdr:sp macro="" textlink="">
      <xdr:nvSpPr>
        <xdr:cNvPr id="602" name="テキスト ボックス 601"/>
        <xdr:cNvSpPr txBox="1"/>
      </xdr:nvSpPr>
      <xdr:spPr>
        <a:xfrm>
          <a:off x="14325111" y="97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3994</xdr:rowOff>
    </xdr:from>
    <xdr:to>
      <xdr:col>20</xdr:col>
      <xdr:colOff>9525</xdr:colOff>
      <xdr:row>58</xdr:row>
      <xdr:rowOff>105594</xdr:rowOff>
    </xdr:to>
    <xdr:sp macro="" textlink="">
      <xdr:nvSpPr>
        <xdr:cNvPr id="603" name="円/楕円 602"/>
        <xdr:cNvSpPr/>
      </xdr:nvSpPr>
      <xdr:spPr>
        <a:xfrm>
          <a:off x="13652500" y="99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96721</xdr:rowOff>
    </xdr:from>
    <xdr:ext cx="534377" cy="259045"/>
    <xdr:sp macro="" textlink="">
      <xdr:nvSpPr>
        <xdr:cNvPr id="604" name="テキスト ボックス 603"/>
        <xdr:cNvSpPr txBox="1"/>
      </xdr:nvSpPr>
      <xdr:spPr>
        <a:xfrm>
          <a:off x="13436111" y="100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76556</xdr:rowOff>
    </xdr:from>
    <xdr:to>
      <xdr:col>18</xdr:col>
      <xdr:colOff>492125</xdr:colOff>
      <xdr:row>59</xdr:row>
      <xdr:rowOff>6706</xdr:rowOff>
    </xdr:to>
    <xdr:sp macro="" textlink="">
      <xdr:nvSpPr>
        <xdr:cNvPr id="605" name="円/楕円 604"/>
        <xdr:cNvSpPr/>
      </xdr:nvSpPr>
      <xdr:spPr>
        <a:xfrm>
          <a:off x="12763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169283</xdr:rowOff>
    </xdr:from>
    <xdr:ext cx="534377" cy="259045"/>
    <xdr:sp macro="" textlink="">
      <xdr:nvSpPr>
        <xdr:cNvPr id="606" name="テキスト ボックス 605"/>
        <xdr:cNvSpPr txBox="1"/>
      </xdr:nvSpPr>
      <xdr:spPr>
        <a:xfrm>
          <a:off x="12547111" y="101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44222</xdr:rowOff>
    </xdr:from>
    <xdr:to>
      <xdr:col>23</xdr:col>
      <xdr:colOff>517525</xdr:colOff>
      <xdr:row>79</xdr:row>
      <xdr:rowOff>44450</xdr:rowOff>
    </xdr:to>
    <xdr:cxnSp macro="">
      <xdr:nvCxnSpPr>
        <xdr:cNvPr id="635" name="直線コネクタ 634"/>
        <xdr:cNvCxnSpPr/>
      </xdr:nvCxnSpPr>
      <xdr:spPr>
        <a:xfrm flipV="1">
          <a:off x="15481300" y="1358877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37134</xdr:rowOff>
    </xdr:from>
    <xdr:to>
      <xdr:col>21</xdr:col>
      <xdr:colOff>161925</xdr:colOff>
      <xdr:row>79</xdr:row>
      <xdr:rowOff>44450</xdr:rowOff>
    </xdr:to>
    <xdr:cxnSp macro="">
      <xdr:nvCxnSpPr>
        <xdr:cNvPr id="641" name="直線コネクタ 640"/>
        <xdr:cNvCxnSpPr/>
      </xdr:nvCxnSpPr>
      <xdr:spPr>
        <a:xfrm>
          <a:off x="13703300" y="1358168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37021</xdr:rowOff>
    </xdr:from>
    <xdr:to>
      <xdr:col>19</xdr:col>
      <xdr:colOff>644525</xdr:colOff>
      <xdr:row>79</xdr:row>
      <xdr:rowOff>37134</xdr:rowOff>
    </xdr:to>
    <xdr:cxnSp macro="">
      <xdr:nvCxnSpPr>
        <xdr:cNvPr id="644" name="直線コネクタ 643"/>
        <xdr:cNvCxnSpPr/>
      </xdr:nvCxnSpPr>
      <xdr:spPr>
        <a:xfrm>
          <a:off x="12814300" y="13581571"/>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164872</xdr:rowOff>
    </xdr:from>
    <xdr:to>
      <xdr:col>23</xdr:col>
      <xdr:colOff>568325</xdr:colOff>
      <xdr:row>79</xdr:row>
      <xdr:rowOff>95022</xdr:rowOff>
    </xdr:to>
    <xdr:sp macro="" textlink="">
      <xdr:nvSpPr>
        <xdr:cNvPr id="654" name="円/楕円 653"/>
        <xdr:cNvSpPr/>
      </xdr:nvSpPr>
      <xdr:spPr>
        <a:xfrm>
          <a:off x="162687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157784</xdr:rowOff>
    </xdr:from>
    <xdr:to>
      <xdr:col>20</xdr:col>
      <xdr:colOff>9525</xdr:colOff>
      <xdr:row>79</xdr:row>
      <xdr:rowOff>87934</xdr:rowOff>
    </xdr:to>
    <xdr:sp macro="" textlink="">
      <xdr:nvSpPr>
        <xdr:cNvPr id="660" name="円/楕円 659"/>
        <xdr:cNvSpPr/>
      </xdr:nvSpPr>
      <xdr:spPr>
        <a:xfrm>
          <a:off x="13652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79061</xdr:rowOff>
    </xdr:from>
    <xdr:ext cx="378565" cy="259045"/>
    <xdr:sp macro="" textlink="">
      <xdr:nvSpPr>
        <xdr:cNvPr id="661" name="テキスト ボックス 660"/>
        <xdr:cNvSpPr txBox="1"/>
      </xdr:nvSpPr>
      <xdr:spPr>
        <a:xfrm>
          <a:off x="13514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157671</xdr:rowOff>
    </xdr:from>
    <xdr:to>
      <xdr:col>18</xdr:col>
      <xdr:colOff>492125</xdr:colOff>
      <xdr:row>79</xdr:row>
      <xdr:rowOff>87821</xdr:rowOff>
    </xdr:to>
    <xdr:sp macro="" textlink="">
      <xdr:nvSpPr>
        <xdr:cNvPr id="662" name="円/楕円 661"/>
        <xdr:cNvSpPr/>
      </xdr:nvSpPr>
      <xdr:spPr>
        <a:xfrm>
          <a:off x="12763500" y="135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78948</xdr:rowOff>
    </xdr:from>
    <xdr:ext cx="378565" cy="259045"/>
    <xdr:sp macro="" textlink="">
      <xdr:nvSpPr>
        <xdr:cNvPr id="663" name="テキスト ボックス 662"/>
        <xdr:cNvSpPr txBox="1"/>
      </xdr:nvSpPr>
      <xdr:spPr>
        <a:xfrm>
          <a:off x="12625017" y="13623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139292</xdr:rowOff>
    </xdr:from>
    <xdr:to>
      <xdr:col>23</xdr:col>
      <xdr:colOff>517525</xdr:colOff>
      <xdr:row>95</xdr:row>
      <xdr:rowOff>143782</xdr:rowOff>
    </xdr:to>
    <xdr:cxnSp macro="">
      <xdr:nvCxnSpPr>
        <xdr:cNvPr id="694" name="直線コネクタ 693"/>
        <xdr:cNvCxnSpPr/>
      </xdr:nvCxnSpPr>
      <xdr:spPr>
        <a:xfrm flipV="1">
          <a:off x="15481300" y="16427042"/>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143782</xdr:rowOff>
    </xdr:from>
    <xdr:to>
      <xdr:col>22</xdr:col>
      <xdr:colOff>365125</xdr:colOff>
      <xdr:row>96</xdr:row>
      <xdr:rowOff>50121</xdr:rowOff>
    </xdr:to>
    <xdr:cxnSp macro="">
      <xdr:nvCxnSpPr>
        <xdr:cNvPr id="697" name="直線コネクタ 696"/>
        <xdr:cNvCxnSpPr/>
      </xdr:nvCxnSpPr>
      <xdr:spPr>
        <a:xfrm flipV="1">
          <a:off x="14592300" y="16431532"/>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151037</xdr:rowOff>
    </xdr:from>
    <xdr:ext cx="534377" cy="259045"/>
    <xdr:sp macro="" textlink="">
      <xdr:nvSpPr>
        <xdr:cNvPr id="699" name="テキスト ボックス 698"/>
        <xdr:cNvSpPr txBox="1"/>
      </xdr:nvSpPr>
      <xdr:spPr>
        <a:xfrm>
          <a:off x="15214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50121</xdr:rowOff>
    </xdr:from>
    <xdr:to>
      <xdr:col>21</xdr:col>
      <xdr:colOff>161925</xdr:colOff>
      <xdr:row>96</xdr:row>
      <xdr:rowOff>52178</xdr:rowOff>
    </xdr:to>
    <xdr:cxnSp macro="">
      <xdr:nvCxnSpPr>
        <xdr:cNvPr id="700" name="直線コネクタ 699"/>
        <xdr:cNvCxnSpPr/>
      </xdr:nvCxnSpPr>
      <xdr:spPr>
        <a:xfrm flipV="1">
          <a:off x="13703300" y="1650932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150317</xdr:rowOff>
    </xdr:from>
    <xdr:ext cx="534377" cy="259045"/>
    <xdr:sp macro="" textlink="">
      <xdr:nvSpPr>
        <xdr:cNvPr id="702" name="テキスト ボックス 701"/>
        <xdr:cNvSpPr txBox="1"/>
      </xdr:nvSpPr>
      <xdr:spPr>
        <a:xfrm>
          <a:off x="14325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52178</xdr:rowOff>
    </xdr:from>
    <xdr:to>
      <xdr:col>19</xdr:col>
      <xdr:colOff>644525</xdr:colOff>
      <xdr:row>96</xdr:row>
      <xdr:rowOff>64343</xdr:rowOff>
    </xdr:to>
    <xdr:cxnSp macro="">
      <xdr:nvCxnSpPr>
        <xdr:cNvPr id="703" name="直線コネクタ 702"/>
        <xdr:cNvCxnSpPr/>
      </xdr:nvCxnSpPr>
      <xdr:spPr>
        <a:xfrm flipV="1">
          <a:off x="12814300" y="16511378"/>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128421</xdr:rowOff>
    </xdr:from>
    <xdr:ext cx="534377" cy="259045"/>
    <xdr:sp macro="" textlink="">
      <xdr:nvSpPr>
        <xdr:cNvPr id="705" name="テキスト ボックス 704"/>
        <xdr:cNvSpPr txBox="1"/>
      </xdr:nvSpPr>
      <xdr:spPr>
        <a:xfrm>
          <a:off x="13436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123000</xdr:rowOff>
    </xdr:from>
    <xdr:ext cx="534377" cy="259045"/>
    <xdr:sp macro="" textlink="">
      <xdr:nvSpPr>
        <xdr:cNvPr id="707" name="テキスト ボックス 706"/>
        <xdr:cNvSpPr txBox="1"/>
      </xdr:nvSpPr>
      <xdr:spPr>
        <a:xfrm>
          <a:off x="12547111" y="160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88492</xdr:rowOff>
    </xdr:from>
    <xdr:to>
      <xdr:col>23</xdr:col>
      <xdr:colOff>568325</xdr:colOff>
      <xdr:row>96</xdr:row>
      <xdr:rowOff>18642</xdr:rowOff>
    </xdr:to>
    <xdr:sp macro="" textlink="">
      <xdr:nvSpPr>
        <xdr:cNvPr id="713" name="円/楕円 712"/>
        <xdr:cNvSpPr/>
      </xdr:nvSpPr>
      <xdr:spPr>
        <a:xfrm>
          <a:off x="16268700" y="163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66919</xdr:rowOff>
    </xdr:from>
    <xdr:ext cx="534377" cy="259045"/>
    <xdr:sp macro="" textlink="">
      <xdr:nvSpPr>
        <xdr:cNvPr id="714" name="公債費該当値テキスト"/>
        <xdr:cNvSpPr txBox="1"/>
      </xdr:nvSpPr>
      <xdr:spPr>
        <a:xfrm>
          <a:off x="16370300" y="163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92982</xdr:rowOff>
    </xdr:from>
    <xdr:to>
      <xdr:col>22</xdr:col>
      <xdr:colOff>415925</xdr:colOff>
      <xdr:row>96</xdr:row>
      <xdr:rowOff>23132</xdr:rowOff>
    </xdr:to>
    <xdr:sp macro="" textlink="">
      <xdr:nvSpPr>
        <xdr:cNvPr id="715" name="円/楕円 714"/>
        <xdr:cNvSpPr/>
      </xdr:nvSpPr>
      <xdr:spPr>
        <a:xfrm>
          <a:off x="15430500" y="16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14259</xdr:rowOff>
    </xdr:from>
    <xdr:ext cx="534377" cy="259045"/>
    <xdr:sp macro="" textlink="">
      <xdr:nvSpPr>
        <xdr:cNvPr id="716" name="テキスト ボックス 715"/>
        <xdr:cNvSpPr txBox="1"/>
      </xdr:nvSpPr>
      <xdr:spPr>
        <a:xfrm>
          <a:off x="15214111" y="164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170771</xdr:rowOff>
    </xdr:from>
    <xdr:to>
      <xdr:col>21</xdr:col>
      <xdr:colOff>212725</xdr:colOff>
      <xdr:row>96</xdr:row>
      <xdr:rowOff>100921</xdr:rowOff>
    </xdr:to>
    <xdr:sp macro="" textlink="">
      <xdr:nvSpPr>
        <xdr:cNvPr id="717" name="円/楕円 716"/>
        <xdr:cNvSpPr/>
      </xdr:nvSpPr>
      <xdr:spPr>
        <a:xfrm>
          <a:off x="14541500" y="164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92048</xdr:rowOff>
    </xdr:from>
    <xdr:ext cx="534377" cy="259045"/>
    <xdr:sp macro="" textlink="">
      <xdr:nvSpPr>
        <xdr:cNvPr id="718" name="テキスト ボックス 717"/>
        <xdr:cNvSpPr txBox="1"/>
      </xdr:nvSpPr>
      <xdr:spPr>
        <a:xfrm>
          <a:off x="14325111" y="165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1378</xdr:rowOff>
    </xdr:from>
    <xdr:to>
      <xdr:col>20</xdr:col>
      <xdr:colOff>9525</xdr:colOff>
      <xdr:row>96</xdr:row>
      <xdr:rowOff>102978</xdr:rowOff>
    </xdr:to>
    <xdr:sp macro="" textlink="">
      <xdr:nvSpPr>
        <xdr:cNvPr id="719" name="円/楕円 718"/>
        <xdr:cNvSpPr/>
      </xdr:nvSpPr>
      <xdr:spPr>
        <a:xfrm>
          <a:off x="13652500" y="164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94105</xdr:rowOff>
    </xdr:from>
    <xdr:ext cx="534377" cy="259045"/>
    <xdr:sp macro="" textlink="">
      <xdr:nvSpPr>
        <xdr:cNvPr id="720" name="テキスト ボックス 719"/>
        <xdr:cNvSpPr txBox="1"/>
      </xdr:nvSpPr>
      <xdr:spPr>
        <a:xfrm>
          <a:off x="13436111" y="165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13543</xdr:rowOff>
    </xdr:from>
    <xdr:to>
      <xdr:col>18</xdr:col>
      <xdr:colOff>492125</xdr:colOff>
      <xdr:row>96</xdr:row>
      <xdr:rowOff>115143</xdr:rowOff>
    </xdr:to>
    <xdr:sp macro="" textlink="">
      <xdr:nvSpPr>
        <xdr:cNvPr id="721" name="円/楕円 720"/>
        <xdr:cNvSpPr/>
      </xdr:nvSpPr>
      <xdr:spPr>
        <a:xfrm>
          <a:off x="12763500" y="164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106270</xdr:rowOff>
    </xdr:from>
    <xdr:ext cx="534377" cy="259045"/>
    <xdr:sp macro="" textlink="">
      <xdr:nvSpPr>
        <xdr:cNvPr id="722" name="テキスト ボックス 721"/>
        <xdr:cNvSpPr txBox="1"/>
      </xdr:nvSpPr>
      <xdr:spPr>
        <a:xfrm>
          <a:off x="12547111" y="1656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98361</xdr:rowOff>
    </xdr:from>
    <xdr:to>
      <xdr:col>29</xdr:col>
      <xdr:colOff>517525</xdr:colOff>
      <xdr:row>39</xdr:row>
      <xdr:rowOff>44450</xdr:rowOff>
    </xdr:to>
    <xdr:cxnSp macro="">
      <xdr:nvCxnSpPr>
        <xdr:cNvPr id="757" name="直線コネクタ 756"/>
        <xdr:cNvCxnSpPr/>
      </xdr:nvCxnSpPr>
      <xdr:spPr>
        <a:xfrm>
          <a:off x="19545300" y="6613461"/>
          <a:ext cx="8890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98361</xdr:rowOff>
    </xdr:from>
    <xdr:to>
      <xdr:col>28</xdr:col>
      <xdr:colOff>314325</xdr:colOff>
      <xdr:row>39</xdr:row>
      <xdr:rowOff>44450</xdr:rowOff>
    </xdr:to>
    <xdr:cxnSp macro="">
      <xdr:nvCxnSpPr>
        <xdr:cNvPr id="760" name="直線コネクタ 759"/>
        <xdr:cNvCxnSpPr/>
      </xdr:nvCxnSpPr>
      <xdr:spPr>
        <a:xfrm flipV="1">
          <a:off x="18656300" y="6613461"/>
          <a:ext cx="8890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47561</xdr:rowOff>
    </xdr:from>
    <xdr:to>
      <xdr:col>28</xdr:col>
      <xdr:colOff>365125</xdr:colOff>
      <xdr:row>38</xdr:row>
      <xdr:rowOff>149161</xdr:rowOff>
    </xdr:to>
    <xdr:sp macro="" textlink="">
      <xdr:nvSpPr>
        <xdr:cNvPr id="776" name="円/楕円 775"/>
        <xdr:cNvSpPr/>
      </xdr:nvSpPr>
      <xdr:spPr>
        <a:xfrm>
          <a:off x="19494500" y="65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140288</xdr:rowOff>
    </xdr:from>
    <xdr:ext cx="378565" cy="259045"/>
    <xdr:sp macro="" textlink="">
      <xdr:nvSpPr>
        <xdr:cNvPr id="777" name="テキスト ボックス 776"/>
        <xdr:cNvSpPr txBox="1"/>
      </xdr:nvSpPr>
      <xdr:spPr>
        <a:xfrm>
          <a:off x="19356017" y="665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が住民一人当たり４９，３７５円となっており、類似団体平均に比べ高止まりしているのは、ごみ焼却処理施設の運営管理やごみ収集業務の委託料等による物件費、病院事業会計への繰出金等による補助費等が高い水準であることが主な要因である。土木費については、類似団体平均を下回る水準で推移してきているものの、下水道事業会計への繰出金が多額であり、平成２７年度については、当市の重点施策の一つである治水事業の鹿島川・松村川整備事業等の実施により、普通建設事業が増とな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行財政改革による歳出の抑制・精査による取崩しの回避や、前年度決算剰余金の積立等に伴い増加し、２</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５２</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。実質収支額は、企業実績の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低迷</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法人市民税</a:t>
          </a:r>
          <a:r>
            <a:rPr kumimoji="1" lang="ja-JP" altLang="ja-JP" sz="1300" b="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b="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baseline="0">
              <a:solidFill>
                <a:schemeClr val="dk1"/>
              </a:solidFill>
              <a:effectLst/>
              <a:latin typeface="ＭＳ ゴシック" panose="020B0609070205080204" pitchFamily="49" charset="-128"/>
              <a:ea typeface="ＭＳ ゴシック" panose="020B0609070205080204" pitchFamily="49" charset="-128"/>
              <a:cs typeface="+mn-cs"/>
            </a:rPr>
            <a:t>等で、</a:t>
          </a:r>
          <a:r>
            <a:rPr kumimoji="1" lang="ja-JP" altLang="en-US" sz="1300" b="0" baseline="0">
              <a:solidFill>
                <a:schemeClr val="dk1"/>
              </a:solidFill>
              <a:effectLst/>
              <a:latin typeface="ＭＳ ゴシック" panose="020B0609070205080204" pitchFamily="49" charset="-128"/>
              <a:ea typeface="ＭＳ ゴシック" panose="020B0609070205080204" pitchFamily="49" charset="-128"/>
              <a:cs typeface="+mn-cs"/>
            </a:rPr>
            <a:t>４．１５ポイントの減となっているが、</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近年は、各年度とも黒字を計上しており、健全な状態を維持している。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減収補てん債の借入をしなかったこと等により、赤字となっている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全ての会計において黒字であり、近年は安定して健全性が保たれている。平成２４年度から赤字は生じておらず、今後も各会計において、適正な財政運営を行い、現在の状況を維持していく。</a:t>
          </a:r>
          <a:endParaRPr lang="ja-JP" altLang="ja-JP" sz="1400" baseline="0">
            <a:effectLst/>
            <a:latin typeface="ＭＳ ゴシック" panose="020B0609070205080204" pitchFamily="49" charset="-128"/>
            <a:ea typeface="ＭＳ ゴシック" panose="020B0609070205080204" pitchFamily="49" charset="-128"/>
          </a:endParaRPr>
        </a:p>
        <a:p>
          <a:endParaRPr kumimoji="1" lang="ja-JP" altLang="en-US"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S500505\AppData\Local\Temp\Temp1_&#12304;&#36001;&#25919;&#29366;&#27841;&#36039;&#26009;&#38598;&#12305;_282162_&#39640;&#30722;&#24066;_2015.zip\&#12304;&#36001;&#25919;&#29366;&#27841;&#36039;&#26009;&#38598;&#12305;_282162_&#39640;&#30722;&#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34668514</v>
      </c>
      <c r="BO4" s="349"/>
      <c r="BP4" s="349"/>
      <c r="BQ4" s="349"/>
      <c r="BR4" s="349"/>
      <c r="BS4" s="349"/>
      <c r="BT4" s="349"/>
      <c r="BU4" s="350"/>
      <c r="BV4" s="348">
        <v>35996220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1.7</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34208100</v>
      </c>
      <c r="BO5" s="386"/>
      <c r="BP5" s="386"/>
      <c r="BQ5" s="386"/>
      <c r="BR5" s="386"/>
      <c r="BS5" s="386"/>
      <c r="BT5" s="386"/>
      <c r="BU5" s="387"/>
      <c r="BV5" s="385">
        <v>34716751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86.4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460414</v>
      </c>
      <c r="BO6" s="386"/>
      <c r="BP6" s="386"/>
      <c r="BQ6" s="386"/>
      <c r="BR6" s="386"/>
      <c r="BS6" s="386"/>
      <c r="BT6" s="386"/>
      <c r="BU6" s="387"/>
      <c r="BV6" s="385">
        <v>1279469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v>
      </c>
      <c r="CU6" s="423"/>
      <c r="CV6" s="423"/>
      <c r="CW6" s="423"/>
      <c r="CX6" s="423"/>
      <c r="CY6" s="423"/>
      <c r="CZ6" s="423"/>
      <c r="DA6" s="424"/>
      <c r="DB6" s="422">
        <v>94.8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120188</v>
      </c>
      <c r="BO7" s="386"/>
      <c r="BP7" s="386"/>
      <c r="BQ7" s="386"/>
      <c r="BR7" s="386"/>
      <c r="BS7" s="386"/>
      <c r="BT7" s="386"/>
      <c r="BU7" s="387"/>
      <c r="BV7" s="385">
        <v>126538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20260914</v>
      </c>
      <c r="CU7" s="386"/>
      <c r="CV7" s="386"/>
      <c r="CW7" s="386"/>
      <c r="CX7" s="386"/>
      <c r="CY7" s="386"/>
      <c r="CZ7" s="386"/>
      <c r="DA7" s="387"/>
      <c r="DB7" s="385">
        <v>19786634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340226</v>
      </c>
      <c r="BO8" s="386"/>
      <c r="BP8" s="386"/>
      <c r="BQ8" s="386"/>
      <c r="BR8" s="386"/>
      <c r="BS8" s="386"/>
      <c r="BT8" s="386"/>
      <c r="BU8" s="387"/>
      <c r="BV8" s="385">
        <v>1152931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v>
      </c>
      <c r="CU8" s="426"/>
      <c r="CV8" s="426"/>
      <c r="CW8" s="426"/>
      <c r="CX8" s="426"/>
      <c r="CY8" s="426"/>
      <c r="CZ8" s="426"/>
      <c r="DA8" s="427"/>
      <c r="DB8" s="425">
        <v>0.9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91030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-812705</v>
      </c>
      <c r="BO9" s="386"/>
      <c r="BP9" s="386"/>
      <c r="BQ9" s="386"/>
      <c r="BR9" s="386"/>
      <c r="BS9" s="386"/>
      <c r="BT9" s="386"/>
      <c r="BU9" s="387"/>
      <c r="BV9" s="385">
        <v>705980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14.8</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93901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577663</v>
      </c>
      <c r="BO10" s="386"/>
      <c r="BP10" s="386"/>
      <c r="BQ10" s="386"/>
      <c r="BR10" s="386"/>
      <c r="BS10" s="386"/>
      <c r="BT10" s="386"/>
      <c r="BU10" s="387"/>
      <c r="BV10" s="385">
        <v>292326</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93356</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3659</v>
      </c>
      <c r="BO12" s="386"/>
      <c r="BP12" s="386"/>
      <c r="BQ12" s="386"/>
      <c r="BR12" s="386"/>
      <c r="BS12" s="386"/>
      <c r="BT12" s="386"/>
      <c r="BU12" s="387"/>
      <c r="BV12" s="385">
        <v>50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92303</v>
      </c>
      <c r="S13" s="467"/>
      <c r="T13" s="467"/>
      <c r="U13" s="467"/>
      <c r="V13" s="468"/>
      <c r="W13" s="401" t="s">
        <v>121</v>
      </c>
      <c r="X13" s="402"/>
      <c r="Y13" s="402"/>
      <c r="Z13" s="402"/>
      <c r="AA13" s="402"/>
      <c r="AB13" s="392"/>
      <c r="AC13" s="436">
        <v>214</v>
      </c>
      <c r="AD13" s="437"/>
      <c r="AE13" s="437"/>
      <c r="AF13" s="437"/>
      <c r="AG13" s="476"/>
      <c r="AH13" s="436">
        <v>224</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-238701</v>
      </c>
      <c r="BO13" s="386"/>
      <c r="BP13" s="386"/>
      <c r="BQ13" s="386"/>
      <c r="BR13" s="386"/>
      <c r="BS13" s="386"/>
      <c r="BT13" s="386"/>
      <c r="BU13" s="387"/>
      <c r="BV13" s="385">
        <v>998256</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93769</v>
      </c>
      <c r="S14" s="467"/>
      <c r="T14" s="467"/>
      <c r="U14" s="467"/>
      <c r="V14" s="468"/>
      <c r="W14" s="375"/>
      <c r="X14" s="376"/>
      <c r="Y14" s="376"/>
      <c r="Z14" s="376"/>
      <c r="AA14" s="376"/>
      <c r="AB14" s="365"/>
      <c r="AC14" s="469">
        <v>0.5</v>
      </c>
      <c r="AD14" s="470"/>
      <c r="AE14" s="470"/>
      <c r="AF14" s="470"/>
      <c r="AG14" s="471"/>
      <c r="AH14" s="469">
        <v>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63</v>
      </c>
      <c r="CU14" s="481"/>
      <c r="CV14" s="481"/>
      <c r="CW14" s="481"/>
      <c r="CX14" s="481"/>
      <c r="CY14" s="481"/>
      <c r="CZ14" s="481"/>
      <c r="DA14" s="482"/>
      <c r="DB14" s="480">
        <v>76.3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92736</v>
      </c>
      <c r="S15" s="467"/>
      <c r="T15" s="467"/>
      <c r="U15" s="467"/>
      <c r="V15" s="468"/>
      <c r="W15" s="401" t="s">
        <v>128</v>
      </c>
      <c r="X15" s="402"/>
      <c r="Y15" s="402"/>
      <c r="Z15" s="402"/>
      <c r="AA15" s="402"/>
      <c r="AB15" s="392"/>
      <c r="AC15" s="436">
        <v>15308</v>
      </c>
      <c r="AD15" s="437"/>
      <c r="AE15" s="437"/>
      <c r="AF15" s="437"/>
      <c r="AG15" s="476"/>
      <c r="AH15" s="436">
        <v>15647</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13756561</v>
      </c>
      <c r="BO15" s="349"/>
      <c r="BP15" s="349"/>
      <c r="BQ15" s="349"/>
      <c r="BR15" s="349"/>
      <c r="BS15" s="349"/>
      <c r="BT15" s="349"/>
      <c r="BU15" s="350"/>
      <c r="BV15" s="348">
        <v>12594077</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37.5</v>
      </c>
      <c r="AD16" s="470"/>
      <c r="AE16" s="470"/>
      <c r="AF16" s="470"/>
      <c r="AG16" s="471"/>
      <c r="AH16" s="469">
        <v>36.1</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15061115</v>
      </c>
      <c r="BO16" s="386"/>
      <c r="BP16" s="386"/>
      <c r="BQ16" s="386"/>
      <c r="BR16" s="386"/>
      <c r="BS16" s="386"/>
      <c r="BT16" s="386"/>
      <c r="BU16" s="387"/>
      <c r="BV16" s="385">
        <v>14112830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25277</v>
      </c>
      <c r="AD17" s="437"/>
      <c r="AE17" s="437"/>
      <c r="AF17" s="437"/>
      <c r="AG17" s="476"/>
      <c r="AH17" s="436">
        <v>26677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17704186</v>
      </c>
      <c r="BO17" s="386"/>
      <c r="BP17" s="386"/>
      <c r="BQ17" s="386"/>
      <c r="BR17" s="386"/>
      <c r="BS17" s="386"/>
      <c r="BT17" s="386"/>
      <c r="BU17" s="387"/>
      <c r="BV17" s="385">
        <v>16316123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34.380000000000003</v>
      </c>
      <c r="M18" s="498"/>
      <c r="N18" s="498"/>
      <c r="O18" s="498"/>
      <c r="P18" s="498"/>
      <c r="Q18" s="498"/>
      <c r="R18" s="499"/>
      <c r="S18" s="499"/>
      <c r="T18" s="499"/>
      <c r="U18" s="499"/>
      <c r="V18" s="500"/>
      <c r="W18" s="403"/>
      <c r="X18" s="404"/>
      <c r="Y18" s="404"/>
      <c r="Z18" s="404"/>
      <c r="AA18" s="404"/>
      <c r="AB18" s="395"/>
      <c r="AC18" s="501">
        <v>62</v>
      </c>
      <c r="AD18" s="502"/>
      <c r="AE18" s="502"/>
      <c r="AF18" s="502"/>
      <c r="AG18" s="503"/>
      <c r="AH18" s="501">
        <v>61.5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19060275</v>
      </c>
      <c r="BO18" s="386"/>
      <c r="BP18" s="386"/>
      <c r="BQ18" s="386"/>
      <c r="BR18" s="386"/>
      <c r="BS18" s="386"/>
      <c r="BT18" s="386"/>
      <c r="BU18" s="387"/>
      <c r="BV18" s="385">
        <v>18868686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2648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24746821</v>
      </c>
      <c r="BO19" s="386"/>
      <c r="BP19" s="386"/>
      <c r="BQ19" s="386"/>
      <c r="BR19" s="386"/>
      <c r="BS19" s="386"/>
      <c r="BT19" s="386"/>
      <c r="BU19" s="387"/>
      <c r="BV19" s="385">
        <v>26153205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36340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32977083</v>
      </c>
      <c r="BO23" s="386"/>
      <c r="BP23" s="386"/>
      <c r="BQ23" s="386"/>
      <c r="BR23" s="386"/>
      <c r="BS23" s="386"/>
      <c r="BT23" s="386"/>
      <c r="BU23" s="387"/>
      <c r="BV23" s="385">
        <v>33736299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10120</v>
      </c>
      <c r="R24" s="437"/>
      <c r="S24" s="437"/>
      <c r="T24" s="437"/>
      <c r="U24" s="437"/>
      <c r="V24" s="476"/>
      <c r="W24" s="531"/>
      <c r="X24" s="519"/>
      <c r="Y24" s="520"/>
      <c r="Z24" s="435" t="s">
        <v>152</v>
      </c>
      <c r="AA24" s="415"/>
      <c r="AB24" s="415"/>
      <c r="AC24" s="415"/>
      <c r="AD24" s="415"/>
      <c r="AE24" s="415"/>
      <c r="AF24" s="415"/>
      <c r="AG24" s="416"/>
      <c r="AH24" s="436">
        <v>609</v>
      </c>
      <c r="AI24" s="437"/>
      <c r="AJ24" s="437"/>
      <c r="AK24" s="437"/>
      <c r="AL24" s="476"/>
      <c r="AM24" s="436">
        <v>1956717</v>
      </c>
      <c r="AN24" s="437"/>
      <c r="AO24" s="437"/>
      <c r="AP24" s="437"/>
      <c r="AQ24" s="437"/>
      <c r="AR24" s="476"/>
      <c r="AS24" s="436">
        <v>3213</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22925613</v>
      </c>
      <c r="BO24" s="386"/>
      <c r="BP24" s="386"/>
      <c r="BQ24" s="386"/>
      <c r="BR24" s="386"/>
      <c r="BS24" s="386"/>
      <c r="BT24" s="386"/>
      <c r="BU24" s="387"/>
      <c r="BV24" s="385">
        <v>22134493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8320</v>
      </c>
      <c r="R25" s="437"/>
      <c r="S25" s="437"/>
      <c r="T25" s="437"/>
      <c r="U25" s="437"/>
      <c r="V25" s="476"/>
      <c r="W25" s="531"/>
      <c r="X25" s="519"/>
      <c r="Y25" s="520"/>
      <c r="Z25" s="435" t="s">
        <v>155</v>
      </c>
      <c r="AA25" s="415"/>
      <c r="AB25" s="415"/>
      <c r="AC25" s="415"/>
      <c r="AD25" s="415"/>
      <c r="AE25" s="415"/>
      <c r="AF25" s="415"/>
      <c r="AG25" s="416"/>
      <c r="AH25" s="436">
        <v>93</v>
      </c>
      <c r="AI25" s="437"/>
      <c r="AJ25" s="437"/>
      <c r="AK25" s="437"/>
      <c r="AL25" s="476"/>
      <c r="AM25" s="436">
        <v>281325</v>
      </c>
      <c r="AN25" s="437"/>
      <c r="AO25" s="437"/>
      <c r="AP25" s="437"/>
      <c r="AQ25" s="437"/>
      <c r="AR25" s="476"/>
      <c r="AS25" s="436">
        <v>3025</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3169888</v>
      </c>
      <c r="BO25" s="349"/>
      <c r="BP25" s="349"/>
      <c r="BQ25" s="349"/>
      <c r="BR25" s="349"/>
      <c r="BS25" s="349"/>
      <c r="BT25" s="349"/>
      <c r="BU25" s="350"/>
      <c r="BV25" s="348">
        <v>8151331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7020</v>
      </c>
      <c r="R26" s="437"/>
      <c r="S26" s="437"/>
      <c r="T26" s="437"/>
      <c r="U26" s="437"/>
      <c r="V26" s="476"/>
      <c r="W26" s="531"/>
      <c r="X26" s="519"/>
      <c r="Y26" s="520"/>
      <c r="Z26" s="435" t="s">
        <v>158</v>
      </c>
      <c r="AA26" s="541"/>
      <c r="AB26" s="541"/>
      <c r="AC26" s="541"/>
      <c r="AD26" s="541"/>
      <c r="AE26" s="541"/>
      <c r="AF26" s="541"/>
      <c r="AG26" s="542"/>
      <c r="AH26" s="436">
        <v>63</v>
      </c>
      <c r="AI26" s="437"/>
      <c r="AJ26" s="437"/>
      <c r="AK26" s="437"/>
      <c r="AL26" s="476"/>
      <c r="AM26" s="436">
        <v>222957</v>
      </c>
      <c r="AN26" s="437"/>
      <c r="AO26" s="437"/>
      <c r="AP26" s="437"/>
      <c r="AQ26" s="437"/>
      <c r="AR26" s="476"/>
      <c r="AS26" s="436">
        <v>3539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6290</v>
      </c>
      <c r="R27" s="437"/>
      <c r="S27" s="437"/>
      <c r="T27" s="437"/>
      <c r="U27" s="437"/>
      <c r="V27" s="476"/>
      <c r="W27" s="531"/>
      <c r="X27" s="519"/>
      <c r="Y27" s="520"/>
      <c r="Z27" s="435" t="s">
        <v>161</v>
      </c>
      <c r="AA27" s="415"/>
      <c r="AB27" s="415"/>
      <c r="AC27" s="415"/>
      <c r="AD27" s="415"/>
      <c r="AE27" s="415"/>
      <c r="AF27" s="415"/>
      <c r="AG27" s="416"/>
      <c r="AH27" s="436">
        <v>23</v>
      </c>
      <c r="AI27" s="437"/>
      <c r="AJ27" s="437"/>
      <c r="AK27" s="437"/>
      <c r="AL27" s="476"/>
      <c r="AM27" s="436">
        <v>76750</v>
      </c>
      <c r="AN27" s="437"/>
      <c r="AO27" s="437"/>
      <c r="AP27" s="437"/>
      <c r="AQ27" s="437"/>
      <c r="AR27" s="476"/>
      <c r="AS27" s="436">
        <v>3337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30000</v>
      </c>
      <c r="BO27" s="555"/>
      <c r="BP27" s="555"/>
      <c r="BQ27" s="555"/>
      <c r="BR27" s="555"/>
      <c r="BS27" s="555"/>
      <c r="BT27" s="555"/>
      <c r="BU27" s="556"/>
      <c r="BV27" s="554">
        <v>30000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5750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3219921</v>
      </c>
      <c r="BO28" s="349"/>
      <c r="BP28" s="349"/>
      <c r="BQ28" s="349"/>
      <c r="BR28" s="349"/>
      <c r="BS28" s="349"/>
      <c r="BT28" s="349"/>
      <c r="BU28" s="350"/>
      <c r="BV28" s="348">
        <v>2645917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19</v>
      </c>
      <c r="M29" s="437"/>
      <c r="N29" s="437"/>
      <c r="O29" s="437"/>
      <c r="P29" s="476"/>
      <c r="Q29" s="436">
        <v>5220</v>
      </c>
      <c r="R29" s="437"/>
      <c r="S29" s="437"/>
      <c r="T29" s="437"/>
      <c r="U29" s="437"/>
      <c r="V29" s="476"/>
      <c r="W29" s="532"/>
      <c r="X29" s="533"/>
      <c r="Y29" s="534"/>
      <c r="Z29" s="435" t="s">
        <v>168</v>
      </c>
      <c r="AA29" s="415"/>
      <c r="AB29" s="415"/>
      <c r="AC29" s="415"/>
      <c r="AD29" s="415"/>
      <c r="AE29" s="415"/>
      <c r="AF29" s="415"/>
      <c r="AG29" s="416"/>
      <c r="AH29" s="436">
        <v>632</v>
      </c>
      <c r="AI29" s="437"/>
      <c r="AJ29" s="437"/>
      <c r="AK29" s="437"/>
      <c r="AL29" s="476"/>
      <c r="AM29" s="436">
        <v>2033467</v>
      </c>
      <c r="AN29" s="437"/>
      <c r="AO29" s="437"/>
      <c r="AP29" s="437"/>
      <c r="AQ29" s="437"/>
      <c r="AR29" s="476"/>
      <c r="AS29" s="436">
        <v>3218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1454994</v>
      </c>
      <c r="BO29" s="386"/>
      <c r="BP29" s="386"/>
      <c r="BQ29" s="386"/>
      <c r="BR29" s="386"/>
      <c r="BS29" s="386"/>
      <c r="BT29" s="386"/>
      <c r="BU29" s="387"/>
      <c r="BV29" s="385">
        <v>1594594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807824</v>
      </c>
      <c r="BO30" s="555"/>
      <c r="BP30" s="555"/>
      <c r="BQ30" s="555"/>
      <c r="BR30" s="555"/>
      <c r="BS30" s="555"/>
      <c r="BT30" s="555"/>
      <c r="BU30" s="556"/>
      <c r="BV30" s="554">
        <v>752818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兵庫県市町村職員退職手当組合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高砂市施設利用振興財団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広域ごみ処理事業特別会計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工業用水道事業会計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加古川市外２市共有公会堂事務組合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高砂市勤労福祉財団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兵庫県後期高齢者医療広域連合（一般会計）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兵庫県後期高齢者医療広域連合（特別会計）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東播磨農業共済事務組合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535</v>
      </c>
      <c r="D34" s="1151"/>
      <c r="E34" s="1152"/>
      <c r="F34" s="32">
        <v>6.35</v>
      </c>
      <c r="G34" s="33">
        <v>6.59</v>
      </c>
      <c r="H34" s="33">
        <v>6.98</v>
      </c>
      <c r="I34" s="33">
        <v>6.41</v>
      </c>
      <c r="J34" s="34">
        <v>5.95</v>
      </c>
      <c r="K34" s="22"/>
      <c r="L34" s="22"/>
      <c r="M34" s="22"/>
      <c r="N34" s="22"/>
      <c r="O34" s="22"/>
      <c r="P34" s="22"/>
    </row>
    <row r="35" spans="1:16" ht="39" customHeight="1">
      <c r="A35" s="22"/>
      <c r="B35" s="35"/>
      <c r="C35" s="1145" t="s">
        <v>536</v>
      </c>
      <c r="D35" s="1146"/>
      <c r="E35" s="1147"/>
      <c r="F35" s="36">
        <v>0</v>
      </c>
      <c r="G35" s="37">
        <v>0</v>
      </c>
      <c r="H35" s="37">
        <v>0.7</v>
      </c>
      <c r="I35" s="37">
        <v>2.37</v>
      </c>
      <c r="J35" s="38">
        <v>3.94</v>
      </c>
      <c r="K35" s="22"/>
      <c r="L35" s="22"/>
      <c r="M35" s="22"/>
      <c r="N35" s="22"/>
      <c r="O35" s="22"/>
      <c r="P35" s="22"/>
    </row>
    <row r="36" spans="1:16" ht="39" customHeight="1">
      <c r="A36" s="22"/>
      <c r="B36" s="35"/>
      <c r="C36" s="1145" t="s">
        <v>537</v>
      </c>
      <c r="D36" s="1146"/>
      <c r="E36" s="1147"/>
      <c r="F36" s="36">
        <v>5.03</v>
      </c>
      <c r="G36" s="37">
        <v>2.5</v>
      </c>
      <c r="H36" s="37">
        <v>2.23</v>
      </c>
      <c r="I36" s="37">
        <v>5.82</v>
      </c>
      <c r="J36" s="38">
        <v>1.67</v>
      </c>
      <c r="K36" s="22"/>
      <c r="L36" s="22"/>
      <c r="M36" s="22"/>
      <c r="N36" s="22"/>
      <c r="O36" s="22"/>
      <c r="P36" s="22"/>
    </row>
    <row r="37" spans="1:16" ht="39" customHeight="1">
      <c r="A37" s="22"/>
      <c r="B37" s="35"/>
      <c r="C37" s="1145" t="s">
        <v>538</v>
      </c>
      <c r="D37" s="1146"/>
      <c r="E37" s="1147"/>
      <c r="F37" s="36">
        <v>0</v>
      </c>
      <c r="G37" s="37">
        <v>7.0000000000000007E-2</v>
      </c>
      <c r="H37" s="37">
        <v>0.18</v>
      </c>
      <c r="I37" s="37">
        <v>0.23</v>
      </c>
      <c r="J37" s="38">
        <v>0.98</v>
      </c>
      <c r="K37" s="22"/>
      <c r="L37" s="22"/>
      <c r="M37" s="22"/>
      <c r="N37" s="22"/>
      <c r="O37" s="22"/>
      <c r="P37" s="22"/>
    </row>
    <row r="38" spans="1:16" ht="39" customHeight="1">
      <c r="A38" s="22"/>
      <c r="B38" s="35"/>
      <c r="C38" s="1145" t="s">
        <v>539</v>
      </c>
      <c r="D38" s="1146"/>
      <c r="E38" s="1147"/>
      <c r="F38" s="36" t="s">
        <v>540</v>
      </c>
      <c r="G38" s="37">
        <v>1.27</v>
      </c>
      <c r="H38" s="37">
        <v>0.98</v>
      </c>
      <c r="I38" s="37">
        <v>0.4</v>
      </c>
      <c r="J38" s="38">
        <v>0.56000000000000005</v>
      </c>
      <c r="K38" s="22"/>
      <c r="L38" s="22"/>
      <c r="M38" s="22"/>
      <c r="N38" s="22"/>
      <c r="O38" s="22"/>
      <c r="P38" s="22"/>
    </row>
    <row r="39" spans="1:16" ht="39" customHeight="1">
      <c r="A39" s="22"/>
      <c r="B39" s="35"/>
      <c r="C39" s="1145" t="s">
        <v>541</v>
      </c>
      <c r="D39" s="1146"/>
      <c r="E39" s="1147"/>
      <c r="F39" s="36">
        <v>0</v>
      </c>
      <c r="G39" s="37">
        <v>0</v>
      </c>
      <c r="H39" s="37">
        <v>0</v>
      </c>
      <c r="I39" s="37">
        <v>0</v>
      </c>
      <c r="J39" s="38">
        <v>0.51</v>
      </c>
      <c r="K39" s="22"/>
      <c r="L39" s="22"/>
      <c r="M39" s="22"/>
      <c r="N39" s="22"/>
      <c r="O39" s="22"/>
      <c r="P39" s="22"/>
    </row>
    <row r="40" spans="1:16" ht="39" customHeight="1">
      <c r="A40" s="22"/>
      <c r="B40" s="35"/>
      <c r="C40" s="1145" t="s">
        <v>542</v>
      </c>
      <c r="D40" s="1146"/>
      <c r="E40" s="1147"/>
      <c r="F40" s="36">
        <v>0.08</v>
      </c>
      <c r="G40" s="37">
        <v>0.11</v>
      </c>
      <c r="H40" s="37">
        <v>0.09</v>
      </c>
      <c r="I40" s="37">
        <v>0.11</v>
      </c>
      <c r="J40" s="38">
        <v>0.11</v>
      </c>
      <c r="K40" s="22"/>
      <c r="L40" s="22"/>
      <c r="M40" s="22"/>
      <c r="N40" s="22"/>
      <c r="O40" s="22"/>
      <c r="P40" s="22"/>
    </row>
    <row r="41" spans="1:16" ht="39" customHeight="1">
      <c r="A41" s="22"/>
      <c r="B41" s="35"/>
      <c r="C41" s="1145" t="s">
        <v>543</v>
      </c>
      <c r="D41" s="1146"/>
      <c r="E41" s="1147"/>
      <c r="F41" s="36">
        <v>0.04</v>
      </c>
      <c r="G41" s="37">
        <v>0.04</v>
      </c>
      <c r="H41" s="37">
        <v>0.04</v>
      </c>
      <c r="I41" s="37">
        <v>7.0000000000000007E-2</v>
      </c>
      <c r="J41" s="38">
        <v>0.06</v>
      </c>
      <c r="K41" s="22"/>
      <c r="L41" s="22"/>
      <c r="M41" s="22"/>
      <c r="N41" s="22"/>
      <c r="O41" s="22"/>
      <c r="P41" s="22"/>
    </row>
    <row r="42" spans="1:16" ht="39" customHeight="1">
      <c r="A42" s="22"/>
      <c r="B42" s="39"/>
      <c r="C42" s="1145" t="s">
        <v>544</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545</v>
      </c>
      <c r="D43" s="1149"/>
      <c r="E43" s="1150"/>
      <c r="F43" s="41" t="s">
        <v>488</v>
      </c>
      <c r="G43" s="42" t="s">
        <v>488</v>
      </c>
      <c r="H43" s="42" t="s">
        <v>488</v>
      </c>
      <c r="I43" s="42" t="s">
        <v>488</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3168</v>
      </c>
      <c r="L45" s="60">
        <v>3225</v>
      </c>
      <c r="M45" s="60">
        <v>3251</v>
      </c>
      <c r="N45" s="60">
        <v>3679</v>
      </c>
      <c r="O45" s="61">
        <v>3689</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2474</v>
      </c>
      <c r="L48" s="64">
        <v>2557</v>
      </c>
      <c r="M48" s="64">
        <v>2449</v>
      </c>
      <c r="N48" s="64">
        <v>2492</v>
      </c>
      <c r="O48" s="65">
        <v>2563</v>
      </c>
      <c r="P48" s="48"/>
      <c r="Q48" s="48"/>
      <c r="R48" s="48"/>
      <c r="S48" s="48"/>
      <c r="T48" s="48"/>
      <c r="U48" s="48"/>
    </row>
    <row r="49" spans="1:21" ht="30.75" customHeight="1">
      <c r="A49" s="48"/>
      <c r="B49" s="1163"/>
      <c r="C49" s="1164"/>
      <c r="D49" s="62"/>
      <c r="E49" s="1155" t="s">
        <v>16</v>
      </c>
      <c r="F49" s="1155"/>
      <c r="G49" s="1155"/>
      <c r="H49" s="1155"/>
      <c r="I49" s="1155"/>
      <c r="J49" s="1156"/>
      <c r="K49" s="63" t="s">
        <v>488</v>
      </c>
      <c r="L49" s="64" t="s">
        <v>488</v>
      </c>
      <c r="M49" s="64" t="s">
        <v>488</v>
      </c>
      <c r="N49" s="64" t="s">
        <v>488</v>
      </c>
      <c r="O49" s="65" t="s">
        <v>488</v>
      </c>
      <c r="P49" s="48"/>
      <c r="Q49" s="48"/>
      <c r="R49" s="48"/>
      <c r="S49" s="48"/>
      <c r="T49" s="48"/>
      <c r="U49" s="48"/>
    </row>
    <row r="50" spans="1:21" ht="30.75" customHeight="1">
      <c r="A50" s="48"/>
      <c r="B50" s="1163"/>
      <c r="C50" s="1164"/>
      <c r="D50" s="62"/>
      <c r="E50" s="1155" t="s">
        <v>17</v>
      </c>
      <c r="F50" s="1155"/>
      <c r="G50" s="1155"/>
      <c r="H50" s="1155"/>
      <c r="I50" s="1155"/>
      <c r="J50" s="1156"/>
      <c r="K50" s="63" t="s">
        <v>488</v>
      </c>
      <c r="L50" s="64">
        <v>0</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0</v>
      </c>
      <c r="N51" s="64">
        <v>0</v>
      </c>
      <c r="O51" s="65" t="s">
        <v>488</v>
      </c>
      <c r="P51" s="48"/>
      <c r="Q51" s="48"/>
      <c r="R51" s="48"/>
      <c r="S51" s="48"/>
      <c r="T51" s="48"/>
      <c r="U51" s="48"/>
    </row>
    <row r="52" spans="1:21" ht="30.75" customHeight="1">
      <c r="A52" s="48"/>
      <c r="B52" s="1153" t="s">
        <v>19</v>
      </c>
      <c r="C52" s="1154"/>
      <c r="D52" s="66"/>
      <c r="E52" s="1155" t="s">
        <v>20</v>
      </c>
      <c r="F52" s="1155"/>
      <c r="G52" s="1155"/>
      <c r="H52" s="1155"/>
      <c r="I52" s="1155"/>
      <c r="J52" s="1156"/>
      <c r="K52" s="63">
        <v>4134</v>
      </c>
      <c r="L52" s="64">
        <v>4133</v>
      </c>
      <c r="M52" s="64">
        <v>4277</v>
      </c>
      <c r="N52" s="64">
        <v>4369</v>
      </c>
      <c r="O52" s="65">
        <v>4064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1509</v>
      </c>
      <c r="L53" s="69">
        <v>1650</v>
      </c>
      <c r="M53" s="69">
        <v>1423</v>
      </c>
      <c r="N53" s="69">
        <v>1802</v>
      </c>
      <c r="O53" s="70">
        <v>2188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9" t="s">
        <v>24</v>
      </c>
      <c r="C41" s="1170"/>
      <c r="D41" s="81"/>
      <c r="E41" s="1175" t="s">
        <v>25</v>
      </c>
      <c r="F41" s="1175"/>
      <c r="G41" s="1175"/>
      <c r="H41" s="1176"/>
      <c r="I41" s="82">
        <v>26893</v>
      </c>
      <c r="J41" s="83">
        <v>27018</v>
      </c>
      <c r="K41" s="83">
        <v>33946</v>
      </c>
      <c r="L41" s="83">
        <v>33736</v>
      </c>
      <c r="M41" s="84">
        <v>32977</v>
      </c>
    </row>
    <row r="42" spans="2:13" ht="27.75" customHeight="1">
      <c r="B42" s="1171"/>
      <c r="C42" s="1172"/>
      <c r="D42" s="85"/>
      <c r="E42" s="1177" t="s">
        <v>26</v>
      </c>
      <c r="F42" s="1177"/>
      <c r="G42" s="1177"/>
      <c r="H42" s="1178"/>
      <c r="I42" s="86">
        <v>2326</v>
      </c>
      <c r="J42" s="87">
        <v>1418</v>
      </c>
      <c r="K42" s="87">
        <v>590</v>
      </c>
      <c r="L42" s="87" t="s">
        <v>488</v>
      </c>
      <c r="M42" s="88" t="s">
        <v>488</v>
      </c>
    </row>
    <row r="43" spans="2:13" ht="27.75" customHeight="1">
      <c r="B43" s="1171"/>
      <c r="C43" s="1172"/>
      <c r="D43" s="85"/>
      <c r="E43" s="1177" t="s">
        <v>27</v>
      </c>
      <c r="F43" s="1177"/>
      <c r="G43" s="1177"/>
      <c r="H43" s="1178"/>
      <c r="I43" s="86">
        <v>31540</v>
      </c>
      <c r="J43" s="87">
        <v>30209</v>
      </c>
      <c r="K43" s="87">
        <v>29323</v>
      </c>
      <c r="L43" s="87">
        <v>28791</v>
      </c>
      <c r="M43" s="88">
        <v>28096</v>
      </c>
    </row>
    <row r="44" spans="2:13" ht="27.75" customHeight="1">
      <c r="B44" s="1171"/>
      <c r="C44" s="1172"/>
      <c r="D44" s="85"/>
      <c r="E44" s="1177" t="s">
        <v>28</v>
      </c>
      <c r="F44" s="1177"/>
      <c r="G44" s="1177"/>
      <c r="H44" s="1178"/>
      <c r="I44" s="86" t="s">
        <v>488</v>
      </c>
      <c r="J44" s="87" t="s">
        <v>488</v>
      </c>
      <c r="K44" s="87" t="s">
        <v>488</v>
      </c>
      <c r="L44" s="87" t="s">
        <v>488</v>
      </c>
      <c r="M44" s="88" t="s">
        <v>488</v>
      </c>
    </row>
    <row r="45" spans="2:13" ht="27.75" customHeight="1">
      <c r="B45" s="1171"/>
      <c r="C45" s="1172"/>
      <c r="D45" s="85"/>
      <c r="E45" s="1177" t="s">
        <v>29</v>
      </c>
      <c r="F45" s="1177"/>
      <c r="G45" s="1177"/>
      <c r="H45" s="1178"/>
      <c r="I45" s="86">
        <v>8343</v>
      </c>
      <c r="J45" s="87">
        <v>7908</v>
      </c>
      <c r="K45" s="87">
        <v>7679</v>
      </c>
      <c r="L45" s="87">
        <v>8375</v>
      </c>
      <c r="M45" s="88">
        <v>7590</v>
      </c>
    </row>
    <row r="46" spans="2:13" ht="27.75" customHeight="1">
      <c r="B46" s="1171"/>
      <c r="C46" s="1172"/>
      <c r="D46" s="85"/>
      <c r="E46" s="1177" t="s">
        <v>30</v>
      </c>
      <c r="F46" s="1177"/>
      <c r="G46" s="1177"/>
      <c r="H46" s="1178"/>
      <c r="I46" s="86">
        <v>1915</v>
      </c>
      <c r="J46" s="87">
        <v>2272</v>
      </c>
      <c r="K46" s="87" t="s">
        <v>488</v>
      </c>
      <c r="L46" s="87" t="s">
        <v>488</v>
      </c>
      <c r="M46" s="88" t="s">
        <v>488</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3559</v>
      </c>
      <c r="J49" s="87">
        <v>4151</v>
      </c>
      <c r="K49" s="87">
        <v>3967</v>
      </c>
      <c r="L49" s="87">
        <v>5194</v>
      </c>
      <c r="M49" s="88">
        <v>5581</v>
      </c>
    </row>
    <row r="50" spans="2:13" ht="27.75" customHeight="1">
      <c r="B50" s="1171"/>
      <c r="C50" s="1172"/>
      <c r="D50" s="85"/>
      <c r="E50" s="1177" t="s">
        <v>35</v>
      </c>
      <c r="F50" s="1177"/>
      <c r="G50" s="1177"/>
      <c r="H50" s="1178"/>
      <c r="I50" s="86">
        <v>17076</v>
      </c>
      <c r="J50" s="87">
        <v>16140</v>
      </c>
      <c r="K50" s="87">
        <v>15658</v>
      </c>
      <c r="L50" s="87">
        <v>15344</v>
      </c>
      <c r="M50" s="88">
        <v>14971</v>
      </c>
    </row>
    <row r="51" spans="2:13" ht="27.75" customHeight="1">
      <c r="B51" s="1173"/>
      <c r="C51" s="1174"/>
      <c r="D51" s="85"/>
      <c r="E51" s="1177" t="s">
        <v>36</v>
      </c>
      <c r="F51" s="1177"/>
      <c r="G51" s="1177"/>
      <c r="H51" s="1178"/>
      <c r="I51" s="86">
        <v>36828</v>
      </c>
      <c r="J51" s="87">
        <v>37412</v>
      </c>
      <c r="K51" s="87">
        <v>37369</v>
      </c>
      <c r="L51" s="87">
        <v>37689</v>
      </c>
      <c r="M51" s="88">
        <v>37174</v>
      </c>
    </row>
    <row r="52" spans="2:13" ht="27.75" customHeight="1" thickBot="1">
      <c r="B52" s="1181" t="s">
        <v>37</v>
      </c>
      <c r="C52" s="1182"/>
      <c r="D52" s="90"/>
      <c r="E52" s="1183" t="s">
        <v>38</v>
      </c>
      <c r="F52" s="1183"/>
      <c r="G52" s="1183"/>
      <c r="H52" s="1184"/>
      <c r="I52" s="91">
        <v>13554</v>
      </c>
      <c r="J52" s="92">
        <v>11122</v>
      </c>
      <c r="K52" s="92">
        <v>14544</v>
      </c>
      <c r="L52" s="92">
        <v>12675</v>
      </c>
      <c r="M52" s="93">
        <v>10938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556</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556</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1194" t="s">
        <v>558</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559</v>
      </c>
    </row>
    <row r="50" spans="1:17">
      <c r="B50" s="248"/>
      <c r="C50" s="244"/>
      <c r="D50" s="244"/>
      <c r="E50" s="244"/>
      <c r="F50" s="244"/>
      <c r="G50" s="1206"/>
      <c r="H50" s="1207"/>
      <c r="I50" s="1207"/>
      <c r="J50" s="1208"/>
      <c r="K50" s="1209" t="s">
        <v>527</v>
      </c>
      <c r="L50" s="1209" t="s">
        <v>528</v>
      </c>
      <c r="M50" s="1209" t="s">
        <v>529</v>
      </c>
      <c r="N50" s="1209" t="s">
        <v>530</v>
      </c>
      <c r="O50" s="1209" t="s">
        <v>531</v>
      </c>
    </row>
    <row r="51" spans="1:17">
      <c r="B51" s="248"/>
      <c r="C51" s="244"/>
      <c r="D51" s="244"/>
      <c r="E51" s="244"/>
      <c r="F51" s="244"/>
      <c r="G51" s="1210" t="s">
        <v>560</v>
      </c>
      <c r="H51" s="1211"/>
      <c r="I51" s="1212" t="s">
        <v>561</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562</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563</v>
      </c>
      <c r="H55" s="1225"/>
      <c r="I55" s="1219" t="s">
        <v>561</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562</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1194" t="s">
        <v>558</v>
      </c>
      <c r="I64" s="1195"/>
      <c r="J64" s="1195"/>
      <c r="K64" s="1195"/>
      <c r="L64" s="244"/>
      <c r="M64" s="244"/>
      <c r="N64" s="244"/>
      <c r="O64" s="244"/>
    </row>
    <row r="65" spans="2:30">
      <c r="B65" s="248"/>
      <c r="C65" s="244"/>
      <c r="D65" s="244"/>
      <c r="E65" s="244"/>
      <c r="F65" s="244"/>
      <c r="G65" s="1251" t="s">
        <v>567</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565</v>
      </c>
      <c r="I71" s="1243"/>
      <c r="J71" s="1239"/>
      <c r="K71" s="1239"/>
      <c r="L71" s="1240"/>
      <c r="M71" s="1239"/>
      <c r="N71" s="1240"/>
      <c r="O71" s="1241"/>
    </row>
    <row r="72" spans="2:30">
      <c r="B72" s="248"/>
      <c r="C72" s="244"/>
      <c r="D72" s="244"/>
      <c r="E72" s="244"/>
      <c r="F72" s="244"/>
      <c r="G72" s="1206"/>
      <c r="H72" s="1207"/>
      <c r="I72" s="1207"/>
      <c r="J72" s="1208"/>
      <c r="K72" s="1209" t="s">
        <v>527</v>
      </c>
      <c r="L72" s="1209" t="s">
        <v>528</v>
      </c>
      <c r="M72" s="1209" t="s">
        <v>529</v>
      </c>
      <c r="N72" s="1209" t="s">
        <v>530</v>
      </c>
      <c r="O72" s="1209" t="s">
        <v>531</v>
      </c>
    </row>
    <row r="73" spans="2:30">
      <c r="B73" s="248"/>
      <c r="C73" s="244"/>
      <c r="D73" s="244"/>
      <c r="E73" s="244"/>
      <c r="F73" s="244"/>
      <c r="G73" s="1210" t="s">
        <v>560</v>
      </c>
      <c r="H73" s="1211"/>
      <c r="I73" s="1212" t="s">
        <v>561</v>
      </c>
      <c r="J73" s="1212"/>
      <c r="K73" s="1244">
        <v>81.8</v>
      </c>
      <c r="L73" s="1244">
        <v>66</v>
      </c>
      <c r="M73" s="1217">
        <v>86</v>
      </c>
      <c r="N73" s="1217">
        <v>76.3</v>
      </c>
      <c r="O73" s="1217">
        <v>63</v>
      </c>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566</v>
      </c>
      <c r="J75" s="1219"/>
      <c r="K75" s="1245">
        <v>8.8000000000000007</v>
      </c>
      <c r="L75" s="1245">
        <v>9</v>
      </c>
      <c r="M75" s="1245">
        <v>9.1</v>
      </c>
      <c r="N75" s="1245">
        <v>9.6</v>
      </c>
      <c r="O75" s="1245">
        <v>10.6</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563</v>
      </c>
      <c r="H77" s="1225"/>
      <c r="I77" s="1219" t="s">
        <v>561</v>
      </c>
      <c r="J77" s="1219"/>
      <c r="K77" s="1244">
        <v>69.599999999999994</v>
      </c>
      <c r="L77" s="1244">
        <v>57.6</v>
      </c>
      <c r="M77" s="1217">
        <v>48.3</v>
      </c>
      <c r="N77" s="1217">
        <v>44.4</v>
      </c>
      <c r="O77" s="1217">
        <v>37.299999999999997</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566</v>
      </c>
      <c r="J79" s="1229"/>
      <c r="K79" s="1247">
        <v>12.2</v>
      </c>
      <c r="L79" s="1247">
        <v>11.3</v>
      </c>
      <c r="M79" s="1247">
        <v>10.4</v>
      </c>
      <c r="N79" s="1247">
        <v>9.4</v>
      </c>
      <c r="O79" s="1247">
        <v>7.8</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10611</v>
      </c>
      <c r="E3" s="116"/>
      <c r="F3" s="117">
        <v>48103</v>
      </c>
      <c r="G3" s="118"/>
      <c r="H3" s="119"/>
    </row>
    <row r="4" spans="1:8">
      <c r="A4" s="120"/>
      <c r="B4" s="121"/>
      <c r="C4" s="122"/>
      <c r="D4" s="123">
        <v>8082</v>
      </c>
      <c r="E4" s="124"/>
      <c r="F4" s="125">
        <v>22640</v>
      </c>
      <c r="G4" s="126"/>
      <c r="H4" s="127"/>
    </row>
    <row r="5" spans="1:8">
      <c r="A5" s="108" t="s">
        <v>521</v>
      </c>
      <c r="B5" s="113"/>
      <c r="C5" s="114"/>
      <c r="D5" s="115">
        <v>22776</v>
      </c>
      <c r="E5" s="116"/>
      <c r="F5" s="117">
        <v>45761</v>
      </c>
      <c r="G5" s="118"/>
      <c r="H5" s="119"/>
    </row>
    <row r="6" spans="1:8">
      <c r="A6" s="120"/>
      <c r="B6" s="121"/>
      <c r="C6" s="122"/>
      <c r="D6" s="123">
        <v>16848</v>
      </c>
      <c r="E6" s="124"/>
      <c r="F6" s="125">
        <v>24777</v>
      </c>
      <c r="G6" s="126"/>
      <c r="H6" s="127"/>
    </row>
    <row r="7" spans="1:8">
      <c r="A7" s="108" t="s">
        <v>522</v>
      </c>
      <c r="B7" s="113"/>
      <c r="C7" s="114"/>
      <c r="D7" s="115">
        <v>50203</v>
      </c>
      <c r="E7" s="116"/>
      <c r="F7" s="117">
        <v>56255</v>
      </c>
      <c r="G7" s="118"/>
      <c r="H7" s="119"/>
    </row>
    <row r="8" spans="1:8">
      <c r="A8" s="120"/>
      <c r="B8" s="121"/>
      <c r="C8" s="122"/>
      <c r="D8" s="123">
        <v>20714</v>
      </c>
      <c r="E8" s="124"/>
      <c r="F8" s="125">
        <v>26957</v>
      </c>
      <c r="G8" s="126"/>
      <c r="H8" s="127"/>
    </row>
    <row r="9" spans="1:8">
      <c r="A9" s="108" t="s">
        <v>523</v>
      </c>
      <c r="B9" s="113"/>
      <c r="C9" s="114"/>
      <c r="D9" s="115">
        <v>28566</v>
      </c>
      <c r="E9" s="116"/>
      <c r="F9" s="117">
        <v>57944</v>
      </c>
      <c r="G9" s="118"/>
      <c r="H9" s="119"/>
    </row>
    <row r="10" spans="1:8">
      <c r="A10" s="120"/>
      <c r="B10" s="121"/>
      <c r="C10" s="122"/>
      <c r="D10" s="123">
        <v>12436</v>
      </c>
      <c r="E10" s="124"/>
      <c r="F10" s="125">
        <v>29326</v>
      </c>
      <c r="G10" s="126"/>
      <c r="H10" s="127"/>
    </row>
    <row r="11" spans="1:8">
      <c r="A11" s="108" t="s">
        <v>524</v>
      </c>
      <c r="B11" s="113"/>
      <c r="C11" s="114"/>
      <c r="D11" s="115">
        <v>27895</v>
      </c>
      <c r="E11" s="116"/>
      <c r="F11" s="117">
        <v>54227</v>
      </c>
      <c r="G11" s="118"/>
      <c r="H11" s="119"/>
    </row>
    <row r="12" spans="1:8">
      <c r="A12" s="120"/>
      <c r="B12" s="121"/>
      <c r="C12" s="128"/>
      <c r="D12" s="123">
        <v>9518</v>
      </c>
      <c r="E12" s="124"/>
      <c r="F12" s="125">
        <v>29694</v>
      </c>
      <c r="G12" s="126"/>
      <c r="H12" s="127"/>
    </row>
    <row r="13" spans="1:8">
      <c r="A13" s="108"/>
      <c r="B13" s="113"/>
      <c r="C13" s="129"/>
      <c r="D13" s="130">
        <v>28010</v>
      </c>
      <c r="E13" s="131"/>
      <c r="F13" s="132">
        <v>52458</v>
      </c>
      <c r="G13" s="133"/>
      <c r="H13" s="119"/>
    </row>
    <row r="14" spans="1:8">
      <c r="A14" s="120"/>
      <c r="B14" s="121"/>
      <c r="C14" s="122"/>
      <c r="D14" s="123">
        <v>13520</v>
      </c>
      <c r="E14" s="124"/>
      <c r="F14" s="125">
        <v>26679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5.03</v>
      </c>
      <c r="C19" s="134">
        <f>ROUND(VALUE(SUBSTITUTE(実質収支比率等に係る経年分析!G$48,"▲","-")),2)</f>
        <v>2.5</v>
      </c>
      <c r="D19" s="134">
        <f>ROUND(VALUE(SUBSTITUTE(実質収支比率等に係る経年分析!H$48,"▲","-")),2)</f>
        <v>2.2400000000000002</v>
      </c>
      <c r="E19" s="134">
        <f>ROUND(VALUE(SUBSTITUTE(実質収支比率等に係る経年分析!I$48,"▲","-")),2)</f>
        <v>5.83</v>
      </c>
      <c r="F19" s="134">
        <f>ROUND(VALUE(SUBSTITUTE(実質収支比率等に係る経年分析!J$48,"▲","-")),2)</f>
        <v>1.68</v>
      </c>
    </row>
    <row r="20" spans="1:11">
      <c r="A20" s="134" t="s">
        <v>43</v>
      </c>
      <c r="B20" s="134">
        <f>ROUND(VALUE(SUBSTITUTE(実質収支比率等に係る経年分析!F$47,"▲","-")),2)</f>
        <v>13.18</v>
      </c>
      <c r="C20" s="134">
        <f>ROUND(VALUE(SUBSTITUTE(実質収支比率等に係る経年分析!G$47,"▲","-")),2)</f>
        <v>13.79</v>
      </c>
      <c r="D20" s="134">
        <f>ROUND(VALUE(SUBSTITUTE(実質収支比率等に係る経年分析!H$47,"▲","-")),2)</f>
        <v>11.77</v>
      </c>
      <c r="E20" s="134">
        <f>ROUND(VALUE(SUBSTITUTE(実質収支比率等に係る経年分析!I$47,"▲","-")),2)</f>
        <v>13.37</v>
      </c>
      <c r="F20" s="134">
        <f>ROUND(VALUE(SUBSTITUTE(実質収支比率等に係る経年分析!J$47,"▲","-")),2)</f>
        <v>15.89</v>
      </c>
    </row>
    <row r="21" spans="1:11">
      <c r="A21" s="134" t="s">
        <v>44</v>
      </c>
      <c r="B21" s="134">
        <f>IF(ISNUMBER(VALUE(SUBSTITUTE(実質収支比率等に係る経年分析!F$49,"▲","-"))),ROUND(VALUE(SUBSTITUTE(実質収支比率等に係る経年分析!F$49,"▲","-")),2),NA())</f>
        <v>3.49</v>
      </c>
      <c r="C21" s="134">
        <f>IF(ISNUMBER(VALUE(SUBSTITUTE(実質収支比率等に係る経年分析!G$49,"▲","-"))),ROUND(VALUE(SUBSTITUTE(実質収支比率等に係る経年分析!G$49,"▲","-")),2),NA())</f>
        <v>-1.49</v>
      </c>
      <c r="D21" s="134">
        <f>IF(ISNUMBER(VALUE(SUBSTITUTE(実質収支比率等に係る経年分析!H$49,"▲","-"))),ROUND(VALUE(SUBSTITUTE(実質収支比率等に係る経年分析!H$49,"▲","-")),2),NA())</f>
        <v>-2.16</v>
      </c>
      <c r="E21" s="134">
        <f>IF(ISNUMBER(VALUE(SUBSTITUTE(実質収支比率等に係る経年分析!I$49,"▲","-"))),ROUND(VALUE(SUBSTITUTE(実質収支比率等に係る経年分析!I$49,"▲","-")),2),NA())</f>
        <v>5.05</v>
      </c>
      <c r="F21" s="134">
        <f>IF(ISNUMBER(VALUE(SUBSTITUTE(実質収支比率等に係る経年分析!J$49,"▲","-"))),ROUND(VALUE(SUBSTITUTE(実質収支比率等に係る経年分析!J$49,"▲","-")),2),NA())</f>
        <v>-1.18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工業用水道事業会計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c r="A32" s="135" t="str">
        <f>IF(連結実質赤字比率に係る赤字・黒字の構成分析!C$38="",NA(),連結実質赤字比率に係る赤字・黒字の構成分析!C$38)</f>
        <v>国民健康保険事業特別会計</v>
      </c>
      <c r="B32" s="135">
        <f>IF(ROUND(VALUE(SUBSTITUTE(連結実質赤字比率に係る赤字・黒字の構成分析!F$38,"▲", "-")), 2) &lt; 0, ABS(ROUND(VALUE(SUBSTITUTE(連結実質赤字比率に係る赤字・黒字の構成分析!F$38,"▲", "-")), 2)), NA())</f>
        <v>0.26</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4134</v>
      </c>
      <c r="E42" s="136"/>
      <c r="F42" s="136"/>
      <c r="G42" s="136">
        <f>'実質公債費比率（分子）の構造'!L$52</f>
        <v>4133</v>
      </c>
      <c r="H42" s="136"/>
      <c r="I42" s="136"/>
      <c r="J42" s="136">
        <f>'実質公債費比率（分子）の構造'!M$52</f>
        <v>4277</v>
      </c>
      <c r="K42" s="136"/>
      <c r="L42" s="136"/>
      <c r="M42" s="136">
        <f>'実質公債費比率（分子）の構造'!N$52</f>
        <v>4369</v>
      </c>
      <c r="N42" s="136"/>
      <c r="O42" s="136"/>
      <c r="P42" s="136">
        <f>'実質公債費比率（分子）の構造'!O$52</f>
        <v>4064</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2474</v>
      </c>
      <c r="C46" s="136"/>
      <c r="D46" s="136"/>
      <c r="E46" s="136">
        <f>'実質公債費比率（分子）の構造'!L$48</f>
        <v>2557</v>
      </c>
      <c r="F46" s="136"/>
      <c r="G46" s="136"/>
      <c r="H46" s="136">
        <f>'実質公債費比率（分子）の構造'!M$48</f>
        <v>2449</v>
      </c>
      <c r="I46" s="136"/>
      <c r="J46" s="136"/>
      <c r="K46" s="136">
        <f>'実質公債費比率（分子）の構造'!N$48</f>
        <v>2492</v>
      </c>
      <c r="L46" s="136"/>
      <c r="M46" s="136"/>
      <c r="N46" s="136">
        <f>'実質公債費比率（分子）の構造'!O$48</f>
        <v>2563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3168</v>
      </c>
      <c r="C49" s="136"/>
      <c r="D49" s="136"/>
      <c r="E49" s="136">
        <f>'実質公債費比率（分子）の構造'!L$45</f>
        <v>3225</v>
      </c>
      <c r="F49" s="136"/>
      <c r="G49" s="136"/>
      <c r="H49" s="136">
        <f>'実質公債費比率（分子）の構造'!M$45</f>
        <v>3251</v>
      </c>
      <c r="I49" s="136"/>
      <c r="J49" s="136"/>
      <c r="K49" s="136">
        <f>'実質公債費比率（分子）の構造'!N$45</f>
        <v>3679</v>
      </c>
      <c r="L49" s="136"/>
      <c r="M49" s="136"/>
      <c r="N49" s="136">
        <f>'実質公債費比率（分子）の構造'!O$45</f>
        <v>3689</v>
      </c>
      <c r="O49" s="136"/>
      <c r="P49" s="136"/>
    </row>
    <row r="50" spans="1:16">
      <c r="A50" s="136" t="s">
        <v>59</v>
      </c>
      <c r="B50" s="136" t="e">
        <f>NA()</f>
        <v>#N/A</v>
      </c>
      <c r="C50" s="136">
        <f>IF(ISNUMBER('実質公債費比率（分子）の構造'!K$53),'実質公債費比率（分子）の構造'!K$53,NA())</f>
        <v>1509</v>
      </c>
      <c r="D50" s="136" t="e">
        <f>NA()</f>
        <v>#N/A</v>
      </c>
      <c r="E50" s="136" t="e">
        <f>NA()</f>
        <v>#N/A</v>
      </c>
      <c r="F50" s="136">
        <f>IF(ISNUMBER('実質公債費比率（分子）の構造'!L$53),'実質公債費比率（分子）の構造'!L$53,NA())</f>
        <v>1650</v>
      </c>
      <c r="G50" s="136" t="e">
        <f>NA()</f>
        <v>#N/A</v>
      </c>
      <c r="H50" s="136" t="e">
        <f>NA()</f>
        <v>#N/A</v>
      </c>
      <c r="I50" s="136">
        <f>IF(ISNUMBER('実質公債費比率（分子）の構造'!M$53),'実質公債費比率（分子）の構造'!M$53,NA())</f>
        <v>1423</v>
      </c>
      <c r="J50" s="136" t="e">
        <f>NA()</f>
        <v>#N/A</v>
      </c>
      <c r="K50" s="136" t="e">
        <f>NA()</f>
        <v>#N/A</v>
      </c>
      <c r="L50" s="136">
        <f>IF(ISNUMBER('実質公債費比率（分子）の構造'!N$53),'実質公債費比率（分子）の構造'!N$53,NA())</f>
        <v>1802</v>
      </c>
      <c r="M50" s="136" t="e">
        <f>NA()</f>
        <v>#N/A</v>
      </c>
      <c r="N50" s="136" t="e">
        <f>NA()</f>
        <v>#N/A</v>
      </c>
      <c r="O50" s="136">
        <f>IF(ISNUMBER('実質公債費比率（分子）の構造'!O$53),'実質公債費比率（分子）の構造'!O$53,NA())</f>
        <v>2188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36828</v>
      </c>
      <c r="E56" s="135"/>
      <c r="F56" s="135"/>
      <c r="G56" s="135">
        <f>'将来負担比率（分子）の構造'!J$51</f>
        <v>37412</v>
      </c>
      <c r="H56" s="135"/>
      <c r="I56" s="135"/>
      <c r="J56" s="135">
        <f>'将来負担比率（分子）の構造'!K$51</f>
        <v>37369</v>
      </c>
      <c r="K56" s="135"/>
      <c r="L56" s="135"/>
      <c r="M56" s="135">
        <f>'将来負担比率（分子）の構造'!L$51</f>
        <v>37689</v>
      </c>
      <c r="N56" s="135"/>
      <c r="O56" s="135"/>
      <c r="P56" s="135">
        <f>'将来負担比率（分子）の構造'!M$51</f>
        <v>37174</v>
      </c>
    </row>
    <row r="57" spans="1:16">
      <c r="A57" s="135" t="s">
        <v>35</v>
      </c>
      <c r="B57" s="135"/>
      <c r="C57" s="135"/>
      <c r="D57" s="135">
        <f>'将来負担比率（分子）の構造'!I$50</f>
        <v>17076</v>
      </c>
      <c r="E57" s="135"/>
      <c r="F57" s="135"/>
      <c r="G57" s="135">
        <f>'将来負担比率（分子）の構造'!J$50</f>
        <v>16140</v>
      </c>
      <c r="H57" s="135"/>
      <c r="I57" s="135"/>
      <c r="J57" s="135">
        <f>'将来負担比率（分子）の構造'!K$50</f>
        <v>15658</v>
      </c>
      <c r="K57" s="135"/>
      <c r="L57" s="135"/>
      <c r="M57" s="135">
        <f>'将来負担比率（分子）の構造'!L$50</f>
        <v>15344</v>
      </c>
      <c r="N57" s="135"/>
      <c r="O57" s="135"/>
      <c r="P57" s="135">
        <f>'将来負担比率（分子）の構造'!M$50</f>
        <v>14971</v>
      </c>
    </row>
    <row r="58" spans="1:16">
      <c r="A58" s="135" t="s">
        <v>34</v>
      </c>
      <c r="B58" s="135"/>
      <c r="C58" s="135"/>
      <c r="D58" s="135">
        <f>'将来負担比率（分子）の構造'!I$49</f>
        <v>3559</v>
      </c>
      <c r="E58" s="135"/>
      <c r="F58" s="135"/>
      <c r="G58" s="135">
        <f>'将来負担比率（分子）の構造'!J$49</f>
        <v>4151</v>
      </c>
      <c r="H58" s="135"/>
      <c r="I58" s="135"/>
      <c r="J58" s="135">
        <f>'将来負担比率（分子）の構造'!K$49</f>
        <v>3967</v>
      </c>
      <c r="K58" s="135"/>
      <c r="L58" s="135"/>
      <c r="M58" s="135">
        <f>'将来負担比率（分子）の構造'!L$49</f>
        <v>5194</v>
      </c>
      <c r="N58" s="135"/>
      <c r="O58" s="135"/>
      <c r="P58" s="135">
        <f>'将来負担比率（分子）の構造'!M$49</f>
        <v>5581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1915</v>
      </c>
      <c r="C61" s="135"/>
      <c r="D61" s="135"/>
      <c r="E61" s="135">
        <f>'将来負担比率（分子）の構造'!J$46</f>
        <v>2272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8343</v>
      </c>
      <c r="C62" s="135"/>
      <c r="D62" s="135"/>
      <c r="E62" s="135">
        <f>'将来負担比率（分子）の構造'!J$45</f>
        <v>7908</v>
      </c>
      <c r="F62" s="135"/>
      <c r="G62" s="135"/>
      <c r="H62" s="135">
        <f>'将来負担比率（分子）の構造'!K$45</f>
        <v>7679</v>
      </c>
      <c r="I62" s="135"/>
      <c r="J62" s="135"/>
      <c r="K62" s="135">
        <f>'将来負担比率（分子）の構造'!L$45</f>
        <v>8375</v>
      </c>
      <c r="L62" s="135"/>
      <c r="M62" s="135"/>
      <c r="N62" s="135">
        <f>'将来負担比率（分子）の構造'!M$45</f>
        <v>7590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31540</v>
      </c>
      <c r="C64" s="135"/>
      <c r="D64" s="135"/>
      <c r="E64" s="135">
        <f>'将来負担比率（分子）の構造'!J$43</f>
        <v>30209</v>
      </c>
      <c r="F64" s="135"/>
      <c r="G64" s="135"/>
      <c r="H64" s="135">
        <f>'将来負担比率（分子）の構造'!K$43</f>
        <v>29323</v>
      </c>
      <c r="I64" s="135"/>
      <c r="J64" s="135"/>
      <c r="K64" s="135">
        <f>'将来負担比率（分子）の構造'!L$43</f>
        <v>28791</v>
      </c>
      <c r="L64" s="135"/>
      <c r="M64" s="135"/>
      <c r="N64" s="135">
        <f>'将来負担比率（分子）の構造'!M$43</f>
        <v>28096</v>
      </c>
      <c r="O64" s="135"/>
      <c r="P64" s="135"/>
    </row>
    <row r="65" spans="1:16">
      <c r="A65" s="135" t="s">
        <v>26</v>
      </c>
      <c r="B65" s="135">
        <f>'将来負担比率（分子）の構造'!I$42</f>
        <v>2326</v>
      </c>
      <c r="C65" s="135"/>
      <c r="D65" s="135"/>
      <c r="E65" s="135">
        <f>'将来負担比率（分子）の構造'!J$42</f>
        <v>1418</v>
      </c>
      <c r="F65" s="135"/>
      <c r="G65" s="135"/>
      <c r="H65" s="135">
        <f>'将来負担比率（分子）の構造'!K$42</f>
        <v>590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26893</v>
      </c>
      <c r="C66" s="135"/>
      <c r="D66" s="135"/>
      <c r="E66" s="135">
        <f>'将来負担比率（分子）の構造'!J$41</f>
        <v>27018</v>
      </c>
      <c r="F66" s="135"/>
      <c r="G66" s="135"/>
      <c r="H66" s="135">
        <f>'将来負担比率（分子）の構造'!K$41</f>
        <v>33946</v>
      </c>
      <c r="I66" s="135"/>
      <c r="J66" s="135"/>
      <c r="K66" s="135">
        <f>'将来負担比率（分子）の構造'!L$41</f>
        <v>33736</v>
      </c>
      <c r="L66" s="135"/>
      <c r="M66" s="135"/>
      <c r="N66" s="135">
        <f>'将来負担比率（分子）の構造'!M$41</f>
        <v>32977</v>
      </c>
      <c r="O66" s="135"/>
      <c r="P66" s="135"/>
    </row>
    <row r="67" spans="1:16">
      <c r="A67" s="135" t="s">
        <v>63</v>
      </c>
      <c r="B67" s="135" t="e">
        <f>NA()</f>
        <v>#N/A</v>
      </c>
      <c r="C67" s="135">
        <f>IF(ISNUMBER('将来負担比率（分子）の構造'!I$52), IF('将来負担比率（分子）の構造'!I$52 &lt; 0, 0, '将来負担比率（分子）の構造'!I$52), NA())</f>
        <v>13554</v>
      </c>
      <c r="D67" s="135" t="e">
        <f>NA()</f>
        <v>#N/A</v>
      </c>
      <c r="E67" s="135" t="e">
        <f>NA()</f>
        <v>#N/A</v>
      </c>
      <c r="F67" s="135">
        <f>IF(ISNUMBER('将来負担比率（分子）の構造'!J$52), IF('将来負担比率（分子）の構造'!J$52 &lt; 0, 0, '将来負担比率（分子）の構造'!J$52), NA())</f>
        <v>11122</v>
      </c>
      <c r="G67" s="135" t="e">
        <f>NA()</f>
        <v>#N/A</v>
      </c>
      <c r="H67" s="135" t="e">
        <f>NA()</f>
        <v>#N/A</v>
      </c>
      <c r="I67" s="135">
        <f>IF(ISNUMBER('将来負担比率（分子）の構造'!K$52), IF('将来負担比率（分子）の構造'!K$52 &lt; 0, 0, '将来負担比率（分子）の構造'!K$52), NA())</f>
        <v>14544</v>
      </c>
      <c r="J67" s="135" t="e">
        <f>NA()</f>
        <v>#N/A</v>
      </c>
      <c r="K67" s="135" t="e">
        <f>NA()</f>
        <v>#N/A</v>
      </c>
      <c r="L67" s="135">
        <f>IF(ISNUMBER('将来負担比率（分子）の構造'!L$52), IF('将来負担比率（分子）の構造'!L$52 &lt; 0, 0, '将来負担比率（分子）の構造'!L$52), NA())</f>
        <v>12675</v>
      </c>
      <c r="M67" s="135" t="e">
        <f>NA()</f>
        <v>#N/A</v>
      </c>
      <c r="N67" s="135" t="e">
        <f>NA()</f>
        <v>#N/A</v>
      </c>
      <c r="O67" s="135">
        <f>IF(ISNUMBER('将来負担比率（分子）の構造'!M$52), IF('将来負担比率（分子）の構造'!M$52 &lt; 0, 0, '将来負担比率（分子）の構造'!M$52), NA())</f>
        <v>10938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17236185</v>
      </c>
      <c r="S5" s="583"/>
      <c r="T5" s="583"/>
      <c r="U5" s="583"/>
      <c r="V5" s="583"/>
      <c r="W5" s="583"/>
      <c r="X5" s="583"/>
      <c r="Y5" s="584"/>
      <c r="Z5" s="585">
        <v>49.7</v>
      </c>
      <c r="AA5" s="585"/>
      <c r="AB5" s="585"/>
      <c r="AC5" s="585"/>
      <c r="AD5" s="586">
        <v>15931117</v>
      </c>
      <c r="AE5" s="586"/>
      <c r="AF5" s="586"/>
      <c r="AG5" s="586"/>
      <c r="AH5" s="586"/>
      <c r="AI5" s="586"/>
      <c r="AJ5" s="586"/>
      <c r="AK5" s="586"/>
      <c r="AL5" s="587">
        <v>80.3</v>
      </c>
      <c r="AM5" s="588"/>
      <c r="AN5" s="588"/>
      <c r="AO5" s="589"/>
      <c r="AP5" s="579" t="s">
        <v>207</v>
      </c>
      <c r="AQ5" s="580"/>
      <c r="AR5" s="580"/>
      <c r="AS5" s="580"/>
      <c r="AT5" s="580"/>
      <c r="AU5" s="580"/>
      <c r="AV5" s="580"/>
      <c r="AW5" s="580"/>
      <c r="AX5" s="580"/>
      <c r="AY5" s="580"/>
      <c r="AZ5" s="580"/>
      <c r="BA5" s="580"/>
      <c r="BB5" s="580"/>
      <c r="BC5" s="580"/>
      <c r="BD5" s="580"/>
      <c r="BE5" s="580"/>
      <c r="BF5" s="581"/>
      <c r="BG5" s="593">
        <v>15931117</v>
      </c>
      <c r="BH5" s="594"/>
      <c r="BI5" s="594"/>
      <c r="BJ5" s="594"/>
      <c r="BK5" s="594"/>
      <c r="BL5" s="594"/>
      <c r="BM5" s="594"/>
      <c r="BN5" s="595"/>
      <c r="BO5" s="596">
        <v>92.4</v>
      </c>
      <c r="BP5" s="596"/>
      <c r="BQ5" s="596"/>
      <c r="BR5" s="596"/>
      <c r="BS5" s="597">
        <v>323563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205704</v>
      </c>
      <c r="S6" s="594"/>
      <c r="T6" s="594"/>
      <c r="U6" s="594"/>
      <c r="V6" s="594"/>
      <c r="W6" s="594"/>
      <c r="X6" s="594"/>
      <c r="Y6" s="595"/>
      <c r="Z6" s="596">
        <v>0.6</v>
      </c>
      <c r="AA6" s="596"/>
      <c r="AB6" s="596"/>
      <c r="AC6" s="596"/>
      <c r="AD6" s="597">
        <v>205704</v>
      </c>
      <c r="AE6" s="597"/>
      <c r="AF6" s="597"/>
      <c r="AG6" s="597"/>
      <c r="AH6" s="597"/>
      <c r="AI6" s="597"/>
      <c r="AJ6" s="597"/>
      <c r="AK6" s="597"/>
      <c r="AL6" s="598">
        <v>1</v>
      </c>
      <c r="AM6" s="599"/>
      <c r="AN6" s="599"/>
      <c r="AO6" s="600"/>
      <c r="AP6" s="590" t="s">
        <v>212</v>
      </c>
      <c r="AQ6" s="591"/>
      <c r="AR6" s="591"/>
      <c r="AS6" s="591"/>
      <c r="AT6" s="591"/>
      <c r="AU6" s="591"/>
      <c r="AV6" s="591"/>
      <c r="AW6" s="591"/>
      <c r="AX6" s="591"/>
      <c r="AY6" s="591"/>
      <c r="AZ6" s="591"/>
      <c r="BA6" s="591"/>
      <c r="BB6" s="591"/>
      <c r="BC6" s="591"/>
      <c r="BD6" s="591"/>
      <c r="BE6" s="591"/>
      <c r="BF6" s="592"/>
      <c r="BG6" s="593">
        <v>15931117</v>
      </c>
      <c r="BH6" s="594"/>
      <c r="BI6" s="594"/>
      <c r="BJ6" s="594"/>
      <c r="BK6" s="594"/>
      <c r="BL6" s="594"/>
      <c r="BM6" s="594"/>
      <c r="BN6" s="595"/>
      <c r="BO6" s="596">
        <v>92.4</v>
      </c>
      <c r="BP6" s="596"/>
      <c r="BQ6" s="596"/>
      <c r="BR6" s="596"/>
      <c r="BS6" s="597">
        <v>323563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360806</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360806</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30667</v>
      </c>
      <c r="S7" s="594"/>
      <c r="T7" s="594"/>
      <c r="U7" s="594"/>
      <c r="V7" s="594"/>
      <c r="W7" s="594"/>
      <c r="X7" s="594"/>
      <c r="Y7" s="595"/>
      <c r="Z7" s="596">
        <v>0.1</v>
      </c>
      <c r="AA7" s="596"/>
      <c r="AB7" s="596"/>
      <c r="AC7" s="596"/>
      <c r="AD7" s="597">
        <v>30667</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6517252</v>
      </c>
      <c r="BH7" s="594"/>
      <c r="BI7" s="594"/>
      <c r="BJ7" s="594"/>
      <c r="BK7" s="594"/>
      <c r="BL7" s="594"/>
      <c r="BM7" s="594"/>
      <c r="BN7" s="595"/>
      <c r="BO7" s="596">
        <v>37.799999999999997</v>
      </c>
      <c r="BP7" s="596"/>
      <c r="BQ7" s="596"/>
      <c r="BR7" s="596"/>
      <c r="BS7" s="597">
        <v>323563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3923770</v>
      </c>
      <c r="CS7" s="594"/>
      <c r="CT7" s="594"/>
      <c r="CU7" s="594"/>
      <c r="CV7" s="594"/>
      <c r="CW7" s="594"/>
      <c r="CX7" s="594"/>
      <c r="CY7" s="595"/>
      <c r="CZ7" s="596">
        <v>11.5</v>
      </c>
      <c r="DA7" s="596"/>
      <c r="DB7" s="596"/>
      <c r="DC7" s="596"/>
      <c r="DD7" s="602">
        <v>45707</v>
      </c>
      <c r="DE7" s="594"/>
      <c r="DF7" s="594"/>
      <c r="DG7" s="594"/>
      <c r="DH7" s="594"/>
      <c r="DI7" s="594"/>
      <c r="DJ7" s="594"/>
      <c r="DK7" s="594"/>
      <c r="DL7" s="594"/>
      <c r="DM7" s="594"/>
      <c r="DN7" s="594"/>
      <c r="DO7" s="594"/>
      <c r="DP7" s="595"/>
      <c r="DQ7" s="602">
        <v>3587453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98521</v>
      </c>
      <c r="S8" s="594"/>
      <c r="T8" s="594"/>
      <c r="U8" s="594"/>
      <c r="V8" s="594"/>
      <c r="W8" s="594"/>
      <c r="X8" s="594"/>
      <c r="Y8" s="595"/>
      <c r="Z8" s="596">
        <v>0.3</v>
      </c>
      <c r="AA8" s="596"/>
      <c r="AB8" s="596"/>
      <c r="AC8" s="596"/>
      <c r="AD8" s="597">
        <v>98521</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149649</v>
      </c>
      <c r="BH8" s="594"/>
      <c r="BI8" s="594"/>
      <c r="BJ8" s="594"/>
      <c r="BK8" s="594"/>
      <c r="BL8" s="594"/>
      <c r="BM8" s="594"/>
      <c r="BN8" s="595"/>
      <c r="BO8" s="596">
        <v>0.9</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12033632</v>
      </c>
      <c r="CS8" s="594"/>
      <c r="CT8" s="594"/>
      <c r="CU8" s="594"/>
      <c r="CV8" s="594"/>
      <c r="CW8" s="594"/>
      <c r="CX8" s="594"/>
      <c r="CY8" s="595"/>
      <c r="CZ8" s="596">
        <v>35.200000000000003</v>
      </c>
      <c r="DA8" s="596"/>
      <c r="DB8" s="596"/>
      <c r="DC8" s="596"/>
      <c r="DD8" s="602">
        <v>5066</v>
      </c>
      <c r="DE8" s="594"/>
      <c r="DF8" s="594"/>
      <c r="DG8" s="594"/>
      <c r="DH8" s="594"/>
      <c r="DI8" s="594"/>
      <c r="DJ8" s="594"/>
      <c r="DK8" s="594"/>
      <c r="DL8" s="594"/>
      <c r="DM8" s="594"/>
      <c r="DN8" s="594"/>
      <c r="DO8" s="594"/>
      <c r="DP8" s="595"/>
      <c r="DQ8" s="602">
        <v>5909803</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96761</v>
      </c>
      <c r="S9" s="594"/>
      <c r="T9" s="594"/>
      <c r="U9" s="594"/>
      <c r="V9" s="594"/>
      <c r="W9" s="594"/>
      <c r="X9" s="594"/>
      <c r="Y9" s="595"/>
      <c r="Z9" s="596">
        <v>0.3</v>
      </c>
      <c r="AA9" s="596"/>
      <c r="AB9" s="596"/>
      <c r="AC9" s="596"/>
      <c r="AD9" s="597">
        <v>96761</v>
      </c>
      <c r="AE9" s="597"/>
      <c r="AF9" s="597"/>
      <c r="AG9" s="597"/>
      <c r="AH9" s="597"/>
      <c r="AI9" s="597"/>
      <c r="AJ9" s="597"/>
      <c r="AK9" s="597"/>
      <c r="AL9" s="598">
        <v>0.5</v>
      </c>
      <c r="AM9" s="599"/>
      <c r="AN9" s="599"/>
      <c r="AO9" s="600"/>
      <c r="AP9" s="590" t="s">
        <v>222</v>
      </c>
      <c r="AQ9" s="591"/>
      <c r="AR9" s="591"/>
      <c r="AS9" s="591"/>
      <c r="AT9" s="591"/>
      <c r="AU9" s="591"/>
      <c r="AV9" s="591"/>
      <c r="AW9" s="591"/>
      <c r="AX9" s="591"/>
      <c r="AY9" s="591"/>
      <c r="AZ9" s="591"/>
      <c r="BA9" s="591"/>
      <c r="BB9" s="591"/>
      <c r="BC9" s="591"/>
      <c r="BD9" s="591"/>
      <c r="BE9" s="591"/>
      <c r="BF9" s="592"/>
      <c r="BG9" s="593">
        <v>4380840</v>
      </c>
      <c r="BH9" s="594"/>
      <c r="BI9" s="594"/>
      <c r="BJ9" s="594"/>
      <c r="BK9" s="594"/>
      <c r="BL9" s="594"/>
      <c r="BM9" s="594"/>
      <c r="BN9" s="595"/>
      <c r="BO9" s="596">
        <v>25.4</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4609499</v>
      </c>
      <c r="CS9" s="594"/>
      <c r="CT9" s="594"/>
      <c r="CU9" s="594"/>
      <c r="CV9" s="594"/>
      <c r="CW9" s="594"/>
      <c r="CX9" s="594"/>
      <c r="CY9" s="595"/>
      <c r="CZ9" s="596">
        <v>13.5</v>
      </c>
      <c r="DA9" s="596"/>
      <c r="DB9" s="596"/>
      <c r="DC9" s="596"/>
      <c r="DD9" s="602">
        <v>317798</v>
      </c>
      <c r="DE9" s="594"/>
      <c r="DF9" s="594"/>
      <c r="DG9" s="594"/>
      <c r="DH9" s="594"/>
      <c r="DI9" s="594"/>
      <c r="DJ9" s="594"/>
      <c r="DK9" s="594"/>
      <c r="DL9" s="594"/>
      <c r="DM9" s="594"/>
      <c r="DN9" s="594"/>
      <c r="DO9" s="594"/>
      <c r="DP9" s="595"/>
      <c r="DQ9" s="602">
        <v>4169907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1728882</v>
      </c>
      <c r="S10" s="594"/>
      <c r="T10" s="594"/>
      <c r="U10" s="594"/>
      <c r="V10" s="594"/>
      <c r="W10" s="594"/>
      <c r="X10" s="594"/>
      <c r="Y10" s="595"/>
      <c r="Z10" s="596">
        <v>5</v>
      </c>
      <c r="AA10" s="596"/>
      <c r="AB10" s="596"/>
      <c r="AC10" s="596"/>
      <c r="AD10" s="597">
        <v>1728882</v>
      </c>
      <c r="AE10" s="597"/>
      <c r="AF10" s="597"/>
      <c r="AG10" s="597"/>
      <c r="AH10" s="597"/>
      <c r="AI10" s="597"/>
      <c r="AJ10" s="597"/>
      <c r="AK10" s="597"/>
      <c r="AL10" s="598">
        <v>8.6999999999999993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265275</v>
      </c>
      <c r="BH10" s="594"/>
      <c r="BI10" s="594"/>
      <c r="BJ10" s="594"/>
      <c r="BK10" s="594"/>
      <c r="BL10" s="594"/>
      <c r="BM10" s="594"/>
      <c r="BN10" s="595"/>
      <c r="BO10" s="596">
        <v>1.5</v>
      </c>
      <c r="BP10" s="596"/>
      <c r="BQ10" s="596"/>
      <c r="BR10" s="596"/>
      <c r="BS10" s="602">
        <v>45377</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39858</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33952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1721488</v>
      </c>
      <c r="BH11" s="594"/>
      <c r="BI11" s="594"/>
      <c r="BJ11" s="594"/>
      <c r="BK11" s="594"/>
      <c r="BL11" s="594"/>
      <c r="BM11" s="594"/>
      <c r="BN11" s="595"/>
      <c r="BO11" s="596">
        <v>10</v>
      </c>
      <c r="BP11" s="596"/>
      <c r="BQ11" s="596"/>
      <c r="BR11" s="596"/>
      <c r="BS11" s="602">
        <v>278186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227409</v>
      </c>
      <c r="CS11" s="594"/>
      <c r="CT11" s="594"/>
      <c r="CU11" s="594"/>
      <c r="CV11" s="594"/>
      <c r="CW11" s="594"/>
      <c r="CX11" s="594"/>
      <c r="CY11" s="595"/>
      <c r="CZ11" s="596">
        <v>0.7</v>
      </c>
      <c r="DA11" s="596"/>
      <c r="DB11" s="596"/>
      <c r="DC11" s="596"/>
      <c r="DD11" s="602">
        <v>29651</v>
      </c>
      <c r="DE11" s="594"/>
      <c r="DF11" s="594"/>
      <c r="DG11" s="594"/>
      <c r="DH11" s="594"/>
      <c r="DI11" s="594"/>
      <c r="DJ11" s="594"/>
      <c r="DK11" s="594"/>
      <c r="DL11" s="594"/>
      <c r="DM11" s="594"/>
      <c r="DN11" s="594"/>
      <c r="DO11" s="594"/>
      <c r="DP11" s="595"/>
      <c r="DQ11" s="602">
        <v>187493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8632737</v>
      </c>
      <c r="BH12" s="594"/>
      <c r="BI12" s="594"/>
      <c r="BJ12" s="594"/>
      <c r="BK12" s="594"/>
      <c r="BL12" s="594"/>
      <c r="BM12" s="594"/>
      <c r="BN12" s="595"/>
      <c r="BO12" s="596">
        <v>50.1</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788844</v>
      </c>
      <c r="CS12" s="594"/>
      <c r="CT12" s="594"/>
      <c r="CU12" s="594"/>
      <c r="CV12" s="594"/>
      <c r="CW12" s="594"/>
      <c r="CX12" s="594"/>
      <c r="CY12" s="595"/>
      <c r="CZ12" s="596">
        <v>2.2999999999999998</v>
      </c>
      <c r="DA12" s="596"/>
      <c r="DB12" s="596"/>
      <c r="DC12" s="596"/>
      <c r="DD12" s="602" t="s">
        <v>109</v>
      </c>
      <c r="DE12" s="594"/>
      <c r="DF12" s="594"/>
      <c r="DG12" s="594"/>
      <c r="DH12" s="594"/>
      <c r="DI12" s="594"/>
      <c r="DJ12" s="594"/>
      <c r="DK12" s="594"/>
      <c r="DL12" s="594"/>
      <c r="DM12" s="594"/>
      <c r="DN12" s="594"/>
      <c r="DO12" s="594"/>
      <c r="DP12" s="595"/>
      <c r="DQ12" s="602">
        <v>325451</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55623</v>
      </c>
      <c r="S13" s="594"/>
      <c r="T13" s="594"/>
      <c r="U13" s="594"/>
      <c r="V13" s="594"/>
      <c r="W13" s="594"/>
      <c r="X13" s="594"/>
      <c r="Y13" s="595"/>
      <c r="Z13" s="596">
        <v>0.2</v>
      </c>
      <c r="AA13" s="596"/>
      <c r="AB13" s="596"/>
      <c r="AC13" s="596"/>
      <c r="AD13" s="597">
        <v>55623</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8585003</v>
      </c>
      <c r="BH13" s="594"/>
      <c r="BI13" s="594"/>
      <c r="BJ13" s="594"/>
      <c r="BK13" s="594"/>
      <c r="BL13" s="594"/>
      <c r="BM13" s="594"/>
      <c r="BN13" s="595"/>
      <c r="BO13" s="596">
        <v>49.8</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4342860</v>
      </c>
      <c r="CS13" s="594"/>
      <c r="CT13" s="594"/>
      <c r="CU13" s="594"/>
      <c r="CV13" s="594"/>
      <c r="CW13" s="594"/>
      <c r="CX13" s="594"/>
      <c r="CY13" s="595"/>
      <c r="CZ13" s="596">
        <v>12.7</v>
      </c>
      <c r="DA13" s="596"/>
      <c r="DB13" s="596"/>
      <c r="DC13" s="596"/>
      <c r="DD13" s="602">
        <v>998640</v>
      </c>
      <c r="DE13" s="594"/>
      <c r="DF13" s="594"/>
      <c r="DG13" s="594"/>
      <c r="DH13" s="594"/>
      <c r="DI13" s="594"/>
      <c r="DJ13" s="594"/>
      <c r="DK13" s="594"/>
      <c r="DL13" s="594"/>
      <c r="DM13" s="594"/>
      <c r="DN13" s="594"/>
      <c r="DO13" s="594"/>
      <c r="DP13" s="595"/>
      <c r="DQ13" s="602">
        <v>3133047</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161227</v>
      </c>
      <c r="BH14" s="594"/>
      <c r="BI14" s="594"/>
      <c r="BJ14" s="594"/>
      <c r="BK14" s="594"/>
      <c r="BL14" s="594"/>
      <c r="BM14" s="594"/>
      <c r="BN14" s="595"/>
      <c r="BO14" s="596">
        <v>0.9</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945030</v>
      </c>
      <c r="CS14" s="594"/>
      <c r="CT14" s="594"/>
      <c r="CU14" s="594"/>
      <c r="CV14" s="594"/>
      <c r="CW14" s="594"/>
      <c r="CX14" s="594"/>
      <c r="CY14" s="595"/>
      <c r="CZ14" s="596">
        <v>2.8</v>
      </c>
      <c r="DA14" s="596"/>
      <c r="DB14" s="596"/>
      <c r="DC14" s="596"/>
      <c r="DD14" s="602">
        <v>54688</v>
      </c>
      <c r="DE14" s="594"/>
      <c r="DF14" s="594"/>
      <c r="DG14" s="594"/>
      <c r="DH14" s="594"/>
      <c r="DI14" s="594"/>
      <c r="DJ14" s="594"/>
      <c r="DK14" s="594"/>
      <c r="DL14" s="594"/>
      <c r="DM14" s="594"/>
      <c r="DN14" s="594"/>
      <c r="DO14" s="594"/>
      <c r="DP14" s="595"/>
      <c r="DQ14" s="602">
        <v>824373</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66577</v>
      </c>
      <c r="S15" s="594"/>
      <c r="T15" s="594"/>
      <c r="U15" s="594"/>
      <c r="V15" s="594"/>
      <c r="W15" s="594"/>
      <c r="X15" s="594"/>
      <c r="Y15" s="595"/>
      <c r="Z15" s="596">
        <v>0.2</v>
      </c>
      <c r="AA15" s="596"/>
      <c r="AB15" s="596"/>
      <c r="AC15" s="596"/>
      <c r="AD15" s="597">
        <v>66577</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619901</v>
      </c>
      <c r="BH15" s="594"/>
      <c r="BI15" s="594"/>
      <c r="BJ15" s="594"/>
      <c r="BK15" s="594"/>
      <c r="BL15" s="594"/>
      <c r="BM15" s="594"/>
      <c r="BN15" s="595"/>
      <c r="BO15" s="596">
        <v>3.6</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3245916</v>
      </c>
      <c r="CS15" s="594"/>
      <c r="CT15" s="594"/>
      <c r="CU15" s="594"/>
      <c r="CV15" s="594"/>
      <c r="CW15" s="594"/>
      <c r="CX15" s="594"/>
      <c r="CY15" s="595"/>
      <c r="CZ15" s="596">
        <v>9.5</v>
      </c>
      <c r="DA15" s="596"/>
      <c r="DB15" s="596"/>
      <c r="DC15" s="596"/>
      <c r="DD15" s="602">
        <v>1152648</v>
      </c>
      <c r="DE15" s="594"/>
      <c r="DF15" s="594"/>
      <c r="DG15" s="594"/>
      <c r="DH15" s="594"/>
      <c r="DI15" s="594"/>
      <c r="DJ15" s="594"/>
      <c r="DK15" s="594"/>
      <c r="DL15" s="594"/>
      <c r="DM15" s="594"/>
      <c r="DN15" s="594"/>
      <c r="DO15" s="594"/>
      <c r="DP15" s="595"/>
      <c r="DQ15" s="602">
        <v>2101647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1651430</v>
      </c>
      <c r="S16" s="594"/>
      <c r="T16" s="594"/>
      <c r="U16" s="594"/>
      <c r="V16" s="594"/>
      <c r="W16" s="594"/>
      <c r="X16" s="594"/>
      <c r="Y16" s="595"/>
      <c r="Z16" s="596">
        <v>4.8</v>
      </c>
      <c r="AA16" s="596"/>
      <c r="AB16" s="596"/>
      <c r="AC16" s="596"/>
      <c r="AD16" s="597">
        <v>1304554</v>
      </c>
      <c r="AE16" s="597"/>
      <c r="AF16" s="597"/>
      <c r="AG16" s="597"/>
      <c r="AH16" s="597"/>
      <c r="AI16" s="597"/>
      <c r="AJ16" s="597"/>
      <c r="AK16" s="597"/>
      <c r="AL16" s="598">
        <v>6.6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594</v>
      </c>
      <c r="CS16" s="594"/>
      <c r="CT16" s="594"/>
      <c r="CU16" s="594"/>
      <c r="CV16" s="594"/>
      <c r="CW16" s="594"/>
      <c r="CX16" s="594"/>
      <c r="CY16" s="595"/>
      <c r="CZ16" s="596">
        <v>0</v>
      </c>
      <c r="DA16" s="596"/>
      <c r="DB16" s="596"/>
      <c r="DC16" s="596"/>
      <c r="DD16" s="602" t="s">
        <v>109</v>
      </c>
      <c r="DE16" s="594"/>
      <c r="DF16" s="594"/>
      <c r="DG16" s="594"/>
      <c r="DH16" s="594"/>
      <c r="DI16" s="594"/>
      <c r="DJ16" s="594"/>
      <c r="DK16" s="594"/>
      <c r="DL16" s="594"/>
      <c r="DM16" s="594"/>
      <c r="DN16" s="594"/>
      <c r="DO16" s="594"/>
      <c r="DP16" s="595"/>
      <c r="DQ16" s="602">
        <v>297</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1304554</v>
      </c>
      <c r="S17" s="594"/>
      <c r="T17" s="594"/>
      <c r="U17" s="594"/>
      <c r="V17" s="594"/>
      <c r="W17" s="594"/>
      <c r="X17" s="594"/>
      <c r="Y17" s="595"/>
      <c r="Z17" s="596">
        <v>3.8</v>
      </c>
      <c r="AA17" s="596"/>
      <c r="AB17" s="596"/>
      <c r="AC17" s="596"/>
      <c r="AD17" s="597">
        <v>1304554</v>
      </c>
      <c r="AE17" s="597"/>
      <c r="AF17" s="597"/>
      <c r="AG17" s="597"/>
      <c r="AH17" s="597"/>
      <c r="AI17" s="597"/>
      <c r="AJ17" s="597"/>
      <c r="AK17" s="597"/>
      <c r="AL17" s="598">
        <v>6.6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3689882</v>
      </c>
      <c r="CS17" s="594"/>
      <c r="CT17" s="594"/>
      <c r="CU17" s="594"/>
      <c r="CV17" s="594"/>
      <c r="CW17" s="594"/>
      <c r="CX17" s="594"/>
      <c r="CY17" s="595"/>
      <c r="CZ17" s="596">
        <v>10.8</v>
      </c>
      <c r="DA17" s="596"/>
      <c r="DB17" s="596"/>
      <c r="DC17" s="596"/>
      <c r="DD17" s="602" t="s">
        <v>109</v>
      </c>
      <c r="DE17" s="594"/>
      <c r="DF17" s="594"/>
      <c r="DG17" s="594"/>
      <c r="DH17" s="594"/>
      <c r="DI17" s="594"/>
      <c r="DJ17" s="594"/>
      <c r="DK17" s="594"/>
      <c r="DL17" s="594"/>
      <c r="DM17" s="594"/>
      <c r="DN17" s="594"/>
      <c r="DO17" s="594"/>
      <c r="DP17" s="595"/>
      <c r="DQ17" s="602">
        <v>3652178</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346875</v>
      </c>
      <c r="S18" s="594"/>
      <c r="T18" s="594"/>
      <c r="U18" s="594"/>
      <c r="V18" s="594"/>
      <c r="W18" s="594"/>
      <c r="X18" s="594"/>
      <c r="Y18" s="595"/>
      <c r="Z18" s="596">
        <v>1</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1305068</v>
      </c>
      <c r="BH19" s="594"/>
      <c r="BI19" s="594"/>
      <c r="BJ19" s="594"/>
      <c r="BK19" s="594"/>
      <c r="BL19" s="594"/>
      <c r="BM19" s="594"/>
      <c r="BN19" s="595"/>
      <c r="BO19" s="596">
        <v>7.6</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21170350</v>
      </c>
      <c r="S20" s="594"/>
      <c r="T20" s="594"/>
      <c r="U20" s="594"/>
      <c r="V20" s="594"/>
      <c r="W20" s="594"/>
      <c r="X20" s="594"/>
      <c r="Y20" s="595"/>
      <c r="Z20" s="596">
        <v>61.1</v>
      </c>
      <c r="AA20" s="596"/>
      <c r="AB20" s="596"/>
      <c r="AC20" s="596"/>
      <c r="AD20" s="597">
        <v>19518406</v>
      </c>
      <c r="AE20" s="597"/>
      <c r="AF20" s="597"/>
      <c r="AG20" s="597"/>
      <c r="AH20" s="597"/>
      <c r="AI20" s="597"/>
      <c r="AJ20" s="597"/>
      <c r="AK20" s="597"/>
      <c r="AL20" s="598">
        <v>98.3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1305068</v>
      </c>
      <c r="BH20" s="594"/>
      <c r="BI20" s="594"/>
      <c r="BJ20" s="594"/>
      <c r="BK20" s="594"/>
      <c r="BL20" s="594"/>
      <c r="BM20" s="594"/>
      <c r="BN20" s="595"/>
      <c r="BO20" s="596">
        <v>7.6</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34208100</v>
      </c>
      <c r="CS20" s="594"/>
      <c r="CT20" s="594"/>
      <c r="CU20" s="594"/>
      <c r="CV20" s="594"/>
      <c r="CW20" s="594"/>
      <c r="CX20" s="594"/>
      <c r="CY20" s="595"/>
      <c r="CZ20" s="596">
        <v>100</v>
      </c>
      <c r="DA20" s="596"/>
      <c r="DB20" s="596"/>
      <c r="DC20" s="596"/>
      <c r="DD20" s="602">
        <v>2604198</v>
      </c>
      <c r="DE20" s="594"/>
      <c r="DF20" s="594"/>
      <c r="DG20" s="594"/>
      <c r="DH20" s="594"/>
      <c r="DI20" s="594"/>
      <c r="DJ20" s="594"/>
      <c r="DK20" s="594"/>
      <c r="DL20" s="594"/>
      <c r="DM20" s="594"/>
      <c r="DN20" s="594"/>
      <c r="DO20" s="594"/>
      <c r="DP20" s="595"/>
      <c r="DQ20" s="602">
        <v>24286407</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18267</v>
      </c>
      <c r="S21" s="594"/>
      <c r="T21" s="594"/>
      <c r="U21" s="594"/>
      <c r="V21" s="594"/>
      <c r="W21" s="594"/>
      <c r="X21" s="594"/>
      <c r="Y21" s="595"/>
      <c r="Z21" s="596">
        <v>0.1</v>
      </c>
      <c r="AA21" s="596"/>
      <c r="AB21" s="596"/>
      <c r="AC21" s="596"/>
      <c r="AD21" s="597">
        <v>18267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390486</v>
      </c>
      <c r="S22" s="594"/>
      <c r="T22" s="594"/>
      <c r="U22" s="594"/>
      <c r="V22" s="594"/>
      <c r="W22" s="594"/>
      <c r="X22" s="594"/>
      <c r="Y22" s="595"/>
      <c r="Z22" s="596">
        <v>1.1000000000000001</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435171</v>
      </c>
      <c r="S23" s="594"/>
      <c r="T23" s="594"/>
      <c r="U23" s="594"/>
      <c r="V23" s="594"/>
      <c r="W23" s="594"/>
      <c r="X23" s="594"/>
      <c r="Y23" s="595"/>
      <c r="Z23" s="596">
        <v>1.3</v>
      </c>
      <c r="AA23" s="596"/>
      <c r="AB23" s="596"/>
      <c r="AC23" s="596"/>
      <c r="AD23" s="597">
        <v>172300</v>
      </c>
      <c r="AE23" s="597"/>
      <c r="AF23" s="597"/>
      <c r="AG23" s="597"/>
      <c r="AH23" s="597"/>
      <c r="AI23" s="597"/>
      <c r="AJ23" s="597"/>
      <c r="AK23" s="597"/>
      <c r="AL23" s="598">
        <v>0.9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1305068</v>
      </c>
      <c r="BH23" s="594"/>
      <c r="BI23" s="594"/>
      <c r="BJ23" s="594"/>
      <c r="BK23" s="594"/>
      <c r="BL23" s="594"/>
      <c r="BM23" s="594"/>
      <c r="BN23" s="595"/>
      <c r="BO23" s="596">
        <v>7.6</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181107</v>
      </c>
      <c r="S24" s="594"/>
      <c r="T24" s="594"/>
      <c r="U24" s="594"/>
      <c r="V24" s="594"/>
      <c r="W24" s="594"/>
      <c r="X24" s="594"/>
      <c r="Y24" s="595"/>
      <c r="Z24" s="596">
        <v>0.5</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17603406</v>
      </c>
      <c r="CS24" s="583"/>
      <c r="CT24" s="583"/>
      <c r="CU24" s="583"/>
      <c r="CV24" s="583"/>
      <c r="CW24" s="583"/>
      <c r="CX24" s="583"/>
      <c r="CY24" s="584"/>
      <c r="CZ24" s="622">
        <v>51.5</v>
      </c>
      <c r="DA24" s="623"/>
      <c r="DB24" s="623"/>
      <c r="DC24" s="624"/>
      <c r="DD24" s="621">
        <v>11841605</v>
      </c>
      <c r="DE24" s="583"/>
      <c r="DF24" s="583"/>
      <c r="DG24" s="583"/>
      <c r="DH24" s="583"/>
      <c r="DI24" s="583"/>
      <c r="DJ24" s="583"/>
      <c r="DK24" s="584"/>
      <c r="DL24" s="621">
        <v>11714083</v>
      </c>
      <c r="DM24" s="583"/>
      <c r="DN24" s="583"/>
      <c r="DO24" s="583"/>
      <c r="DP24" s="583"/>
      <c r="DQ24" s="583"/>
      <c r="DR24" s="583"/>
      <c r="DS24" s="583"/>
      <c r="DT24" s="583"/>
      <c r="DU24" s="583"/>
      <c r="DV24" s="584"/>
      <c r="DW24" s="587">
        <v>55.5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5005034</v>
      </c>
      <c r="S25" s="594"/>
      <c r="T25" s="594"/>
      <c r="U25" s="594"/>
      <c r="V25" s="594"/>
      <c r="W25" s="594"/>
      <c r="X25" s="594"/>
      <c r="Y25" s="595"/>
      <c r="Z25" s="596">
        <v>14.4</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6154352</v>
      </c>
      <c r="CS25" s="625"/>
      <c r="CT25" s="625"/>
      <c r="CU25" s="625"/>
      <c r="CV25" s="625"/>
      <c r="CW25" s="625"/>
      <c r="CX25" s="625"/>
      <c r="CY25" s="626"/>
      <c r="CZ25" s="627">
        <v>18</v>
      </c>
      <c r="DA25" s="628"/>
      <c r="DB25" s="628"/>
      <c r="DC25" s="629"/>
      <c r="DD25" s="602">
        <v>5599273</v>
      </c>
      <c r="DE25" s="625"/>
      <c r="DF25" s="625"/>
      <c r="DG25" s="625"/>
      <c r="DH25" s="625"/>
      <c r="DI25" s="625"/>
      <c r="DJ25" s="625"/>
      <c r="DK25" s="626"/>
      <c r="DL25" s="602">
        <v>5473754</v>
      </c>
      <c r="DM25" s="625"/>
      <c r="DN25" s="625"/>
      <c r="DO25" s="625"/>
      <c r="DP25" s="625"/>
      <c r="DQ25" s="625"/>
      <c r="DR25" s="625"/>
      <c r="DS25" s="625"/>
      <c r="DT25" s="625"/>
      <c r="DU25" s="625"/>
      <c r="DV25" s="626"/>
      <c r="DW25" s="598">
        <v>25.9</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4059987</v>
      </c>
      <c r="CS26" s="594"/>
      <c r="CT26" s="594"/>
      <c r="CU26" s="594"/>
      <c r="CV26" s="594"/>
      <c r="CW26" s="594"/>
      <c r="CX26" s="594"/>
      <c r="CY26" s="595"/>
      <c r="CZ26" s="627">
        <v>11.9</v>
      </c>
      <c r="DA26" s="628"/>
      <c r="DB26" s="628"/>
      <c r="DC26" s="629"/>
      <c r="DD26" s="602">
        <v>3586650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1853765</v>
      </c>
      <c r="S27" s="594"/>
      <c r="T27" s="594"/>
      <c r="U27" s="594"/>
      <c r="V27" s="594"/>
      <c r="W27" s="594"/>
      <c r="X27" s="594"/>
      <c r="Y27" s="595"/>
      <c r="Z27" s="596">
        <v>5.3</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17236185</v>
      </c>
      <c r="BH27" s="594"/>
      <c r="BI27" s="594"/>
      <c r="BJ27" s="594"/>
      <c r="BK27" s="594"/>
      <c r="BL27" s="594"/>
      <c r="BM27" s="594"/>
      <c r="BN27" s="595"/>
      <c r="BO27" s="596">
        <v>100</v>
      </c>
      <c r="BP27" s="596"/>
      <c r="BQ27" s="596"/>
      <c r="BR27" s="596"/>
      <c r="BS27" s="602">
        <v>323563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7759172</v>
      </c>
      <c r="CS27" s="625"/>
      <c r="CT27" s="625"/>
      <c r="CU27" s="625"/>
      <c r="CV27" s="625"/>
      <c r="CW27" s="625"/>
      <c r="CX27" s="625"/>
      <c r="CY27" s="626"/>
      <c r="CZ27" s="627">
        <v>22.7</v>
      </c>
      <c r="DA27" s="628"/>
      <c r="DB27" s="628"/>
      <c r="DC27" s="629"/>
      <c r="DD27" s="602">
        <v>2590154</v>
      </c>
      <c r="DE27" s="625"/>
      <c r="DF27" s="625"/>
      <c r="DG27" s="625"/>
      <c r="DH27" s="625"/>
      <c r="DI27" s="625"/>
      <c r="DJ27" s="625"/>
      <c r="DK27" s="626"/>
      <c r="DL27" s="602">
        <v>2588151</v>
      </c>
      <c r="DM27" s="625"/>
      <c r="DN27" s="625"/>
      <c r="DO27" s="625"/>
      <c r="DP27" s="625"/>
      <c r="DQ27" s="625"/>
      <c r="DR27" s="625"/>
      <c r="DS27" s="625"/>
      <c r="DT27" s="625"/>
      <c r="DU27" s="625"/>
      <c r="DV27" s="626"/>
      <c r="DW27" s="598">
        <v>12.3</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201052</v>
      </c>
      <c r="S28" s="594"/>
      <c r="T28" s="594"/>
      <c r="U28" s="594"/>
      <c r="V28" s="594"/>
      <c r="W28" s="594"/>
      <c r="X28" s="594"/>
      <c r="Y28" s="595"/>
      <c r="Z28" s="596">
        <v>0.6</v>
      </c>
      <c r="AA28" s="596"/>
      <c r="AB28" s="596"/>
      <c r="AC28" s="596"/>
      <c r="AD28" s="597">
        <v>140202</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3689882</v>
      </c>
      <c r="CS28" s="594"/>
      <c r="CT28" s="594"/>
      <c r="CU28" s="594"/>
      <c r="CV28" s="594"/>
      <c r="CW28" s="594"/>
      <c r="CX28" s="594"/>
      <c r="CY28" s="595"/>
      <c r="CZ28" s="627">
        <v>10.8</v>
      </c>
      <c r="DA28" s="628"/>
      <c r="DB28" s="628"/>
      <c r="DC28" s="629"/>
      <c r="DD28" s="602">
        <v>3652178</v>
      </c>
      <c r="DE28" s="594"/>
      <c r="DF28" s="594"/>
      <c r="DG28" s="594"/>
      <c r="DH28" s="594"/>
      <c r="DI28" s="594"/>
      <c r="DJ28" s="594"/>
      <c r="DK28" s="595"/>
      <c r="DL28" s="602">
        <v>3652178</v>
      </c>
      <c r="DM28" s="594"/>
      <c r="DN28" s="594"/>
      <c r="DO28" s="594"/>
      <c r="DP28" s="594"/>
      <c r="DQ28" s="594"/>
      <c r="DR28" s="594"/>
      <c r="DS28" s="594"/>
      <c r="DT28" s="594"/>
      <c r="DU28" s="594"/>
      <c r="DV28" s="595"/>
      <c r="DW28" s="598">
        <v>17.3</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18315</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3688573</v>
      </c>
      <c r="CS29" s="625"/>
      <c r="CT29" s="625"/>
      <c r="CU29" s="625"/>
      <c r="CV29" s="625"/>
      <c r="CW29" s="625"/>
      <c r="CX29" s="625"/>
      <c r="CY29" s="626"/>
      <c r="CZ29" s="627">
        <v>10.8</v>
      </c>
      <c r="DA29" s="628"/>
      <c r="DB29" s="628"/>
      <c r="DC29" s="629"/>
      <c r="DD29" s="602">
        <v>3650869</v>
      </c>
      <c r="DE29" s="625"/>
      <c r="DF29" s="625"/>
      <c r="DG29" s="625"/>
      <c r="DH29" s="625"/>
      <c r="DI29" s="625"/>
      <c r="DJ29" s="625"/>
      <c r="DK29" s="626"/>
      <c r="DL29" s="602">
        <v>3650869</v>
      </c>
      <c r="DM29" s="625"/>
      <c r="DN29" s="625"/>
      <c r="DO29" s="625"/>
      <c r="DP29" s="625"/>
      <c r="DQ29" s="625"/>
      <c r="DR29" s="625"/>
      <c r="DS29" s="625"/>
      <c r="DT29" s="625"/>
      <c r="DU29" s="625"/>
      <c r="DV29" s="626"/>
      <c r="DW29" s="598">
        <v>17.3</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371904</v>
      </c>
      <c r="S30" s="594"/>
      <c r="T30" s="594"/>
      <c r="U30" s="594"/>
      <c r="V30" s="594"/>
      <c r="W30" s="594"/>
      <c r="X30" s="594"/>
      <c r="Y30" s="595"/>
      <c r="Z30" s="596">
        <v>1.1000000000000001</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99.1</v>
      </c>
      <c r="BH30" s="652"/>
      <c r="BI30" s="652"/>
      <c r="BJ30" s="652"/>
      <c r="BK30" s="652"/>
      <c r="BL30" s="652"/>
      <c r="BM30" s="588">
        <v>94.6</v>
      </c>
      <c r="BN30" s="652"/>
      <c r="BO30" s="652"/>
      <c r="BP30" s="652"/>
      <c r="BQ30" s="653"/>
      <c r="BR30" s="651">
        <v>98.9</v>
      </c>
      <c r="BS30" s="652"/>
      <c r="BT30" s="652"/>
      <c r="BU30" s="652"/>
      <c r="BV30" s="652"/>
      <c r="BW30" s="652"/>
      <c r="BX30" s="588">
        <v>94</v>
      </c>
      <c r="BY30" s="652"/>
      <c r="BZ30" s="652"/>
      <c r="CA30" s="652"/>
      <c r="CB30" s="653"/>
      <c r="CD30" s="656"/>
      <c r="CE30" s="657"/>
      <c r="CF30" s="607" t="s">
        <v>291</v>
      </c>
      <c r="CG30" s="608"/>
      <c r="CH30" s="608"/>
      <c r="CI30" s="608"/>
      <c r="CJ30" s="608"/>
      <c r="CK30" s="608"/>
      <c r="CL30" s="608"/>
      <c r="CM30" s="608"/>
      <c r="CN30" s="608"/>
      <c r="CO30" s="608"/>
      <c r="CP30" s="608"/>
      <c r="CQ30" s="609"/>
      <c r="CR30" s="593">
        <v>3372390</v>
      </c>
      <c r="CS30" s="594"/>
      <c r="CT30" s="594"/>
      <c r="CU30" s="594"/>
      <c r="CV30" s="594"/>
      <c r="CW30" s="594"/>
      <c r="CX30" s="594"/>
      <c r="CY30" s="595"/>
      <c r="CZ30" s="627">
        <v>9.9</v>
      </c>
      <c r="DA30" s="628"/>
      <c r="DB30" s="628"/>
      <c r="DC30" s="629"/>
      <c r="DD30" s="602">
        <v>3334686</v>
      </c>
      <c r="DE30" s="594"/>
      <c r="DF30" s="594"/>
      <c r="DG30" s="594"/>
      <c r="DH30" s="594"/>
      <c r="DI30" s="594"/>
      <c r="DJ30" s="594"/>
      <c r="DK30" s="595"/>
      <c r="DL30" s="602">
        <v>3334686</v>
      </c>
      <c r="DM30" s="594"/>
      <c r="DN30" s="594"/>
      <c r="DO30" s="594"/>
      <c r="DP30" s="594"/>
      <c r="DQ30" s="594"/>
      <c r="DR30" s="594"/>
      <c r="DS30" s="594"/>
      <c r="DT30" s="594"/>
      <c r="DU30" s="594"/>
      <c r="DV30" s="595"/>
      <c r="DW30" s="598">
        <v>15.8</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1279469</v>
      </c>
      <c r="S31" s="594"/>
      <c r="T31" s="594"/>
      <c r="U31" s="594"/>
      <c r="V31" s="594"/>
      <c r="W31" s="594"/>
      <c r="X31" s="594"/>
      <c r="Y31" s="595"/>
      <c r="Z31" s="596">
        <v>3.7</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94.9</v>
      </c>
      <c r="BN31" s="649"/>
      <c r="BO31" s="649"/>
      <c r="BP31" s="649"/>
      <c r="BQ31" s="650"/>
      <c r="BR31" s="648">
        <v>98.8</v>
      </c>
      <c r="BS31" s="625"/>
      <c r="BT31" s="625"/>
      <c r="BU31" s="625"/>
      <c r="BV31" s="625"/>
      <c r="BW31" s="625"/>
      <c r="BX31" s="599">
        <v>94.3</v>
      </c>
      <c r="BY31" s="649"/>
      <c r="BZ31" s="649"/>
      <c r="CA31" s="649"/>
      <c r="CB31" s="650"/>
      <c r="CD31" s="656"/>
      <c r="CE31" s="657"/>
      <c r="CF31" s="607" t="s">
        <v>295</v>
      </c>
      <c r="CG31" s="608"/>
      <c r="CH31" s="608"/>
      <c r="CI31" s="608"/>
      <c r="CJ31" s="608"/>
      <c r="CK31" s="608"/>
      <c r="CL31" s="608"/>
      <c r="CM31" s="608"/>
      <c r="CN31" s="608"/>
      <c r="CO31" s="608"/>
      <c r="CP31" s="608"/>
      <c r="CQ31" s="609"/>
      <c r="CR31" s="593">
        <v>316183</v>
      </c>
      <c r="CS31" s="625"/>
      <c r="CT31" s="625"/>
      <c r="CU31" s="625"/>
      <c r="CV31" s="625"/>
      <c r="CW31" s="625"/>
      <c r="CX31" s="625"/>
      <c r="CY31" s="626"/>
      <c r="CZ31" s="627">
        <v>0.9</v>
      </c>
      <c r="DA31" s="628"/>
      <c r="DB31" s="628"/>
      <c r="DC31" s="629"/>
      <c r="DD31" s="602">
        <v>316183</v>
      </c>
      <c r="DE31" s="625"/>
      <c r="DF31" s="625"/>
      <c r="DG31" s="625"/>
      <c r="DH31" s="625"/>
      <c r="DI31" s="625"/>
      <c r="DJ31" s="625"/>
      <c r="DK31" s="626"/>
      <c r="DL31" s="602">
        <v>316183</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1130420</v>
      </c>
      <c r="S32" s="594"/>
      <c r="T32" s="594"/>
      <c r="U32" s="594"/>
      <c r="V32" s="594"/>
      <c r="W32" s="594"/>
      <c r="X32" s="594"/>
      <c r="Y32" s="595"/>
      <c r="Z32" s="596">
        <v>3.3</v>
      </c>
      <c r="AA32" s="596"/>
      <c r="AB32" s="596"/>
      <c r="AC32" s="596"/>
      <c r="AD32" s="597">
        <v>2296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99.2</v>
      </c>
      <c r="BH32" s="661"/>
      <c r="BI32" s="661"/>
      <c r="BJ32" s="661"/>
      <c r="BK32" s="661"/>
      <c r="BL32" s="661"/>
      <c r="BM32" s="662">
        <v>94.5</v>
      </c>
      <c r="BN32" s="661"/>
      <c r="BO32" s="661"/>
      <c r="BP32" s="661"/>
      <c r="BQ32" s="663"/>
      <c r="BR32" s="660">
        <v>98.9</v>
      </c>
      <c r="BS32" s="661"/>
      <c r="BT32" s="661"/>
      <c r="BU32" s="661"/>
      <c r="BV32" s="661"/>
      <c r="BW32" s="661"/>
      <c r="BX32" s="662">
        <v>93.9</v>
      </c>
      <c r="BY32" s="661"/>
      <c r="BZ32" s="661"/>
      <c r="CA32" s="661"/>
      <c r="CB32" s="663"/>
      <c r="CD32" s="658"/>
      <c r="CE32" s="659"/>
      <c r="CF32" s="607" t="s">
        <v>298</v>
      </c>
      <c r="CG32" s="608"/>
      <c r="CH32" s="608"/>
      <c r="CI32" s="608"/>
      <c r="CJ32" s="608"/>
      <c r="CK32" s="608"/>
      <c r="CL32" s="608"/>
      <c r="CM32" s="608"/>
      <c r="CN32" s="608"/>
      <c r="CO32" s="608"/>
      <c r="CP32" s="608"/>
      <c r="CQ32" s="609"/>
      <c r="CR32" s="593">
        <v>1309</v>
      </c>
      <c r="CS32" s="594"/>
      <c r="CT32" s="594"/>
      <c r="CU32" s="594"/>
      <c r="CV32" s="594"/>
      <c r="CW32" s="594"/>
      <c r="CX32" s="594"/>
      <c r="CY32" s="595"/>
      <c r="CZ32" s="627">
        <v>0</v>
      </c>
      <c r="DA32" s="628"/>
      <c r="DB32" s="628"/>
      <c r="DC32" s="629"/>
      <c r="DD32" s="602">
        <v>1309</v>
      </c>
      <c r="DE32" s="594"/>
      <c r="DF32" s="594"/>
      <c r="DG32" s="594"/>
      <c r="DH32" s="594"/>
      <c r="DI32" s="594"/>
      <c r="DJ32" s="594"/>
      <c r="DK32" s="595"/>
      <c r="DL32" s="602">
        <v>1309</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2613174</v>
      </c>
      <c r="S33" s="594"/>
      <c r="T33" s="594"/>
      <c r="U33" s="594"/>
      <c r="V33" s="594"/>
      <c r="W33" s="594"/>
      <c r="X33" s="594"/>
      <c r="Y33" s="595"/>
      <c r="Z33" s="596">
        <v>7.5</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13999902</v>
      </c>
      <c r="CS33" s="625"/>
      <c r="CT33" s="625"/>
      <c r="CU33" s="625"/>
      <c r="CV33" s="625"/>
      <c r="CW33" s="625"/>
      <c r="CX33" s="625"/>
      <c r="CY33" s="626"/>
      <c r="CZ33" s="627">
        <v>40.9</v>
      </c>
      <c r="DA33" s="628"/>
      <c r="DB33" s="628"/>
      <c r="DC33" s="629"/>
      <c r="DD33" s="602">
        <v>12025549</v>
      </c>
      <c r="DE33" s="625"/>
      <c r="DF33" s="625"/>
      <c r="DG33" s="625"/>
      <c r="DH33" s="625"/>
      <c r="DI33" s="625"/>
      <c r="DJ33" s="625"/>
      <c r="DK33" s="626"/>
      <c r="DL33" s="602">
        <v>7346192</v>
      </c>
      <c r="DM33" s="625"/>
      <c r="DN33" s="625"/>
      <c r="DO33" s="625"/>
      <c r="DP33" s="625"/>
      <c r="DQ33" s="625"/>
      <c r="DR33" s="625"/>
      <c r="DS33" s="625"/>
      <c r="DT33" s="625"/>
      <c r="DU33" s="625"/>
      <c r="DV33" s="626"/>
      <c r="DW33" s="598">
        <v>34.799999999999997</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4264485</v>
      </c>
      <c r="CS34" s="594"/>
      <c r="CT34" s="594"/>
      <c r="CU34" s="594"/>
      <c r="CV34" s="594"/>
      <c r="CW34" s="594"/>
      <c r="CX34" s="594"/>
      <c r="CY34" s="595"/>
      <c r="CZ34" s="627">
        <v>12.5</v>
      </c>
      <c r="DA34" s="628"/>
      <c r="DB34" s="628"/>
      <c r="DC34" s="629"/>
      <c r="DD34" s="602">
        <v>3877133</v>
      </c>
      <c r="DE34" s="594"/>
      <c r="DF34" s="594"/>
      <c r="DG34" s="594"/>
      <c r="DH34" s="594"/>
      <c r="DI34" s="594"/>
      <c r="DJ34" s="594"/>
      <c r="DK34" s="595"/>
      <c r="DL34" s="602">
        <v>2592462</v>
      </c>
      <c r="DM34" s="594"/>
      <c r="DN34" s="594"/>
      <c r="DO34" s="594"/>
      <c r="DP34" s="594"/>
      <c r="DQ34" s="594"/>
      <c r="DR34" s="594"/>
      <c r="DS34" s="594"/>
      <c r="DT34" s="594"/>
      <c r="DU34" s="594"/>
      <c r="DV34" s="595"/>
      <c r="DW34" s="598">
        <v>12.3</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1252174</v>
      </c>
      <c r="S35" s="594"/>
      <c r="T35" s="594"/>
      <c r="U35" s="594"/>
      <c r="V35" s="594"/>
      <c r="W35" s="594"/>
      <c r="X35" s="594"/>
      <c r="Y35" s="595"/>
      <c r="Z35" s="596">
        <v>3.6</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6715385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115017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137305</v>
      </c>
      <c r="CS35" s="625"/>
      <c r="CT35" s="625"/>
      <c r="CU35" s="625"/>
      <c r="CV35" s="625"/>
      <c r="CW35" s="625"/>
      <c r="CX35" s="625"/>
      <c r="CY35" s="626"/>
      <c r="CZ35" s="627">
        <v>0.4</v>
      </c>
      <c r="DA35" s="628"/>
      <c r="DB35" s="628"/>
      <c r="DC35" s="629"/>
      <c r="DD35" s="602">
        <v>135304</v>
      </c>
      <c r="DE35" s="625"/>
      <c r="DF35" s="625"/>
      <c r="DG35" s="625"/>
      <c r="DH35" s="625"/>
      <c r="DI35" s="625"/>
      <c r="DJ35" s="625"/>
      <c r="DK35" s="626"/>
      <c r="DL35" s="602">
        <v>135304</v>
      </c>
      <c r="DM35" s="625"/>
      <c r="DN35" s="625"/>
      <c r="DO35" s="625"/>
      <c r="DP35" s="625"/>
      <c r="DQ35" s="625"/>
      <c r="DR35" s="625"/>
      <c r="DS35" s="625"/>
      <c r="DT35" s="625"/>
      <c r="DU35" s="625"/>
      <c r="DV35" s="626"/>
      <c r="DW35" s="598">
        <v>0.6</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34668514</v>
      </c>
      <c r="S36" s="666"/>
      <c r="T36" s="666"/>
      <c r="U36" s="666"/>
      <c r="V36" s="666"/>
      <c r="W36" s="666"/>
      <c r="X36" s="666"/>
      <c r="Y36" s="667"/>
      <c r="Z36" s="668">
        <v>100</v>
      </c>
      <c r="AA36" s="668"/>
      <c r="AB36" s="668"/>
      <c r="AC36" s="668"/>
      <c r="AD36" s="669">
        <v>19851471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2293598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-166224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2867768</v>
      </c>
      <c r="CS36" s="594"/>
      <c r="CT36" s="594"/>
      <c r="CU36" s="594"/>
      <c r="CV36" s="594"/>
      <c r="CW36" s="594"/>
      <c r="CX36" s="594"/>
      <c r="CY36" s="595"/>
      <c r="CZ36" s="627">
        <v>8.4</v>
      </c>
      <c r="DA36" s="628"/>
      <c r="DB36" s="628"/>
      <c r="DC36" s="629"/>
      <c r="DD36" s="602">
        <v>2569997</v>
      </c>
      <c r="DE36" s="594"/>
      <c r="DF36" s="594"/>
      <c r="DG36" s="594"/>
      <c r="DH36" s="594"/>
      <c r="DI36" s="594"/>
      <c r="DJ36" s="594"/>
      <c r="DK36" s="595"/>
      <c r="DL36" s="602">
        <v>776008</v>
      </c>
      <c r="DM36" s="594"/>
      <c r="DN36" s="594"/>
      <c r="DO36" s="594"/>
      <c r="DP36" s="594"/>
      <c r="DQ36" s="594"/>
      <c r="DR36" s="594"/>
      <c r="DS36" s="594"/>
      <c r="DT36" s="594"/>
      <c r="DU36" s="594"/>
      <c r="DV36" s="595"/>
      <c r="DW36" s="598">
        <v>3.7</v>
      </c>
      <c r="DX36" s="619"/>
      <c r="DY36" s="619"/>
      <c r="DZ36" s="619"/>
      <c r="EA36" s="619"/>
      <c r="EB36" s="619"/>
      <c r="EC36" s="620"/>
    </row>
    <row r="37" spans="2:133" ht="11.25" customHeight="1">
      <c r="AQ37" s="672" t="s">
        <v>313</v>
      </c>
      <c r="AR37" s="673"/>
      <c r="AS37" s="673"/>
      <c r="AT37" s="673"/>
      <c r="AU37" s="673"/>
      <c r="AV37" s="673"/>
      <c r="AW37" s="673"/>
      <c r="AX37" s="673"/>
      <c r="AY37" s="674"/>
      <c r="AZ37" s="593">
        <v>1538155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13431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1844</v>
      </c>
      <c r="CS37" s="625"/>
      <c r="CT37" s="625"/>
      <c r="CU37" s="625"/>
      <c r="CV37" s="625"/>
      <c r="CW37" s="625"/>
      <c r="CX37" s="625"/>
      <c r="CY37" s="626"/>
      <c r="CZ37" s="627">
        <v>0</v>
      </c>
      <c r="DA37" s="628"/>
      <c r="DB37" s="628"/>
      <c r="DC37" s="629"/>
      <c r="DD37" s="602">
        <v>1844</v>
      </c>
      <c r="DE37" s="625"/>
      <c r="DF37" s="625"/>
      <c r="DG37" s="625"/>
      <c r="DH37" s="625"/>
      <c r="DI37" s="625"/>
      <c r="DJ37" s="625"/>
      <c r="DK37" s="626"/>
      <c r="DL37" s="602">
        <v>1844</v>
      </c>
      <c r="DM37" s="625"/>
      <c r="DN37" s="625"/>
      <c r="DO37" s="625"/>
      <c r="DP37" s="625"/>
      <c r="DQ37" s="625"/>
      <c r="DR37" s="625"/>
      <c r="DS37" s="625"/>
      <c r="DT37" s="625"/>
      <c r="DU37" s="625"/>
      <c r="DV37" s="626"/>
      <c r="DW37" s="598">
        <v>0</v>
      </c>
      <c r="DX37" s="619"/>
      <c r="DY37" s="619"/>
      <c r="DZ37" s="619"/>
      <c r="EA37" s="619"/>
      <c r="EB37" s="619"/>
      <c r="EC37" s="620"/>
    </row>
    <row r="38" spans="2:133" ht="11.25" customHeight="1">
      <c r="AQ38" s="672" t="s">
        <v>316</v>
      </c>
      <c r="AR38" s="673"/>
      <c r="AS38" s="673"/>
      <c r="AT38" s="673"/>
      <c r="AU38" s="673"/>
      <c r="AV38" s="673"/>
      <c r="AW38" s="673"/>
      <c r="AX38" s="673"/>
      <c r="AY38" s="674"/>
      <c r="AZ38" s="593">
        <v>43256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22758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5122830</v>
      </c>
      <c r="CS38" s="594"/>
      <c r="CT38" s="594"/>
      <c r="CU38" s="594"/>
      <c r="CV38" s="594"/>
      <c r="CW38" s="594"/>
      <c r="CX38" s="594"/>
      <c r="CY38" s="595"/>
      <c r="CZ38" s="627">
        <v>15</v>
      </c>
      <c r="DA38" s="628"/>
      <c r="DB38" s="628"/>
      <c r="DC38" s="629"/>
      <c r="DD38" s="602">
        <v>4583060</v>
      </c>
      <c r="DE38" s="594"/>
      <c r="DF38" s="594"/>
      <c r="DG38" s="594"/>
      <c r="DH38" s="594"/>
      <c r="DI38" s="594"/>
      <c r="DJ38" s="594"/>
      <c r="DK38" s="595"/>
      <c r="DL38" s="602">
        <v>3842418</v>
      </c>
      <c r="DM38" s="594"/>
      <c r="DN38" s="594"/>
      <c r="DO38" s="594"/>
      <c r="DP38" s="594"/>
      <c r="DQ38" s="594"/>
      <c r="DR38" s="594"/>
      <c r="DS38" s="594"/>
      <c r="DT38" s="594"/>
      <c r="DU38" s="594"/>
      <c r="DV38" s="595"/>
      <c r="DW38" s="598">
        <v>18.2</v>
      </c>
      <c r="DX38" s="619"/>
      <c r="DY38" s="619"/>
      <c r="DZ38" s="619"/>
      <c r="EA38" s="619"/>
      <c r="EB38" s="619"/>
      <c r="EC38" s="620"/>
    </row>
    <row r="39" spans="2:133" ht="11.25" customHeight="1">
      <c r="AQ39" s="672" t="s">
        <v>319</v>
      </c>
      <c r="AR39" s="673"/>
      <c r="AS39" s="673"/>
      <c r="AT39" s="673"/>
      <c r="AU39" s="673"/>
      <c r="AV39" s="673"/>
      <c r="AW39" s="673"/>
      <c r="AX39" s="673"/>
      <c r="AY39" s="674"/>
      <c r="AZ39" s="593" t="s">
        <v>109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861314</v>
      </c>
      <c r="CS39" s="625"/>
      <c r="CT39" s="625"/>
      <c r="CU39" s="625"/>
      <c r="CV39" s="625"/>
      <c r="CW39" s="625"/>
      <c r="CX39" s="625"/>
      <c r="CY39" s="626"/>
      <c r="CZ39" s="627">
        <v>2.5</v>
      </c>
      <c r="DA39" s="628"/>
      <c r="DB39" s="628"/>
      <c r="DC39" s="629"/>
      <c r="DD39" s="602">
        <v>860055</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889150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746200</v>
      </c>
      <c r="CS40" s="594"/>
      <c r="CT40" s="594"/>
      <c r="CU40" s="594"/>
      <c r="CV40" s="594"/>
      <c r="CW40" s="594"/>
      <c r="CX40" s="594"/>
      <c r="CY40" s="595"/>
      <c r="CZ40" s="627">
        <v>2.2000000000000002</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1951226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330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2604792</v>
      </c>
      <c r="CS42" s="594"/>
      <c r="CT42" s="594"/>
      <c r="CU42" s="594"/>
      <c r="CV42" s="594"/>
      <c r="CW42" s="594"/>
      <c r="CX42" s="594"/>
      <c r="CY42" s="595"/>
      <c r="CZ42" s="627">
        <v>7.6</v>
      </c>
      <c r="DA42" s="676"/>
      <c r="DB42" s="676"/>
      <c r="DC42" s="677"/>
      <c r="DD42" s="602">
        <v>419253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63635</v>
      </c>
      <c r="CS43" s="625"/>
      <c r="CT43" s="625"/>
      <c r="CU43" s="625"/>
      <c r="CV43" s="625"/>
      <c r="CW43" s="625"/>
      <c r="CX43" s="625"/>
      <c r="CY43" s="626"/>
      <c r="CZ43" s="627">
        <v>0.2</v>
      </c>
      <c r="DA43" s="628"/>
      <c r="DB43" s="628"/>
      <c r="DC43" s="629"/>
      <c r="DD43" s="602">
        <v>60072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2604198</v>
      </c>
      <c r="CS44" s="594"/>
      <c r="CT44" s="594"/>
      <c r="CU44" s="594"/>
      <c r="CV44" s="594"/>
      <c r="CW44" s="594"/>
      <c r="CX44" s="594"/>
      <c r="CY44" s="595"/>
      <c r="CZ44" s="627">
        <v>7.6</v>
      </c>
      <c r="DA44" s="676"/>
      <c r="DB44" s="676"/>
      <c r="DC44" s="677"/>
      <c r="DD44" s="602">
        <v>418956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1665746</v>
      </c>
      <c r="CS45" s="625"/>
      <c r="CT45" s="625"/>
      <c r="CU45" s="625"/>
      <c r="CV45" s="625"/>
      <c r="CW45" s="625"/>
      <c r="CX45" s="625"/>
      <c r="CY45" s="626"/>
      <c r="CZ45" s="627">
        <v>4.9000000000000004</v>
      </c>
      <c r="DA45" s="628"/>
      <c r="DB45" s="628"/>
      <c r="DC45" s="629"/>
      <c r="DD45" s="602">
        <v>82979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888532</v>
      </c>
      <c r="CS46" s="594"/>
      <c r="CT46" s="594"/>
      <c r="CU46" s="594"/>
      <c r="CV46" s="594"/>
      <c r="CW46" s="594"/>
      <c r="CX46" s="594"/>
      <c r="CY46" s="595"/>
      <c r="CZ46" s="627">
        <v>2.6</v>
      </c>
      <c r="DA46" s="676"/>
      <c r="DB46" s="676"/>
      <c r="DC46" s="677"/>
      <c r="DD46" s="602">
        <v>328557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594</v>
      </c>
      <c r="CS47" s="625"/>
      <c r="CT47" s="625"/>
      <c r="CU47" s="625"/>
      <c r="CV47" s="625"/>
      <c r="CW47" s="625"/>
      <c r="CX47" s="625"/>
      <c r="CY47" s="626"/>
      <c r="CZ47" s="627">
        <v>0</v>
      </c>
      <c r="DA47" s="628"/>
      <c r="DB47" s="628"/>
      <c r="DC47" s="629"/>
      <c r="DD47" s="602">
        <v>297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34208100</v>
      </c>
      <c r="CS49" s="661"/>
      <c r="CT49" s="661"/>
      <c r="CU49" s="661"/>
      <c r="CV49" s="661"/>
      <c r="CW49" s="661"/>
      <c r="CX49" s="661"/>
      <c r="CY49" s="688"/>
      <c r="CZ49" s="689">
        <v>100</v>
      </c>
      <c r="DA49" s="690"/>
      <c r="DB49" s="690"/>
      <c r="DC49" s="691"/>
      <c r="DD49" s="692">
        <v>24286407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34563</v>
      </c>
      <c r="R7" s="723"/>
      <c r="S7" s="723"/>
      <c r="T7" s="723"/>
      <c r="U7" s="723"/>
      <c r="V7" s="723">
        <v>34102</v>
      </c>
      <c r="W7" s="723"/>
      <c r="X7" s="723"/>
      <c r="Y7" s="723"/>
      <c r="Z7" s="723"/>
      <c r="AA7" s="723">
        <v>460</v>
      </c>
      <c r="AB7" s="723"/>
      <c r="AC7" s="723"/>
      <c r="AD7" s="723"/>
      <c r="AE7" s="724"/>
      <c r="AF7" s="725">
        <v>340</v>
      </c>
      <c r="AG7" s="726"/>
      <c r="AH7" s="726"/>
      <c r="AI7" s="726"/>
      <c r="AJ7" s="727"/>
      <c r="AK7" s="762">
        <v>372</v>
      </c>
      <c r="AL7" s="763"/>
      <c r="AM7" s="763"/>
      <c r="AN7" s="763"/>
      <c r="AO7" s="763"/>
      <c r="AP7" s="763">
        <v>32977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1</v>
      </c>
      <c r="CI7" s="760"/>
      <c r="CJ7" s="760"/>
      <c r="CK7" s="760"/>
      <c r="CL7" s="761"/>
      <c r="CM7" s="759">
        <v>133</v>
      </c>
      <c r="CN7" s="760"/>
      <c r="CO7" s="760"/>
      <c r="CP7" s="760"/>
      <c r="CQ7" s="761"/>
      <c r="CR7" s="759">
        <v>105</v>
      </c>
      <c r="CS7" s="760"/>
      <c r="CT7" s="760"/>
      <c r="CU7" s="760"/>
      <c r="CV7" s="761"/>
      <c r="CW7" s="759">
        <v>6</v>
      </c>
      <c r="CX7" s="760"/>
      <c r="CY7" s="760"/>
      <c r="CZ7" s="760"/>
      <c r="DA7" s="761"/>
      <c r="DB7" s="759" t="s">
        <v>488</v>
      </c>
      <c r="DC7" s="760"/>
      <c r="DD7" s="760"/>
      <c r="DE7" s="760"/>
      <c r="DF7" s="761"/>
      <c r="DG7" s="759" t="s">
        <v>488</v>
      </c>
      <c r="DH7" s="760"/>
      <c r="DI7" s="760"/>
      <c r="DJ7" s="760"/>
      <c r="DK7" s="761"/>
      <c r="DL7" s="759" t="s">
        <v>488</v>
      </c>
      <c r="DM7" s="760"/>
      <c r="DN7" s="760"/>
      <c r="DO7" s="760"/>
      <c r="DP7" s="761"/>
      <c r="DQ7" s="759" t="s">
        <v>488</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160</v>
      </c>
      <c r="R8" s="747"/>
      <c r="S8" s="747"/>
      <c r="T8" s="747"/>
      <c r="U8" s="747"/>
      <c r="V8" s="747">
        <v>160</v>
      </c>
      <c r="W8" s="747"/>
      <c r="X8" s="747"/>
      <c r="Y8" s="747"/>
      <c r="Z8" s="747"/>
      <c r="AA8" s="747" t="s">
        <v>547</v>
      </c>
      <c r="AB8" s="747"/>
      <c r="AC8" s="747"/>
      <c r="AD8" s="747"/>
      <c r="AE8" s="748"/>
      <c r="AF8" s="749" t="s">
        <v>109</v>
      </c>
      <c r="AG8" s="750"/>
      <c r="AH8" s="750"/>
      <c r="AI8" s="750"/>
      <c r="AJ8" s="751"/>
      <c r="AK8" s="752">
        <v>28</v>
      </c>
      <c r="AL8" s="753"/>
      <c r="AM8" s="753"/>
      <c r="AN8" s="753"/>
      <c r="AO8" s="753"/>
      <c r="AP8" s="753" t="s">
        <v>546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555</v>
      </c>
      <c r="BT8" s="757"/>
      <c r="BU8" s="757"/>
      <c r="BV8" s="757"/>
      <c r="BW8" s="757"/>
      <c r="BX8" s="757"/>
      <c r="BY8" s="757"/>
      <c r="BZ8" s="757"/>
      <c r="CA8" s="757"/>
      <c r="CB8" s="757"/>
      <c r="CC8" s="757"/>
      <c r="CD8" s="757"/>
      <c r="CE8" s="757"/>
      <c r="CF8" s="757"/>
      <c r="CG8" s="758"/>
      <c r="CH8" s="769">
        <v>1</v>
      </c>
      <c r="CI8" s="770"/>
      <c r="CJ8" s="770"/>
      <c r="CK8" s="770"/>
      <c r="CL8" s="771"/>
      <c r="CM8" s="769">
        <v>108</v>
      </c>
      <c r="CN8" s="770"/>
      <c r="CO8" s="770"/>
      <c r="CP8" s="770"/>
      <c r="CQ8" s="771"/>
      <c r="CR8" s="769">
        <v>60</v>
      </c>
      <c r="CS8" s="770"/>
      <c r="CT8" s="770"/>
      <c r="CU8" s="770"/>
      <c r="CV8" s="771"/>
      <c r="CW8" s="769">
        <v>9</v>
      </c>
      <c r="CX8" s="770"/>
      <c r="CY8" s="770"/>
      <c r="CZ8" s="770"/>
      <c r="DA8" s="771"/>
      <c r="DB8" s="769" t="s">
        <v>488</v>
      </c>
      <c r="DC8" s="770"/>
      <c r="DD8" s="770"/>
      <c r="DE8" s="770"/>
      <c r="DF8" s="771"/>
      <c r="DG8" s="769" t="s">
        <v>488</v>
      </c>
      <c r="DH8" s="770"/>
      <c r="DI8" s="770"/>
      <c r="DJ8" s="770"/>
      <c r="DK8" s="771"/>
      <c r="DL8" s="769" t="s">
        <v>488</v>
      </c>
      <c r="DM8" s="770"/>
      <c r="DN8" s="770"/>
      <c r="DO8" s="770"/>
      <c r="DP8" s="771"/>
      <c r="DQ8" s="769" t="s">
        <v>488</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34669</v>
      </c>
      <c r="R23" s="782"/>
      <c r="S23" s="782"/>
      <c r="T23" s="782"/>
      <c r="U23" s="782"/>
      <c r="V23" s="782">
        <v>34208</v>
      </c>
      <c r="W23" s="782"/>
      <c r="X23" s="782"/>
      <c r="Y23" s="782"/>
      <c r="Z23" s="782"/>
      <c r="AA23" s="782">
        <v>460</v>
      </c>
      <c r="AB23" s="782"/>
      <c r="AC23" s="782"/>
      <c r="AD23" s="782"/>
      <c r="AE23" s="783"/>
      <c r="AF23" s="784">
        <v>340</v>
      </c>
      <c r="AG23" s="782"/>
      <c r="AH23" s="782"/>
      <c r="AI23" s="782"/>
      <c r="AJ23" s="785"/>
      <c r="AK23" s="786"/>
      <c r="AL23" s="787"/>
      <c r="AM23" s="787"/>
      <c r="AN23" s="787"/>
      <c r="AO23" s="787"/>
      <c r="AP23" s="782">
        <v>32977</v>
      </c>
      <c r="AQ23" s="782"/>
      <c r="AR23" s="782"/>
      <c r="AS23" s="782"/>
      <c r="AT23" s="782"/>
      <c r="AU23" s="788"/>
      <c r="AV23" s="788"/>
      <c r="AW23" s="788"/>
      <c r="AX23" s="788"/>
      <c r="AY23" s="789"/>
      <c r="AZ23" s="797" t="s">
        <v>367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12425</v>
      </c>
      <c r="R28" s="811"/>
      <c r="S28" s="811"/>
      <c r="T28" s="811"/>
      <c r="U28" s="811"/>
      <c r="V28" s="811">
        <v>12310</v>
      </c>
      <c r="W28" s="811"/>
      <c r="X28" s="811"/>
      <c r="Y28" s="811"/>
      <c r="Z28" s="811"/>
      <c r="AA28" s="811">
        <v>115</v>
      </c>
      <c r="AB28" s="811"/>
      <c r="AC28" s="811"/>
      <c r="AD28" s="811"/>
      <c r="AE28" s="812"/>
      <c r="AF28" s="813">
        <v>115</v>
      </c>
      <c r="AG28" s="811"/>
      <c r="AH28" s="811"/>
      <c r="AI28" s="811"/>
      <c r="AJ28" s="814"/>
      <c r="AK28" s="815">
        <v>1077</v>
      </c>
      <c r="AL28" s="806"/>
      <c r="AM28" s="806"/>
      <c r="AN28" s="806"/>
      <c r="AO28" s="806"/>
      <c r="AP28" s="806" t="s">
        <v>488</v>
      </c>
      <c r="AQ28" s="806"/>
      <c r="AR28" s="806"/>
      <c r="AS28" s="806"/>
      <c r="AT28" s="806"/>
      <c r="AU28" s="806" t="s">
        <v>488</v>
      </c>
      <c r="AV28" s="806"/>
      <c r="AW28" s="806"/>
      <c r="AX28" s="806"/>
      <c r="AY28" s="806"/>
      <c r="AZ28" s="807" t="s">
        <v>488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6546</v>
      </c>
      <c r="R29" s="747"/>
      <c r="S29" s="747"/>
      <c r="T29" s="747"/>
      <c r="U29" s="747"/>
      <c r="V29" s="747">
        <v>6345</v>
      </c>
      <c r="W29" s="747"/>
      <c r="X29" s="747"/>
      <c r="Y29" s="747"/>
      <c r="Z29" s="747"/>
      <c r="AA29" s="747">
        <v>200</v>
      </c>
      <c r="AB29" s="747"/>
      <c r="AC29" s="747"/>
      <c r="AD29" s="747"/>
      <c r="AE29" s="748"/>
      <c r="AF29" s="749">
        <v>200</v>
      </c>
      <c r="AG29" s="750"/>
      <c r="AH29" s="750"/>
      <c r="AI29" s="750"/>
      <c r="AJ29" s="751"/>
      <c r="AK29" s="818">
        <v>1010</v>
      </c>
      <c r="AL29" s="819"/>
      <c r="AM29" s="819"/>
      <c r="AN29" s="819"/>
      <c r="AO29" s="819"/>
      <c r="AP29" s="819">
        <v>2</v>
      </c>
      <c r="AQ29" s="819"/>
      <c r="AR29" s="819"/>
      <c r="AS29" s="819"/>
      <c r="AT29" s="819"/>
      <c r="AU29" s="819">
        <v>0</v>
      </c>
      <c r="AV29" s="819"/>
      <c r="AW29" s="819"/>
      <c r="AX29" s="819"/>
      <c r="AY29" s="819"/>
      <c r="AZ29" s="820" t="s">
        <v>488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1026</v>
      </c>
      <c r="R30" s="747"/>
      <c r="S30" s="747"/>
      <c r="T30" s="747"/>
      <c r="U30" s="747"/>
      <c r="V30" s="747">
        <v>1004</v>
      </c>
      <c r="W30" s="747"/>
      <c r="X30" s="747"/>
      <c r="Y30" s="747"/>
      <c r="Z30" s="747"/>
      <c r="AA30" s="747">
        <v>22</v>
      </c>
      <c r="AB30" s="747"/>
      <c r="AC30" s="747"/>
      <c r="AD30" s="747"/>
      <c r="AE30" s="748"/>
      <c r="AF30" s="749">
        <v>22</v>
      </c>
      <c r="AG30" s="750"/>
      <c r="AH30" s="750"/>
      <c r="AI30" s="750"/>
      <c r="AJ30" s="751"/>
      <c r="AK30" s="818">
        <v>220</v>
      </c>
      <c r="AL30" s="819"/>
      <c r="AM30" s="819"/>
      <c r="AN30" s="819"/>
      <c r="AO30" s="819"/>
      <c r="AP30" s="819" t="s">
        <v>488</v>
      </c>
      <c r="AQ30" s="819"/>
      <c r="AR30" s="819"/>
      <c r="AS30" s="819"/>
      <c r="AT30" s="819"/>
      <c r="AU30" s="819" t="s">
        <v>488</v>
      </c>
      <c r="AV30" s="819"/>
      <c r="AW30" s="819"/>
      <c r="AX30" s="819"/>
      <c r="AY30" s="819"/>
      <c r="AZ30" s="820" t="s">
        <v>488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1569</v>
      </c>
      <c r="R31" s="747"/>
      <c r="S31" s="747"/>
      <c r="T31" s="747"/>
      <c r="U31" s="747"/>
      <c r="V31" s="747">
        <v>1435</v>
      </c>
      <c r="W31" s="747"/>
      <c r="X31" s="747"/>
      <c r="Y31" s="747"/>
      <c r="Z31" s="747"/>
      <c r="AA31" s="747">
        <v>134</v>
      </c>
      <c r="AB31" s="747"/>
      <c r="AC31" s="747"/>
      <c r="AD31" s="747"/>
      <c r="AE31" s="748"/>
      <c r="AF31" s="749">
        <v>1207</v>
      </c>
      <c r="AG31" s="750"/>
      <c r="AH31" s="750"/>
      <c r="AI31" s="750"/>
      <c r="AJ31" s="751"/>
      <c r="AK31" s="818">
        <v>43</v>
      </c>
      <c r="AL31" s="819"/>
      <c r="AM31" s="819"/>
      <c r="AN31" s="819"/>
      <c r="AO31" s="819"/>
      <c r="AP31" s="819">
        <v>5927</v>
      </c>
      <c r="AQ31" s="819"/>
      <c r="AR31" s="819"/>
      <c r="AS31" s="819"/>
      <c r="AT31" s="819"/>
      <c r="AU31" s="819">
        <v>18</v>
      </c>
      <c r="AV31" s="819"/>
      <c r="AW31" s="819"/>
      <c r="AX31" s="819"/>
      <c r="AY31" s="819"/>
      <c r="AZ31" s="820" t="s">
        <v>488</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214</v>
      </c>
      <c r="R32" s="747"/>
      <c r="S32" s="747"/>
      <c r="T32" s="747"/>
      <c r="U32" s="747"/>
      <c r="V32" s="747">
        <v>214</v>
      </c>
      <c r="W32" s="747"/>
      <c r="X32" s="747"/>
      <c r="Y32" s="747"/>
      <c r="Z32" s="747"/>
      <c r="AA32" s="747" t="s">
        <v>546</v>
      </c>
      <c r="AB32" s="747"/>
      <c r="AC32" s="747"/>
      <c r="AD32" s="747"/>
      <c r="AE32" s="748"/>
      <c r="AF32" s="749">
        <v>14</v>
      </c>
      <c r="AG32" s="750"/>
      <c r="AH32" s="750"/>
      <c r="AI32" s="750"/>
      <c r="AJ32" s="751"/>
      <c r="AK32" s="818" t="s">
        <v>548</v>
      </c>
      <c r="AL32" s="819"/>
      <c r="AM32" s="819"/>
      <c r="AN32" s="819"/>
      <c r="AO32" s="819"/>
      <c r="AP32" s="819" t="s">
        <v>488</v>
      </c>
      <c r="AQ32" s="819"/>
      <c r="AR32" s="819"/>
      <c r="AS32" s="819"/>
      <c r="AT32" s="819"/>
      <c r="AU32" s="819" t="s">
        <v>488</v>
      </c>
      <c r="AV32" s="819"/>
      <c r="AW32" s="819"/>
      <c r="AX32" s="819"/>
      <c r="AY32" s="819"/>
      <c r="AZ32" s="820" t="s">
        <v>488</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6038</v>
      </c>
      <c r="R33" s="747"/>
      <c r="S33" s="747"/>
      <c r="T33" s="747"/>
      <c r="U33" s="747"/>
      <c r="V33" s="747">
        <v>5629</v>
      </c>
      <c r="W33" s="747"/>
      <c r="X33" s="747"/>
      <c r="Y33" s="747"/>
      <c r="Z33" s="747"/>
      <c r="AA33" s="747">
        <v>410</v>
      </c>
      <c r="AB33" s="747"/>
      <c r="AC33" s="747"/>
      <c r="AD33" s="747"/>
      <c r="AE33" s="748"/>
      <c r="AF33" s="749">
        <v>800</v>
      </c>
      <c r="AG33" s="750"/>
      <c r="AH33" s="750"/>
      <c r="AI33" s="750"/>
      <c r="AJ33" s="751"/>
      <c r="AK33" s="818">
        <v>1538</v>
      </c>
      <c r="AL33" s="819"/>
      <c r="AM33" s="819"/>
      <c r="AN33" s="819"/>
      <c r="AO33" s="819"/>
      <c r="AP33" s="819">
        <v>1870</v>
      </c>
      <c r="AQ33" s="819"/>
      <c r="AR33" s="819"/>
      <c r="AS33" s="819"/>
      <c r="AT33" s="819"/>
      <c r="AU33" s="819">
        <v>1268</v>
      </c>
      <c r="AV33" s="819"/>
      <c r="AW33" s="819"/>
      <c r="AX33" s="819"/>
      <c r="AY33" s="819"/>
      <c r="AZ33" s="820" t="s">
        <v>488</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6245</v>
      </c>
      <c r="R34" s="747"/>
      <c r="S34" s="747"/>
      <c r="T34" s="747"/>
      <c r="U34" s="747"/>
      <c r="V34" s="747">
        <v>6141</v>
      </c>
      <c r="W34" s="747"/>
      <c r="X34" s="747"/>
      <c r="Y34" s="747"/>
      <c r="Z34" s="747"/>
      <c r="AA34" s="747">
        <v>104</v>
      </c>
      <c r="AB34" s="747"/>
      <c r="AC34" s="747"/>
      <c r="AD34" s="747"/>
      <c r="AE34" s="748"/>
      <c r="AF34" s="749">
        <v>104</v>
      </c>
      <c r="AG34" s="750"/>
      <c r="AH34" s="750"/>
      <c r="AI34" s="750"/>
      <c r="AJ34" s="751"/>
      <c r="AK34" s="818">
        <v>2294</v>
      </c>
      <c r="AL34" s="819"/>
      <c r="AM34" s="819"/>
      <c r="AN34" s="819"/>
      <c r="AO34" s="819"/>
      <c r="AP34" s="819">
        <v>34683</v>
      </c>
      <c r="AQ34" s="819"/>
      <c r="AR34" s="819"/>
      <c r="AS34" s="819"/>
      <c r="AT34" s="819"/>
      <c r="AU34" s="819">
        <v>26810</v>
      </c>
      <c r="AV34" s="819"/>
      <c r="AW34" s="819"/>
      <c r="AX34" s="819"/>
      <c r="AY34" s="819"/>
      <c r="AZ34" s="820" t="s">
        <v>488</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2462</v>
      </c>
      <c r="AG63" s="830"/>
      <c r="AH63" s="830"/>
      <c r="AI63" s="830"/>
      <c r="AJ63" s="831"/>
      <c r="AK63" s="832"/>
      <c r="AL63" s="827"/>
      <c r="AM63" s="827"/>
      <c r="AN63" s="827"/>
      <c r="AO63" s="827"/>
      <c r="AP63" s="830">
        <v>42482</v>
      </c>
      <c r="AQ63" s="830"/>
      <c r="AR63" s="830"/>
      <c r="AS63" s="830"/>
      <c r="AT63" s="830"/>
      <c r="AU63" s="830">
        <v>28096</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0" t="s">
        <v>394</v>
      </c>
      <c r="AG66" s="801"/>
      <c r="AH66" s="801"/>
      <c r="AI66" s="801"/>
      <c r="AJ66" s="841"/>
      <c r="AK66" s="705" t="s">
        <v>395</v>
      </c>
      <c r="AL66" s="729"/>
      <c r="AM66" s="729"/>
      <c r="AN66" s="729"/>
      <c r="AO66" s="730"/>
      <c r="AP66" s="705" t="s">
        <v>396</v>
      </c>
      <c r="AQ66" s="706"/>
      <c r="AR66" s="706"/>
      <c r="AS66" s="706"/>
      <c r="AT66" s="707"/>
      <c r="AU66" s="705" t="s">
        <v>397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15974</v>
      </c>
      <c r="R68" s="854"/>
      <c r="S68" s="854"/>
      <c r="T68" s="854"/>
      <c r="U68" s="854"/>
      <c r="V68" s="854">
        <v>13504</v>
      </c>
      <c r="W68" s="854"/>
      <c r="X68" s="854"/>
      <c r="Y68" s="854"/>
      <c r="Z68" s="854"/>
      <c r="AA68" s="854">
        <v>2470</v>
      </c>
      <c r="AB68" s="854"/>
      <c r="AC68" s="854"/>
      <c r="AD68" s="854"/>
      <c r="AE68" s="854"/>
      <c r="AF68" s="854">
        <v>2470</v>
      </c>
      <c r="AG68" s="854"/>
      <c r="AH68" s="854"/>
      <c r="AI68" s="854"/>
      <c r="AJ68" s="854"/>
      <c r="AK68" s="854" t="s">
        <v>488</v>
      </c>
      <c r="AL68" s="854"/>
      <c r="AM68" s="854"/>
      <c r="AN68" s="854"/>
      <c r="AO68" s="854"/>
      <c r="AP68" s="854" t="s">
        <v>488</v>
      </c>
      <c r="AQ68" s="854"/>
      <c r="AR68" s="854"/>
      <c r="AS68" s="854"/>
      <c r="AT68" s="854"/>
      <c r="AU68" s="854" t="s">
        <v>488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2</v>
      </c>
      <c r="R69" s="819"/>
      <c r="S69" s="819"/>
      <c r="T69" s="819"/>
      <c r="U69" s="819"/>
      <c r="V69" s="819">
        <v>0</v>
      </c>
      <c r="W69" s="819"/>
      <c r="X69" s="819"/>
      <c r="Y69" s="819"/>
      <c r="Z69" s="819"/>
      <c r="AA69" s="819">
        <v>2</v>
      </c>
      <c r="AB69" s="819"/>
      <c r="AC69" s="819"/>
      <c r="AD69" s="819"/>
      <c r="AE69" s="819"/>
      <c r="AF69" s="819">
        <v>2</v>
      </c>
      <c r="AG69" s="819"/>
      <c r="AH69" s="819"/>
      <c r="AI69" s="819"/>
      <c r="AJ69" s="819"/>
      <c r="AK69" s="819" t="s">
        <v>488</v>
      </c>
      <c r="AL69" s="819"/>
      <c r="AM69" s="819"/>
      <c r="AN69" s="819"/>
      <c r="AO69" s="819"/>
      <c r="AP69" s="819" t="s">
        <v>488</v>
      </c>
      <c r="AQ69" s="819"/>
      <c r="AR69" s="819"/>
      <c r="AS69" s="819"/>
      <c r="AT69" s="819"/>
      <c r="AU69" s="819" t="s">
        <v>488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3919</v>
      </c>
      <c r="R70" s="819"/>
      <c r="S70" s="819"/>
      <c r="T70" s="819"/>
      <c r="U70" s="819"/>
      <c r="V70" s="819">
        <v>3829</v>
      </c>
      <c r="W70" s="819"/>
      <c r="X70" s="819"/>
      <c r="Y70" s="819"/>
      <c r="Z70" s="819"/>
      <c r="AA70" s="819">
        <v>91</v>
      </c>
      <c r="AB70" s="819"/>
      <c r="AC70" s="819"/>
      <c r="AD70" s="819"/>
      <c r="AE70" s="819"/>
      <c r="AF70" s="819">
        <v>91</v>
      </c>
      <c r="AG70" s="819"/>
      <c r="AH70" s="819"/>
      <c r="AI70" s="819"/>
      <c r="AJ70" s="819"/>
      <c r="AK70" s="819">
        <v>168</v>
      </c>
      <c r="AL70" s="819"/>
      <c r="AM70" s="819"/>
      <c r="AN70" s="819"/>
      <c r="AO70" s="819"/>
      <c r="AP70" s="819" t="s">
        <v>488</v>
      </c>
      <c r="AQ70" s="819"/>
      <c r="AR70" s="819"/>
      <c r="AS70" s="819"/>
      <c r="AT70" s="819"/>
      <c r="AU70" s="819" t="s">
        <v>488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552</v>
      </c>
      <c r="C71" s="862"/>
      <c r="D71" s="862"/>
      <c r="E71" s="862"/>
      <c r="F71" s="862"/>
      <c r="G71" s="862"/>
      <c r="H71" s="862"/>
      <c r="I71" s="862"/>
      <c r="J71" s="862"/>
      <c r="K71" s="862"/>
      <c r="L71" s="862"/>
      <c r="M71" s="862"/>
      <c r="N71" s="862"/>
      <c r="O71" s="862"/>
      <c r="P71" s="863"/>
      <c r="Q71" s="864">
        <v>690103</v>
      </c>
      <c r="R71" s="819"/>
      <c r="S71" s="819"/>
      <c r="T71" s="819"/>
      <c r="U71" s="819"/>
      <c r="V71" s="819">
        <v>676249</v>
      </c>
      <c r="W71" s="819"/>
      <c r="X71" s="819"/>
      <c r="Y71" s="819"/>
      <c r="Z71" s="819"/>
      <c r="AA71" s="819">
        <v>13854</v>
      </c>
      <c r="AB71" s="819"/>
      <c r="AC71" s="819"/>
      <c r="AD71" s="819"/>
      <c r="AE71" s="819"/>
      <c r="AF71" s="819">
        <v>13854</v>
      </c>
      <c r="AG71" s="819"/>
      <c r="AH71" s="819"/>
      <c r="AI71" s="819"/>
      <c r="AJ71" s="819"/>
      <c r="AK71" s="819">
        <v>7102</v>
      </c>
      <c r="AL71" s="819"/>
      <c r="AM71" s="819"/>
      <c r="AN71" s="819"/>
      <c r="AO71" s="819"/>
      <c r="AP71" s="819" t="s">
        <v>488</v>
      </c>
      <c r="AQ71" s="819"/>
      <c r="AR71" s="819"/>
      <c r="AS71" s="819"/>
      <c r="AT71" s="819"/>
      <c r="AU71" s="819" t="s">
        <v>488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553</v>
      </c>
      <c r="C72" s="862"/>
      <c r="D72" s="862"/>
      <c r="E72" s="862"/>
      <c r="F72" s="862"/>
      <c r="G72" s="862"/>
      <c r="H72" s="862"/>
      <c r="I72" s="862"/>
      <c r="J72" s="862"/>
      <c r="K72" s="862"/>
      <c r="L72" s="862"/>
      <c r="M72" s="862"/>
      <c r="N72" s="862"/>
      <c r="O72" s="862"/>
      <c r="P72" s="863"/>
      <c r="Q72" s="864">
        <v>171</v>
      </c>
      <c r="R72" s="819"/>
      <c r="S72" s="819"/>
      <c r="T72" s="819"/>
      <c r="U72" s="819"/>
      <c r="V72" s="819">
        <v>170</v>
      </c>
      <c r="W72" s="819"/>
      <c r="X72" s="819"/>
      <c r="Y72" s="819"/>
      <c r="Z72" s="819"/>
      <c r="AA72" s="819">
        <v>1</v>
      </c>
      <c r="AB72" s="819"/>
      <c r="AC72" s="819"/>
      <c r="AD72" s="819"/>
      <c r="AE72" s="819"/>
      <c r="AF72" s="819">
        <v>185</v>
      </c>
      <c r="AG72" s="819"/>
      <c r="AH72" s="819"/>
      <c r="AI72" s="819"/>
      <c r="AJ72" s="819"/>
      <c r="AK72" s="819" t="s">
        <v>488</v>
      </c>
      <c r="AL72" s="819"/>
      <c r="AM72" s="819"/>
      <c r="AN72" s="819"/>
      <c r="AO72" s="819"/>
      <c r="AP72" s="819" t="s">
        <v>488</v>
      </c>
      <c r="AQ72" s="819"/>
      <c r="AR72" s="819"/>
      <c r="AS72" s="819"/>
      <c r="AT72" s="819"/>
      <c r="AU72" s="819" t="s">
        <v>488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16602</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165</v>
      </c>
      <c r="CS102" s="838"/>
      <c r="CT102" s="838"/>
      <c r="CU102" s="838"/>
      <c r="CV102" s="881"/>
      <c r="CW102" s="880">
        <v>15</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285</v>
      </c>
      <c r="AG109" s="883"/>
      <c r="AH109" s="883"/>
      <c r="AI109" s="883"/>
      <c r="AJ109" s="884"/>
      <c r="AK109" s="882" t="s">
        <v>284</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285</v>
      </c>
      <c r="BW109" s="883"/>
      <c r="BX109" s="883"/>
      <c r="BY109" s="883"/>
      <c r="BZ109" s="884"/>
      <c r="CA109" s="882" t="s">
        <v>284</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285</v>
      </c>
      <c r="DM109" s="883"/>
      <c r="DN109" s="883"/>
      <c r="DO109" s="883"/>
      <c r="DP109" s="884"/>
      <c r="DQ109" s="882" t="s">
        <v>284</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3251085</v>
      </c>
      <c r="AB110" s="890"/>
      <c r="AC110" s="890"/>
      <c r="AD110" s="890"/>
      <c r="AE110" s="891"/>
      <c r="AF110" s="892">
        <v>3679376</v>
      </c>
      <c r="AG110" s="890"/>
      <c r="AH110" s="890"/>
      <c r="AI110" s="890"/>
      <c r="AJ110" s="891"/>
      <c r="AK110" s="892">
        <v>3688573</v>
      </c>
      <c r="AL110" s="890"/>
      <c r="AM110" s="890"/>
      <c r="AN110" s="890"/>
      <c r="AO110" s="891"/>
      <c r="AP110" s="893">
        <v>21.3</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33945679</v>
      </c>
      <c r="BR110" s="927"/>
      <c r="BS110" s="927"/>
      <c r="BT110" s="927"/>
      <c r="BU110" s="927"/>
      <c r="BV110" s="927">
        <v>33736299</v>
      </c>
      <c r="BW110" s="927"/>
      <c r="BX110" s="927"/>
      <c r="BY110" s="927"/>
      <c r="BZ110" s="927"/>
      <c r="CA110" s="927">
        <v>32977083</v>
      </c>
      <c r="CB110" s="927"/>
      <c r="CC110" s="927"/>
      <c r="CD110" s="927"/>
      <c r="CE110" s="927"/>
      <c r="CF110" s="941">
        <v>190.1</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414</v>
      </c>
      <c r="DH110" s="927"/>
      <c r="DI110" s="927"/>
      <c r="DJ110" s="927"/>
      <c r="DK110" s="927"/>
      <c r="DL110" s="927" t="s">
        <v>414</v>
      </c>
      <c r="DM110" s="927"/>
      <c r="DN110" s="927"/>
      <c r="DO110" s="927"/>
      <c r="DP110" s="927"/>
      <c r="DQ110" s="927" t="s">
        <v>414</v>
      </c>
      <c r="DR110" s="927"/>
      <c r="DS110" s="927"/>
      <c r="DT110" s="927"/>
      <c r="DU110" s="927"/>
      <c r="DV110" s="928" t="s">
        <v>414</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589910</v>
      </c>
      <c r="BR111" s="920"/>
      <c r="BS111" s="920"/>
      <c r="BT111" s="920"/>
      <c r="BU111" s="920"/>
      <c r="BV111" s="920" t="s">
        <v>417</v>
      </c>
      <c r="BW111" s="920"/>
      <c r="BX111" s="920"/>
      <c r="BY111" s="920"/>
      <c r="BZ111" s="920"/>
      <c r="CA111" s="920" t="s">
        <v>417</v>
      </c>
      <c r="CB111" s="920"/>
      <c r="CC111" s="920"/>
      <c r="CD111" s="920"/>
      <c r="CE111" s="920"/>
      <c r="CF111" s="914" t="s">
        <v>417</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417</v>
      </c>
      <c r="DH111" s="920"/>
      <c r="DI111" s="920"/>
      <c r="DJ111" s="920"/>
      <c r="DK111" s="920"/>
      <c r="DL111" s="920" t="s">
        <v>417</v>
      </c>
      <c r="DM111" s="920"/>
      <c r="DN111" s="920"/>
      <c r="DO111" s="920"/>
      <c r="DP111" s="920"/>
      <c r="DQ111" s="920" t="s">
        <v>417</v>
      </c>
      <c r="DR111" s="920"/>
      <c r="DS111" s="920"/>
      <c r="DT111" s="920"/>
      <c r="DU111" s="920"/>
      <c r="DV111" s="921" t="s">
        <v>417</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414</v>
      </c>
      <c r="AB112" s="959"/>
      <c r="AC112" s="959"/>
      <c r="AD112" s="959"/>
      <c r="AE112" s="960"/>
      <c r="AF112" s="961" t="s">
        <v>414</v>
      </c>
      <c r="AG112" s="959"/>
      <c r="AH112" s="959"/>
      <c r="AI112" s="959"/>
      <c r="AJ112" s="960"/>
      <c r="AK112" s="961" t="s">
        <v>414</v>
      </c>
      <c r="AL112" s="959"/>
      <c r="AM112" s="959"/>
      <c r="AN112" s="959"/>
      <c r="AO112" s="960"/>
      <c r="AP112" s="962" t="s">
        <v>414</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29323174</v>
      </c>
      <c r="BR112" s="920"/>
      <c r="BS112" s="920"/>
      <c r="BT112" s="920"/>
      <c r="BU112" s="920"/>
      <c r="BV112" s="920">
        <v>28791023</v>
      </c>
      <c r="BW112" s="920"/>
      <c r="BX112" s="920"/>
      <c r="BY112" s="920"/>
      <c r="BZ112" s="920"/>
      <c r="CA112" s="920">
        <v>28096094</v>
      </c>
      <c r="CB112" s="920"/>
      <c r="CC112" s="920"/>
      <c r="CD112" s="920"/>
      <c r="CE112" s="920"/>
      <c r="CF112" s="914">
        <v>161.9</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414</v>
      </c>
      <c r="DH112" s="920"/>
      <c r="DI112" s="920"/>
      <c r="DJ112" s="920"/>
      <c r="DK112" s="920"/>
      <c r="DL112" s="920" t="s">
        <v>414</v>
      </c>
      <c r="DM112" s="920"/>
      <c r="DN112" s="920"/>
      <c r="DO112" s="920"/>
      <c r="DP112" s="920"/>
      <c r="DQ112" s="920" t="s">
        <v>414</v>
      </c>
      <c r="DR112" s="920"/>
      <c r="DS112" s="920"/>
      <c r="DT112" s="920"/>
      <c r="DU112" s="920"/>
      <c r="DV112" s="921" t="s">
        <v>414</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2449232</v>
      </c>
      <c r="AB113" s="934"/>
      <c r="AC113" s="934"/>
      <c r="AD113" s="934"/>
      <c r="AE113" s="935"/>
      <c r="AF113" s="936">
        <v>2491647</v>
      </c>
      <c r="AG113" s="934"/>
      <c r="AH113" s="934"/>
      <c r="AI113" s="934"/>
      <c r="AJ113" s="935"/>
      <c r="AK113" s="936">
        <v>2562546</v>
      </c>
      <c r="AL113" s="934"/>
      <c r="AM113" s="934"/>
      <c r="AN113" s="934"/>
      <c r="AO113" s="935"/>
      <c r="AP113" s="937">
        <v>14.8</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t="s">
        <v>414</v>
      </c>
      <c r="BR113" s="920"/>
      <c r="BS113" s="920"/>
      <c r="BT113" s="920"/>
      <c r="BU113" s="920"/>
      <c r="BV113" s="920" t="s">
        <v>414</v>
      </c>
      <c r="BW113" s="920"/>
      <c r="BX113" s="920"/>
      <c r="BY113" s="920"/>
      <c r="BZ113" s="920"/>
      <c r="CA113" s="920" t="s">
        <v>414</v>
      </c>
      <c r="CB113" s="920"/>
      <c r="CC113" s="920"/>
      <c r="CD113" s="920"/>
      <c r="CE113" s="920"/>
      <c r="CF113" s="914" t="s">
        <v>414</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414</v>
      </c>
      <c r="DH113" s="959"/>
      <c r="DI113" s="959"/>
      <c r="DJ113" s="959"/>
      <c r="DK113" s="960"/>
      <c r="DL113" s="961" t="s">
        <v>414</v>
      </c>
      <c r="DM113" s="959"/>
      <c r="DN113" s="959"/>
      <c r="DO113" s="959"/>
      <c r="DP113" s="960"/>
      <c r="DQ113" s="961" t="s">
        <v>414</v>
      </c>
      <c r="DR113" s="959"/>
      <c r="DS113" s="959"/>
      <c r="DT113" s="959"/>
      <c r="DU113" s="960"/>
      <c r="DV113" s="962" t="s">
        <v>414</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414</v>
      </c>
      <c r="AB114" s="959"/>
      <c r="AC114" s="959"/>
      <c r="AD114" s="959"/>
      <c r="AE114" s="960"/>
      <c r="AF114" s="961" t="s">
        <v>414</v>
      </c>
      <c r="AG114" s="959"/>
      <c r="AH114" s="959"/>
      <c r="AI114" s="959"/>
      <c r="AJ114" s="960"/>
      <c r="AK114" s="961" t="s">
        <v>414</v>
      </c>
      <c r="AL114" s="959"/>
      <c r="AM114" s="959"/>
      <c r="AN114" s="959"/>
      <c r="AO114" s="960"/>
      <c r="AP114" s="962" t="s">
        <v>414</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7679399</v>
      </c>
      <c r="BR114" s="920"/>
      <c r="BS114" s="920"/>
      <c r="BT114" s="920"/>
      <c r="BU114" s="920"/>
      <c r="BV114" s="920">
        <v>8374523</v>
      </c>
      <c r="BW114" s="920"/>
      <c r="BX114" s="920"/>
      <c r="BY114" s="920"/>
      <c r="BZ114" s="920"/>
      <c r="CA114" s="920">
        <v>7589853</v>
      </c>
      <c r="CB114" s="920"/>
      <c r="CC114" s="920"/>
      <c r="CD114" s="920"/>
      <c r="CE114" s="920"/>
      <c r="CF114" s="914">
        <v>43.7</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414</v>
      </c>
      <c r="DH114" s="959"/>
      <c r="DI114" s="959"/>
      <c r="DJ114" s="959"/>
      <c r="DK114" s="960"/>
      <c r="DL114" s="961" t="s">
        <v>414</v>
      </c>
      <c r="DM114" s="959"/>
      <c r="DN114" s="959"/>
      <c r="DO114" s="959"/>
      <c r="DP114" s="960"/>
      <c r="DQ114" s="961" t="s">
        <v>414</v>
      </c>
      <c r="DR114" s="959"/>
      <c r="DS114" s="959"/>
      <c r="DT114" s="959"/>
      <c r="DU114" s="960"/>
      <c r="DV114" s="962" t="s">
        <v>414</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197</v>
      </c>
      <c r="AB115" s="934"/>
      <c r="AC115" s="934"/>
      <c r="AD115" s="934"/>
      <c r="AE115" s="935"/>
      <c r="AF115" s="936">
        <v>136</v>
      </c>
      <c r="AG115" s="934"/>
      <c r="AH115" s="934"/>
      <c r="AI115" s="934"/>
      <c r="AJ115" s="935"/>
      <c r="AK115" s="936">
        <v>48</v>
      </c>
      <c r="AL115" s="934"/>
      <c r="AM115" s="934"/>
      <c r="AN115" s="934"/>
      <c r="AO115" s="935"/>
      <c r="AP115" s="937">
        <v>0</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414</v>
      </c>
      <c r="BR115" s="920"/>
      <c r="BS115" s="920"/>
      <c r="BT115" s="920"/>
      <c r="BU115" s="920"/>
      <c r="BV115" s="920" t="s">
        <v>414</v>
      </c>
      <c r="BW115" s="920"/>
      <c r="BX115" s="920"/>
      <c r="BY115" s="920"/>
      <c r="BZ115" s="920"/>
      <c r="CA115" s="920" t="s">
        <v>414</v>
      </c>
      <c r="CB115" s="920"/>
      <c r="CC115" s="920"/>
      <c r="CD115" s="920"/>
      <c r="CE115" s="920"/>
      <c r="CF115" s="914" t="s">
        <v>414</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589910</v>
      </c>
      <c r="DH115" s="959"/>
      <c r="DI115" s="959"/>
      <c r="DJ115" s="959"/>
      <c r="DK115" s="960"/>
      <c r="DL115" s="961" t="s">
        <v>414</v>
      </c>
      <c r="DM115" s="959"/>
      <c r="DN115" s="959"/>
      <c r="DO115" s="959"/>
      <c r="DP115" s="960"/>
      <c r="DQ115" s="961" t="s">
        <v>414</v>
      </c>
      <c r="DR115" s="959"/>
      <c r="DS115" s="959"/>
      <c r="DT115" s="959"/>
      <c r="DU115" s="960"/>
      <c r="DV115" s="962" t="s">
        <v>414</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237</v>
      </c>
      <c r="AB116" s="959"/>
      <c r="AC116" s="959"/>
      <c r="AD116" s="959"/>
      <c r="AE116" s="960"/>
      <c r="AF116" s="961">
        <v>69</v>
      </c>
      <c r="AG116" s="959"/>
      <c r="AH116" s="959"/>
      <c r="AI116" s="959"/>
      <c r="AJ116" s="960"/>
      <c r="AK116" s="961" t="s">
        <v>414</v>
      </c>
      <c r="AL116" s="959"/>
      <c r="AM116" s="959"/>
      <c r="AN116" s="959"/>
      <c r="AO116" s="960"/>
      <c r="AP116" s="962" t="s">
        <v>414</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414</v>
      </c>
      <c r="BR116" s="920"/>
      <c r="BS116" s="920"/>
      <c r="BT116" s="920"/>
      <c r="BU116" s="920"/>
      <c r="BV116" s="920" t="s">
        <v>414</v>
      </c>
      <c r="BW116" s="920"/>
      <c r="BX116" s="920"/>
      <c r="BY116" s="920"/>
      <c r="BZ116" s="920"/>
      <c r="CA116" s="920" t="s">
        <v>414</v>
      </c>
      <c r="CB116" s="920"/>
      <c r="CC116" s="920"/>
      <c r="CD116" s="920"/>
      <c r="CE116" s="920"/>
      <c r="CF116" s="914" t="s">
        <v>414</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414</v>
      </c>
      <c r="DH116" s="959"/>
      <c r="DI116" s="959"/>
      <c r="DJ116" s="959"/>
      <c r="DK116" s="960"/>
      <c r="DL116" s="961" t="s">
        <v>414</v>
      </c>
      <c r="DM116" s="959"/>
      <c r="DN116" s="959"/>
      <c r="DO116" s="959"/>
      <c r="DP116" s="960"/>
      <c r="DQ116" s="961" t="s">
        <v>414</v>
      </c>
      <c r="DR116" s="959"/>
      <c r="DS116" s="959"/>
      <c r="DT116" s="959"/>
      <c r="DU116" s="960"/>
      <c r="DV116" s="962" t="s">
        <v>414</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5700751</v>
      </c>
      <c r="AB117" s="966"/>
      <c r="AC117" s="966"/>
      <c r="AD117" s="966"/>
      <c r="AE117" s="967"/>
      <c r="AF117" s="965">
        <v>6171228</v>
      </c>
      <c r="AG117" s="966"/>
      <c r="AH117" s="966"/>
      <c r="AI117" s="966"/>
      <c r="AJ117" s="967"/>
      <c r="AK117" s="965">
        <v>6251167</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437</v>
      </c>
      <c r="BR117" s="986"/>
      <c r="BS117" s="986"/>
      <c r="BT117" s="986"/>
      <c r="BU117" s="986"/>
      <c r="BV117" s="986" t="s">
        <v>437</v>
      </c>
      <c r="BW117" s="986"/>
      <c r="BX117" s="986"/>
      <c r="BY117" s="986"/>
      <c r="BZ117" s="986"/>
      <c r="CA117" s="986" t="s">
        <v>437</v>
      </c>
      <c r="CB117" s="986"/>
      <c r="CC117" s="986"/>
      <c r="CD117" s="986"/>
      <c r="CE117" s="986"/>
      <c r="CF117" s="914" t="s">
        <v>437</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437</v>
      </c>
      <c r="DH117" s="959"/>
      <c r="DI117" s="959"/>
      <c r="DJ117" s="959"/>
      <c r="DK117" s="960"/>
      <c r="DL117" s="961" t="s">
        <v>437</v>
      </c>
      <c r="DM117" s="959"/>
      <c r="DN117" s="959"/>
      <c r="DO117" s="959"/>
      <c r="DP117" s="960"/>
      <c r="DQ117" s="961" t="s">
        <v>437</v>
      </c>
      <c r="DR117" s="959"/>
      <c r="DS117" s="959"/>
      <c r="DT117" s="959"/>
      <c r="DU117" s="960"/>
      <c r="DV117" s="962" t="s">
        <v>437</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285</v>
      </c>
      <c r="AG118" s="883"/>
      <c r="AH118" s="883"/>
      <c r="AI118" s="883"/>
      <c r="AJ118" s="884"/>
      <c r="AK118" s="882" t="s">
        <v>284</v>
      </c>
      <c r="AL118" s="883"/>
      <c r="AM118" s="883"/>
      <c r="AN118" s="883"/>
      <c r="AO118" s="884"/>
      <c r="AP118" s="990" t="s">
        <v>408</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439</v>
      </c>
      <c r="BP118" s="994"/>
      <c r="BQ118" s="985">
        <v>71538162</v>
      </c>
      <c r="BR118" s="986"/>
      <c r="BS118" s="986"/>
      <c r="BT118" s="986"/>
      <c r="BU118" s="986"/>
      <c r="BV118" s="986">
        <v>70901845</v>
      </c>
      <c r="BW118" s="986"/>
      <c r="BX118" s="986"/>
      <c r="BY118" s="986"/>
      <c r="BZ118" s="986"/>
      <c r="CA118" s="986">
        <v>68663030</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437</v>
      </c>
      <c r="DH118" s="959"/>
      <c r="DI118" s="959"/>
      <c r="DJ118" s="959"/>
      <c r="DK118" s="960"/>
      <c r="DL118" s="961" t="s">
        <v>437</v>
      </c>
      <c r="DM118" s="959"/>
      <c r="DN118" s="959"/>
      <c r="DO118" s="959"/>
      <c r="DP118" s="960"/>
      <c r="DQ118" s="961" t="s">
        <v>437</v>
      </c>
      <c r="DR118" s="959"/>
      <c r="DS118" s="959"/>
      <c r="DT118" s="959"/>
      <c r="DU118" s="960"/>
      <c r="DV118" s="962" t="s">
        <v>437</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437</v>
      </c>
      <c r="AB119" s="890"/>
      <c r="AC119" s="890"/>
      <c r="AD119" s="890"/>
      <c r="AE119" s="891"/>
      <c r="AF119" s="892" t="s">
        <v>437</v>
      </c>
      <c r="AG119" s="890"/>
      <c r="AH119" s="890"/>
      <c r="AI119" s="890"/>
      <c r="AJ119" s="891"/>
      <c r="AK119" s="892" t="s">
        <v>437</v>
      </c>
      <c r="AL119" s="890"/>
      <c r="AM119" s="890"/>
      <c r="AN119" s="890"/>
      <c r="AO119" s="891"/>
      <c r="AP119" s="893" t="s">
        <v>437</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3966665</v>
      </c>
      <c r="BR119" s="927"/>
      <c r="BS119" s="927"/>
      <c r="BT119" s="927"/>
      <c r="BU119" s="927"/>
      <c r="BV119" s="927">
        <v>5193832</v>
      </c>
      <c r="BW119" s="927"/>
      <c r="BX119" s="927"/>
      <c r="BY119" s="927"/>
      <c r="BZ119" s="927"/>
      <c r="CA119" s="927">
        <v>5580933</v>
      </c>
      <c r="CB119" s="927"/>
      <c r="CC119" s="927"/>
      <c r="CD119" s="927"/>
      <c r="CE119" s="927"/>
      <c r="CF119" s="941">
        <v>32.200000000000003</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437</v>
      </c>
      <c r="DH119" s="998"/>
      <c r="DI119" s="998"/>
      <c r="DJ119" s="998"/>
      <c r="DK119" s="999"/>
      <c r="DL119" s="1000" t="s">
        <v>437</v>
      </c>
      <c r="DM119" s="998"/>
      <c r="DN119" s="998"/>
      <c r="DO119" s="998"/>
      <c r="DP119" s="999"/>
      <c r="DQ119" s="1000" t="s">
        <v>437</v>
      </c>
      <c r="DR119" s="998"/>
      <c r="DS119" s="998"/>
      <c r="DT119" s="998"/>
      <c r="DU119" s="999"/>
      <c r="DV119" s="1001" t="s">
        <v>437</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437</v>
      </c>
      <c r="AB120" s="959"/>
      <c r="AC120" s="959"/>
      <c r="AD120" s="959"/>
      <c r="AE120" s="960"/>
      <c r="AF120" s="961" t="s">
        <v>437</v>
      </c>
      <c r="AG120" s="959"/>
      <c r="AH120" s="959"/>
      <c r="AI120" s="959"/>
      <c r="AJ120" s="960"/>
      <c r="AK120" s="961" t="s">
        <v>437</v>
      </c>
      <c r="AL120" s="959"/>
      <c r="AM120" s="959"/>
      <c r="AN120" s="959"/>
      <c r="AO120" s="960"/>
      <c r="AP120" s="962" t="s">
        <v>437</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15658484</v>
      </c>
      <c r="BR120" s="920"/>
      <c r="BS120" s="920"/>
      <c r="BT120" s="920"/>
      <c r="BU120" s="920"/>
      <c r="BV120" s="920">
        <v>15344186</v>
      </c>
      <c r="BW120" s="920"/>
      <c r="BX120" s="920"/>
      <c r="BY120" s="920"/>
      <c r="BZ120" s="920"/>
      <c r="CA120" s="920">
        <v>14970722</v>
      </c>
      <c r="CB120" s="920"/>
      <c r="CC120" s="920"/>
      <c r="CD120" s="920"/>
      <c r="CE120" s="920"/>
      <c r="CF120" s="914">
        <v>86.3</v>
      </c>
      <c r="CG120" s="915"/>
      <c r="CH120" s="915"/>
      <c r="CI120" s="915"/>
      <c r="CJ120" s="915"/>
      <c r="CK120" s="1013" t="s">
        <v>445</v>
      </c>
      <c r="CL120" s="1014"/>
      <c r="CM120" s="1014"/>
      <c r="CN120" s="1014"/>
      <c r="CO120" s="1015"/>
      <c r="CP120" s="1021" t="s">
        <v>446</v>
      </c>
      <c r="CQ120" s="1022"/>
      <c r="CR120" s="1022"/>
      <c r="CS120" s="1022"/>
      <c r="CT120" s="1022"/>
      <c r="CU120" s="1022"/>
      <c r="CV120" s="1022"/>
      <c r="CW120" s="1022"/>
      <c r="CX120" s="1022"/>
      <c r="CY120" s="1022"/>
      <c r="CZ120" s="1022"/>
      <c r="DA120" s="1022"/>
      <c r="DB120" s="1022"/>
      <c r="DC120" s="1022"/>
      <c r="DD120" s="1022"/>
      <c r="DE120" s="1022"/>
      <c r="DF120" s="1023"/>
      <c r="DG120" s="926">
        <v>26899673</v>
      </c>
      <c r="DH120" s="927"/>
      <c r="DI120" s="927"/>
      <c r="DJ120" s="927"/>
      <c r="DK120" s="927"/>
      <c r="DL120" s="927">
        <v>26883136</v>
      </c>
      <c r="DM120" s="927"/>
      <c r="DN120" s="927"/>
      <c r="DO120" s="927"/>
      <c r="DP120" s="927"/>
      <c r="DQ120" s="927">
        <v>26810136</v>
      </c>
      <c r="DR120" s="927"/>
      <c r="DS120" s="927"/>
      <c r="DT120" s="927"/>
      <c r="DU120" s="927"/>
      <c r="DV120" s="928">
        <v>154.5</v>
      </c>
      <c r="DW120" s="928"/>
      <c r="DX120" s="928"/>
      <c r="DY120" s="928"/>
      <c r="DZ120" s="929"/>
    </row>
    <row r="121" spans="1:130" s="197" customFormat="1" ht="26.25" customHeight="1">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437</v>
      </c>
      <c r="AB121" s="959"/>
      <c r="AC121" s="959"/>
      <c r="AD121" s="959"/>
      <c r="AE121" s="960"/>
      <c r="AF121" s="961" t="s">
        <v>437</v>
      </c>
      <c r="AG121" s="959"/>
      <c r="AH121" s="959"/>
      <c r="AI121" s="959"/>
      <c r="AJ121" s="960"/>
      <c r="AK121" s="961" t="s">
        <v>437</v>
      </c>
      <c r="AL121" s="959"/>
      <c r="AM121" s="959"/>
      <c r="AN121" s="959"/>
      <c r="AO121" s="960"/>
      <c r="AP121" s="962" t="s">
        <v>437</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37369370</v>
      </c>
      <c r="BR121" s="986"/>
      <c r="BS121" s="986"/>
      <c r="BT121" s="986"/>
      <c r="BU121" s="986"/>
      <c r="BV121" s="986">
        <v>37689141</v>
      </c>
      <c r="BW121" s="986"/>
      <c r="BX121" s="986"/>
      <c r="BY121" s="986"/>
      <c r="BZ121" s="986"/>
      <c r="CA121" s="986">
        <v>37173787</v>
      </c>
      <c r="CB121" s="986"/>
      <c r="CC121" s="986"/>
      <c r="CD121" s="986"/>
      <c r="CE121" s="986"/>
      <c r="CF121" s="1024">
        <v>214.2</v>
      </c>
      <c r="CG121" s="1025"/>
      <c r="CH121" s="1025"/>
      <c r="CI121" s="1025"/>
      <c r="CJ121" s="1025"/>
      <c r="CK121" s="1016"/>
      <c r="CL121" s="1017"/>
      <c r="CM121" s="1017"/>
      <c r="CN121" s="1017"/>
      <c r="CO121" s="1018"/>
      <c r="CP121" s="1007" t="s">
        <v>449</v>
      </c>
      <c r="CQ121" s="1008"/>
      <c r="CR121" s="1008"/>
      <c r="CS121" s="1008"/>
      <c r="CT121" s="1008"/>
      <c r="CU121" s="1008"/>
      <c r="CV121" s="1008"/>
      <c r="CW121" s="1008"/>
      <c r="CX121" s="1008"/>
      <c r="CY121" s="1008"/>
      <c r="CZ121" s="1008"/>
      <c r="DA121" s="1008"/>
      <c r="DB121" s="1008"/>
      <c r="DC121" s="1008"/>
      <c r="DD121" s="1008"/>
      <c r="DE121" s="1008"/>
      <c r="DF121" s="1009"/>
      <c r="DG121" s="919">
        <v>2414952</v>
      </c>
      <c r="DH121" s="920"/>
      <c r="DI121" s="920"/>
      <c r="DJ121" s="920"/>
      <c r="DK121" s="920"/>
      <c r="DL121" s="920">
        <v>1888433</v>
      </c>
      <c r="DM121" s="920"/>
      <c r="DN121" s="920"/>
      <c r="DO121" s="920"/>
      <c r="DP121" s="920"/>
      <c r="DQ121" s="920">
        <v>1267927</v>
      </c>
      <c r="DR121" s="920"/>
      <c r="DS121" s="920"/>
      <c r="DT121" s="920"/>
      <c r="DU121" s="920"/>
      <c r="DV121" s="921">
        <v>7.3</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437</v>
      </c>
      <c r="AB122" s="959"/>
      <c r="AC122" s="959"/>
      <c r="AD122" s="959"/>
      <c r="AE122" s="960"/>
      <c r="AF122" s="961" t="s">
        <v>437</v>
      </c>
      <c r="AG122" s="959"/>
      <c r="AH122" s="959"/>
      <c r="AI122" s="959"/>
      <c r="AJ122" s="960"/>
      <c r="AK122" s="961" t="s">
        <v>437</v>
      </c>
      <c r="AL122" s="959"/>
      <c r="AM122" s="959"/>
      <c r="AN122" s="959"/>
      <c r="AO122" s="960"/>
      <c r="AP122" s="962" t="s">
        <v>437</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450</v>
      </c>
      <c r="BP122" s="994"/>
      <c r="BQ122" s="1034">
        <v>56994519</v>
      </c>
      <c r="BR122" s="1035"/>
      <c r="BS122" s="1035"/>
      <c r="BT122" s="1035"/>
      <c r="BU122" s="1035"/>
      <c r="BV122" s="1035">
        <v>58227159</v>
      </c>
      <c r="BW122" s="1035"/>
      <c r="BX122" s="1035"/>
      <c r="BY122" s="1035"/>
      <c r="BZ122" s="1035"/>
      <c r="CA122" s="1035">
        <v>57725442</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6312</v>
      </c>
      <c r="DH122" s="920"/>
      <c r="DI122" s="920"/>
      <c r="DJ122" s="920"/>
      <c r="DK122" s="920"/>
      <c r="DL122" s="920">
        <v>18215</v>
      </c>
      <c r="DM122" s="920"/>
      <c r="DN122" s="920"/>
      <c r="DO122" s="920"/>
      <c r="DP122" s="920"/>
      <c r="DQ122" s="920">
        <v>17779</v>
      </c>
      <c r="DR122" s="920"/>
      <c r="DS122" s="920"/>
      <c r="DT122" s="920"/>
      <c r="DU122" s="920"/>
      <c r="DV122" s="921">
        <v>0.1</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86</v>
      </c>
      <c r="BR123" s="1027"/>
      <c r="BS123" s="1027"/>
      <c r="BT123" s="1027"/>
      <c r="BU123" s="1027"/>
      <c r="BV123" s="1027">
        <v>76.3</v>
      </c>
      <c r="BW123" s="1027"/>
      <c r="BX123" s="1027"/>
      <c r="BY123" s="1027"/>
      <c r="BZ123" s="1027"/>
      <c r="CA123" s="1027">
        <v>63</v>
      </c>
      <c r="CB123" s="1027"/>
      <c r="CC123" s="1027"/>
      <c r="CD123" s="1027"/>
      <c r="CE123" s="1027"/>
      <c r="CF123" s="1028"/>
      <c r="CG123" s="1029"/>
      <c r="CH123" s="1029"/>
      <c r="CI123" s="1029"/>
      <c r="CJ123" s="1030"/>
      <c r="CK123" s="1016"/>
      <c r="CL123" s="1017"/>
      <c r="CM123" s="1017"/>
      <c r="CN123" s="1017"/>
      <c r="CO123" s="1018"/>
      <c r="CP123" s="1007" t="s">
        <v>379</v>
      </c>
      <c r="CQ123" s="1008"/>
      <c r="CR123" s="1008"/>
      <c r="CS123" s="1008"/>
      <c r="CT123" s="1008"/>
      <c r="CU123" s="1008"/>
      <c r="CV123" s="1008"/>
      <c r="CW123" s="1008"/>
      <c r="CX123" s="1008"/>
      <c r="CY123" s="1008"/>
      <c r="CZ123" s="1008"/>
      <c r="DA123" s="1008"/>
      <c r="DB123" s="1008"/>
      <c r="DC123" s="1008"/>
      <c r="DD123" s="1008"/>
      <c r="DE123" s="1008"/>
      <c r="DF123" s="1009"/>
      <c r="DG123" s="958">
        <v>2237</v>
      </c>
      <c r="DH123" s="959"/>
      <c r="DI123" s="959"/>
      <c r="DJ123" s="959"/>
      <c r="DK123" s="960"/>
      <c r="DL123" s="961">
        <v>1239</v>
      </c>
      <c r="DM123" s="959"/>
      <c r="DN123" s="959"/>
      <c r="DO123" s="959"/>
      <c r="DP123" s="960"/>
      <c r="DQ123" s="961">
        <v>252</v>
      </c>
      <c r="DR123" s="959"/>
      <c r="DS123" s="959"/>
      <c r="DT123" s="959"/>
      <c r="DU123" s="960"/>
      <c r="DV123" s="962">
        <v>0</v>
      </c>
      <c r="DW123" s="963"/>
      <c r="DX123" s="963"/>
      <c r="DY123" s="963"/>
      <c r="DZ123" s="964"/>
    </row>
    <row r="124" spans="1:130" s="197" customFormat="1" ht="26.25" customHeight="1">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t="s">
        <v>109</v>
      </c>
      <c r="DH124" s="998"/>
      <c r="DI124" s="998"/>
      <c r="DJ124" s="998"/>
      <c r="DK124" s="999"/>
      <c r="DL124" s="1000" t="s">
        <v>109</v>
      </c>
      <c r="DM124" s="998"/>
      <c r="DN124" s="998"/>
      <c r="DO124" s="998"/>
      <c r="DP124" s="999"/>
      <c r="DQ124" s="1000" t="s">
        <v>109</v>
      </c>
      <c r="DR124" s="998"/>
      <c r="DS124" s="998"/>
      <c r="DT124" s="998"/>
      <c r="DU124" s="999"/>
      <c r="DV124" s="1001" t="s">
        <v>109</v>
      </c>
      <c r="DW124" s="1002"/>
      <c r="DX124" s="1002"/>
      <c r="DY124" s="1002"/>
      <c r="DZ124" s="1003"/>
    </row>
    <row r="125" spans="1:130" s="197" customFormat="1" ht="26.25" customHeight="1" thickBot="1">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9"/>
      <c r="AC126" s="959"/>
      <c r="AD126" s="959"/>
      <c r="AE126" s="960"/>
      <c r="AF126" s="961" t="s">
        <v>109</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197</v>
      </c>
      <c r="AB127" s="959"/>
      <c r="AC127" s="959"/>
      <c r="AD127" s="959"/>
      <c r="AE127" s="960"/>
      <c r="AF127" s="961">
        <v>136</v>
      </c>
      <c r="AG127" s="959"/>
      <c r="AH127" s="959"/>
      <c r="AI127" s="959"/>
      <c r="AJ127" s="960"/>
      <c r="AK127" s="961">
        <v>48</v>
      </c>
      <c r="AL127" s="959"/>
      <c r="AM127" s="959"/>
      <c r="AN127" s="959"/>
      <c r="AO127" s="960"/>
      <c r="AP127" s="962">
        <v>0</v>
      </c>
      <c r="AQ127" s="963"/>
      <c r="AR127" s="963"/>
      <c r="AS127" s="963"/>
      <c r="AT127" s="964"/>
      <c r="AU127" s="233"/>
      <c r="AV127" s="233"/>
      <c r="AW127" s="233"/>
      <c r="AX127" s="886" t="s">
        <v>461</v>
      </c>
      <c r="AY127" s="887"/>
      <c r="AZ127" s="887"/>
      <c r="BA127" s="887"/>
      <c r="BB127" s="887"/>
      <c r="BC127" s="887"/>
      <c r="BD127" s="887"/>
      <c r="BE127" s="888"/>
      <c r="BF127" s="1041" t="s">
        <v>109</v>
      </c>
      <c r="BG127" s="1042"/>
      <c r="BH127" s="1042"/>
      <c r="BI127" s="1042"/>
      <c r="BJ127" s="1042"/>
      <c r="BK127" s="1042"/>
      <c r="BL127" s="1051"/>
      <c r="BM127" s="1041">
        <v>12.47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1179256</v>
      </c>
      <c r="AB128" s="1090"/>
      <c r="AC128" s="1090"/>
      <c r="AD128" s="1090"/>
      <c r="AE128" s="1091"/>
      <c r="AF128" s="1092">
        <v>1175976</v>
      </c>
      <c r="AG128" s="1090"/>
      <c r="AH128" s="1090"/>
      <c r="AI128" s="1090"/>
      <c r="AJ128" s="1091"/>
      <c r="AK128" s="1092">
        <v>1154322</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466</v>
      </c>
      <c r="BG128" s="1067"/>
      <c r="BH128" s="1067"/>
      <c r="BI128" s="1067"/>
      <c r="BJ128" s="1067"/>
      <c r="BK128" s="1067"/>
      <c r="BL128" s="1068"/>
      <c r="BM128" s="1066">
        <v>17.47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19995393</v>
      </c>
      <c r="AB129" s="959"/>
      <c r="AC129" s="959"/>
      <c r="AD129" s="959"/>
      <c r="AE129" s="960"/>
      <c r="AF129" s="961">
        <v>19786634</v>
      </c>
      <c r="AG129" s="959"/>
      <c r="AH129" s="959"/>
      <c r="AI129" s="959"/>
      <c r="AJ129" s="960"/>
      <c r="AK129" s="961">
        <v>20260914</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10.6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3097722</v>
      </c>
      <c r="AB130" s="959"/>
      <c r="AC130" s="959"/>
      <c r="AD130" s="959"/>
      <c r="AE130" s="960"/>
      <c r="AF130" s="961">
        <v>3192577</v>
      </c>
      <c r="AG130" s="959"/>
      <c r="AH130" s="959"/>
      <c r="AI130" s="959"/>
      <c r="AJ130" s="960"/>
      <c r="AK130" s="961">
        <v>2909732</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63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16897671</v>
      </c>
      <c r="AB131" s="998"/>
      <c r="AC131" s="998"/>
      <c r="AD131" s="998"/>
      <c r="AE131" s="999"/>
      <c r="AF131" s="1000">
        <v>16594057</v>
      </c>
      <c r="AG131" s="998"/>
      <c r="AH131" s="998"/>
      <c r="AI131" s="998"/>
      <c r="AJ131" s="999"/>
      <c r="AK131" s="1000">
        <v>17351182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8.4258534800000007</v>
      </c>
      <c r="AB132" s="1104"/>
      <c r="AC132" s="1104"/>
      <c r="AD132" s="1104"/>
      <c r="AE132" s="1105"/>
      <c r="AF132" s="1106">
        <v>10.86337717</v>
      </c>
      <c r="AG132" s="1104"/>
      <c r="AH132" s="1104"/>
      <c r="AI132" s="1104"/>
      <c r="AJ132" s="1105"/>
      <c r="AK132" s="1106">
        <v>12.60497988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9.1</v>
      </c>
      <c r="AB133" s="1111"/>
      <c r="AC133" s="1111"/>
      <c r="AD133" s="1111"/>
      <c r="AE133" s="1112"/>
      <c r="AF133" s="1110">
        <v>9.6</v>
      </c>
      <c r="AG133" s="1111"/>
      <c r="AH133" s="1111"/>
      <c r="AI133" s="1111"/>
      <c r="AJ133" s="1112"/>
      <c r="AK133" s="1110">
        <v>10.6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6"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6154352</v>
      </c>
      <c r="L9" s="264">
        <v>65923</v>
      </c>
      <c r="M9" s="265">
        <v>62416</v>
      </c>
      <c r="N9" s="266">
        <v>5.6</v>
      </c>
    </row>
    <row r="10" spans="1:16">
      <c r="A10" s="248"/>
      <c r="B10" s="244"/>
      <c r="C10" s="244"/>
      <c r="D10" s="244"/>
      <c r="E10" s="244"/>
      <c r="F10" s="244"/>
      <c r="G10" s="1119" t="s">
        <v>484</v>
      </c>
      <c r="H10" s="1120"/>
      <c r="I10" s="1120"/>
      <c r="J10" s="1121"/>
      <c r="K10" s="267">
        <v>325556</v>
      </c>
      <c r="L10" s="268">
        <v>3487</v>
      </c>
      <c r="M10" s="269">
        <v>5506</v>
      </c>
      <c r="N10" s="270">
        <v>-36.700000000000003</v>
      </c>
    </row>
    <row r="11" spans="1:16" ht="13.5" customHeight="1">
      <c r="A11" s="248"/>
      <c r="B11" s="244"/>
      <c r="C11" s="244"/>
      <c r="D11" s="244"/>
      <c r="E11" s="244"/>
      <c r="F11" s="244"/>
      <c r="G11" s="1119" t="s">
        <v>485</v>
      </c>
      <c r="H11" s="1120"/>
      <c r="I11" s="1120"/>
      <c r="J11" s="1121"/>
      <c r="K11" s="267">
        <v>4</v>
      </c>
      <c r="L11" s="268">
        <v>0</v>
      </c>
      <c r="M11" s="269">
        <v>5414</v>
      </c>
      <c r="N11" s="270">
        <v>-100</v>
      </c>
    </row>
    <row r="12" spans="1:16" ht="13.5" customHeight="1">
      <c r="A12" s="248"/>
      <c r="B12" s="244"/>
      <c r="C12" s="244"/>
      <c r="D12" s="244"/>
      <c r="E12" s="244"/>
      <c r="F12" s="244"/>
      <c r="G12" s="1119" t="s">
        <v>486</v>
      </c>
      <c r="H12" s="1120"/>
      <c r="I12" s="1120"/>
      <c r="J12" s="1121"/>
      <c r="K12" s="267">
        <v>148292</v>
      </c>
      <c r="L12" s="268">
        <v>1588</v>
      </c>
      <c r="M12" s="269">
        <v>1117</v>
      </c>
      <c r="N12" s="270">
        <v>42.2</v>
      </c>
    </row>
    <row r="13" spans="1:16" ht="13.5" customHeight="1">
      <c r="A13" s="248"/>
      <c r="B13" s="244"/>
      <c r="C13" s="244"/>
      <c r="D13" s="244"/>
      <c r="E13" s="244"/>
      <c r="F13" s="244"/>
      <c r="G13" s="1119" t="s">
        <v>487</v>
      </c>
      <c r="H13" s="1120"/>
      <c r="I13" s="1120"/>
      <c r="J13" s="1121"/>
      <c r="K13" s="267" t="s">
        <v>488</v>
      </c>
      <c r="L13" s="268" t="s">
        <v>488</v>
      </c>
      <c r="M13" s="269">
        <v>0</v>
      </c>
      <c r="N13" s="270" t="s">
        <v>488</v>
      </c>
    </row>
    <row r="14" spans="1:16" ht="13.5" customHeight="1">
      <c r="A14" s="248"/>
      <c r="B14" s="244"/>
      <c r="C14" s="244"/>
      <c r="D14" s="244"/>
      <c r="E14" s="244"/>
      <c r="F14" s="244"/>
      <c r="G14" s="1119" t="s">
        <v>489</v>
      </c>
      <c r="H14" s="1120"/>
      <c r="I14" s="1120"/>
      <c r="J14" s="1121"/>
      <c r="K14" s="267">
        <v>364918</v>
      </c>
      <c r="L14" s="268">
        <v>3909</v>
      </c>
      <c r="M14" s="269">
        <v>2298</v>
      </c>
      <c r="N14" s="270">
        <v>70.099999999999994</v>
      </c>
    </row>
    <row r="15" spans="1:16" ht="13.5" customHeight="1">
      <c r="A15" s="248"/>
      <c r="B15" s="244"/>
      <c r="C15" s="244"/>
      <c r="D15" s="244"/>
      <c r="E15" s="244"/>
      <c r="F15" s="244"/>
      <c r="G15" s="1119" t="s">
        <v>490</v>
      </c>
      <c r="H15" s="1120"/>
      <c r="I15" s="1120"/>
      <c r="J15" s="1121"/>
      <c r="K15" s="267">
        <v>63635</v>
      </c>
      <c r="L15" s="268">
        <v>682</v>
      </c>
      <c r="M15" s="269">
        <v>1592</v>
      </c>
      <c r="N15" s="270">
        <v>-57.2</v>
      </c>
    </row>
    <row r="16" spans="1:16">
      <c r="A16" s="248"/>
      <c r="B16" s="244"/>
      <c r="C16" s="244"/>
      <c r="D16" s="244"/>
      <c r="E16" s="244"/>
      <c r="F16" s="244"/>
      <c r="G16" s="1122" t="s">
        <v>491</v>
      </c>
      <c r="H16" s="1123"/>
      <c r="I16" s="1123"/>
      <c r="J16" s="1124"/>
      <c r="K16" s="268">
        <v>-698957</v>
      </c>
      <c r="L16" s="268">
        <v>-7487</v>
      </c>
      <c r="M16" s="269">
        <v>-6284</v>
      </c>
      <c r="N16" s="270">
        <v>19.100000000000001</v>
      </c>
    </row>
    <row r="17" spans="1:16">
      <c r="A17" s="248"/>
      <c r="B17" s="244"/>
      <c r="C17" s="244"/>
      <c r="D17" s="244"/>
      <c r="E17" s="244"/>
      <c r="F17" s="244"/>
      <c r="G17" s="1122" t="s">
        <v>168</v>
      </c>
      <c r="H17" s="1123"/>
      <c r="I17" s="1123"/>
      <c r="J17" s="1124"/>
      <c r="K17" s="268">
        <v>6357800</v>
      </c>
      <c r="L17" s="268">
        <v>68103</v>
      </c>
      <c r="M17" s="269">
        <v>72059</v>
      </c>
      <c r="N17" s="270">
        <v>-5.5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6.77</v>
      </c>
      <c r="L21" s="281">
        <v>7.1</v>
      </c>
      <c r="M21" s="282">
        <v>-0.33</v>
      </c>
      <c r="N21" s="249"/>
      <c r="O21" s="283"/>
      <c r="P21" s="279"/>
    </row>
    <row r="22" spans="1:16" s="284" customFormat="1">
      <c r="A22" s="279"/>
      <c r="B22" s="249"/>
      <c r="C22" s="249"/>
      <c r="D22" s="249"/>
      <c r="E22" s="249"/>
      <c r="F22" s="249"/>
      <c r="G22" s="1114" t="s">
        <v>497</v>
      </c>
      <c r="H22" s="1115"/>
      <c r="I22" s="1115"/>
      <c r="J22" s="1116"/>
      <c r="K22" s="285">
        <v>99.5</v>
      </c>
      <c r="L22" s="286">
        <v>98.4</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501</v>
      </c>
      <c r="H32" s="1131"/>
      <c r="I32" s="1131"/>
      <c r="J32" s="1132"/>
      <c r="K32" s="294">
        <v>3688573</v>
      </c>
      <c r="L32" s="294">
        <v>39511</v>
      </c>
      <c r="M32" s="295">
        <v>39864</v>
      </c>
      <c r="N32" s="296">
        <v>-0.9</v>
      </c>
    </row>
    <row r="33" spans="1:16" ht="13.5" customHeight="1">
      <c r="A33" s="248"/>
      <c r="B33" s="244"/>
      <c r="C33" s="244"/>
      <c r="D33" s="244"/>
      <c r="E33" s="244"/>
      <c r="F33" s="244"/>
      <c r="G33" s="1130" t="s">
        <v>502</v>
      </c>
      <c r="H33" s="1131"/>
      <c r="I33" s="1131"/>
      <c r="J33" s="1132"/>
      <c r="K33" s="294" t="s">
        <v>488</v>
      </c>
      <c r="L33" s="294" t="s">
        <v>488</v>
      </c>
      <c r="M33" s="295">
        <v>3</v>
      </c>
      <c r="N33" s="296" t="s">
        <v>488</v>
      </c>
    </row>
    <row r="34" spans="1:16" ht="27" customHeight="1">
      <c r="A34" s="248"/>
      <c r="B34" s="244"/>
      <c r="C34" s="244"/>
      <c r="D34" s="244"/>
      <c r="E34" s="244"/>
      <c r="F34" s="244"/>
      <c r="G34" s="1130" t="s">
        <v>503</v>
      </c>
      <c r="H34" s="1131"/>
      <c r="I34" s="1131"/>
      <c r="J34" s="1132"/>
      <c r="K34" s="294" t="s">
        <v>488</v>
      </c>
      <c r="L34" s="294" t="s">
        <v>488</v>
      </c>
      <c r="M34" s="295">
        <v>79</v>
      </c>
      <c r="N34" s="296" t="s">
        <v>488</v>
      </c>
    </row>
    <row r="35" spans="1:16" ht="27" customHeight="1">
      <c r="A35" s="248"/>
      <c r="B35" s="244"/>
      <c r="C35" s="244"/>
      <c r="D35" s="244"/>
      <c r="E35" s="244"/>
      <c r="F35" s="244"/>
      <c r="G35" s="1130" t="s">
        <v>504</v>
      </c>
      <c r="H35" s="1131"/>
      <c r="I35" s="1131"/>
      <c r="J35" s="1132"/>
      <c r="K35" s="294">
        <v>2562546</v>
      </c>
      <c r="L35" s="294">
        <v>27449</v>
      </c>
      <c r="M35" s="295">
        <v>14090</v>
      </c>
      <c r="N35" s="296">
        <v>94.8</v>
      </c>
    </row>
    <row r="36" spans="1:16" ht="27" customHeight="1">
      <c r="A36" s="248"/>
      <c r="B36" s="244"/>
      <c r="C36" s="244"/>
      <c r="D36" s="244"/>
      <c r="E36" s="244"/>
      <c r="F36" s="244"/>
      <c r="G36" s="1130" t="s">
        <v>505</v>
      </c>
      <c r="H36" s="1131"/>
      <c r="I36" s="1131"/>
      <c r="J36" s="1132"/>
      <c r="K36" s="294" t="s">
        <v>488</v>
      </c>
      <c r="L36" s="294" t="s">
        <v>488</v>
      </c>
      <c r="M36" s="295">
        <v>1791</v>
      </c>
      <c r="N36" s="296" t="s">
        <v>488</v>
      </c>
    </row>
    <row r="37" spans="1:16" ht="13.5" customHeight="1">
      <c r="A37" s="248"/>
      <c r="B37" s="244"/>
      <c r="C37" s="244"/>
      <c r="D37" s="244"/>
      <c r="E37" s="244"/>
      <c r="F37" s="244"/>
      <c r="G37" s="1130" t="s">
        <v>506</v>
      </c>
      <c r="H37" s="1131"/>
      <c r="I37" s="1131"/>
      <c r="J37" s="1132"/>
      <c r="K37" s="294">
        <v>48</v>
      </c>
      <c r="L37" s="294">
        <v>1</v>
      </c>
      <c r="M37" s="295">
        <v>866</v>
      </c>
      <c r="N37" s="296">
        <v>-99.9</v>
      </c>
    </row>
    <row r="38" spans="1:16" ht="27" customHeight="1">
      <c r="A38" s="248"/>
      <c r="B38" s="244"/>
      <c r="C38" s="244"/>
      <c r="D38" s="244"/>
      <c r="E38" s="244"/>
      <c r="F38" s="244"/>
      <c r="G38" s="1133" t="s">
        <v>507</v>
      </c>
      <c r="H38" s="1134"/>
      <c r="I38" s="1134"/>
      <c r="J38" s="1135"/>
      <c r="K38" s="297" t="s">
        <v>488</v>
      </c>
      <c r="L38" s="297" t="s">
        <v>488</v>
      </c>
      <c r="M38" s="298">
        <v>3</v>
      </c>
      <c r="N38" s="299" t="s">
        <v>488</v>
      </c>
      <c r="O38" s="293"/>
    </row>
    <row r="39" spans="1:16">
      <c r="A39" s="248"/>
      <c r="B39" s="244"/>
      <c r="C39" s="244"/>
      <c r="D39" s="244"/>
      <c r="E39" s="244"/>
      <c r="F39" s="244"/>
      <c r="G39" s="1133" t="s">
        <v>508</v>
      </c>
      <c r="H39" s="1134"/>
      <c r="I39" s="1134"/>
      <c r="J39" s="1135"/>
      <c r="K39" s="300">
        <v>-1154322</v>
      </c>
      <c r="L39" s="300">
        <v>-12365</v>
      </c>
      <c r="M39" s="301">
        <v>-5541</v>
      </c>
      <c r="N39" s="302">
        <v>123.2</v>
      </c>
      <c r="O39" s="293"/>
    </row>
    <row r="40" spans="1:16" ht="27" customHeight="1">
      <c r="A40" s="248"/>
      <c r="B40" s="244"/>
      <c r="C40" s="244"/>
      <c r="D40" s="244"/>
      <c r="E40" s="244"/>
      <c r="F40" s="244"/>
      <c r="G40" s="1130" t="s">
        <v>509</v>
      </c>
      <c r="H40" s="1131"/>
      <c r="I40" s="1131"/>
      <c r="J40" s="1132"/>
      <c r="K40" s="300">
        <v>-2909732</v>
      </c>
      <c r="L40" s="300">
        <v>-31168</v>
      </c>
      <c r="M40" s="301">
        <v>-36202</v>
      </c>
      <c r="N40" s="302">
        <v>-13.9</v>
      </c>
      <c r="O40" s="293"/>
    </row>
    <row r="41" spans="1:16">
      <c r="A41" s="248"/>
      <c r="B41" s="244"/>
      <c r="C41" s="244"/>
      <c r="D41" s="244"/>
      <c r="E41" s="244"/>
      <c r="F41" s="244"/>
      <c r="G41" s="1136" t="s">
        <v>279</v>
      </c>
      <c r="H41" s="1137"/>
      <c r="I41" s="1137"/>
      <c r="J41" s="1138"/>
      <c r="K41" s="294">
        <v>2187113</v>
      </c>
      <c r="L41" s="300">
        <v>23428</v>
      </c>
      <c r="M41" s="301">
        <v>14952</v>
      </c>
      <c r="N41" s="302">
        <v>56.7</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5" t="s">
        <v>478</v>
      </c>
      <c r="J49" s="1127" t="s">
        <v>513</v>
      </c>
      <c r="K49" s="1128"/>
      <c r="L49" s="1128"/>
      <c r="M49" s="1128"/>
      <c r="N49" s="1129"/>
    </row>
    <row r="50" spans="1:14">
      <c r="A50" s="248"/>
      <c r="B50" s="244"/>
      <c r="C50" s="244"/>
      <c r="D50" s="244"/>
      <c r="E50" s="244"/>
      <c r="F50" s="244"/>
      <c r="G50" s="312"/>
      <c r="H50" s="313"/>
      <c r="I50" s="1126"/>
      <c r="J50" s="314" t="s">
        <v>514</v>
      </c>
      <c r="K50" s="315" t="s">
        <v>515</v>
      </c>
      <c r="L50" s="316" t="s">
        <v>516</v>
      </c>
      <c r="M50" s="317" t="s">
        <v>517</v>
      </c>
      <c r="N50" s="318" t="s">
        <v>518</v>
      </c>
    </row>
    <row r="51" spans="1:14">
      <c r="A51" s="248"/>
      <c r="B51" s="244"/>
      <c r="C51" s="244"/>
      <c r="D51" s="244"/>
      <c r="E51" s="244"/>
      <c r="F51" s="244"/>
      <c r="G51" s="310" t="s">
        <v>519</v>
      </c>
      <c r="H51" s="311"/>
      <c r="I51" s="319">
        <v>1000638</v>
      </c>
      <c r="J51" s="320">
        <v>10611</v>
      </c>
      <c r="K51" s="321">
        <v>-77.8</v>
      </c>
      <c r="L51" s="322">
        <v>48103</v>
      </c>
      <c r="M51" s="323">
        <v>8.9</v>
      </c>
      <c r="N51" s="324">
        <v>-86.7</v>
      </c>
    </row>
    <row r="52" spans="1:14">
      <c r="A52" s="248"/>
      <c r="B52" s="244"/>
      <c r="C52" s="244"/>
      <c r="D52" s="244"/>
      <c r="E52" s="244"/>
      <c r="F52" s="244"/>
      <c r="G52" s="325"/>
      <c r="H52" s="326" t="s">
        <v>520</v>
      </c>
      <c r="I52" s="327">
        <v>762106</v>
      </c>
      <c r="J52" s="328">
        <v>8082</v>
      </c>
      <c r="K52" s="329">
        <v>-73.5</v>
      </c>
      <c r="L52" s="330">
        <v>22640</v>
      </c>
      <c r="M52" s="331">
        <v>-9.1999999999999993</v>
      </c>
      <c r="N52" s="332">
        <v>-64.3</v>
      </c>
    </row>
    <row r="53" spans="1:14">
      <c r="A53" s="248"/>
      <c r="B53" s="244"/>
      <c r="C53" s="244"/>
      <c r="D53" s="244"/>
      <c r="E53" s="244"/>
      <c r="F53" s="244"/>
      <c r="G53" s="310" t="s">
        <v>521</v>
      </c>
      <c r="H53" s="311"/>
      <c r="I53" s="319">
        <v>2155518</v>
      </c>
      <c r="J53" s="320">
        <v>22776</v>
      </c>
      <c r="K53" s="321">
        <v>114.6</v>
      </c>
      <c r="L53" s="322">
        <v>45761</v>
      </c>
      <c r="M53" s="323">
        <v>-4.9000000000000004</v>
      </c>
      <c r="N53" s="324">
        <v>119.5</v>
      </c>
    </row>
    <row r="54" spans="1:14">
      <c r="A54" s="248"/>
      <c r="B54" s="244"/>
      <c r="C54" s="244"/>
      <c r="D54" s="244"/>
      <c r="E54" s="244"/>
      <c r="F54" s="244"/>
      <c r="G54" s="325"/>
      <c r="H54" s="326" t="s">
        <v>520</v>
      </c>
      <c r="I54" s="327">
        <v>1594501</v>
      </c>
      <c r="J54" s="328">
        <v>16848</v>
      </c>
      <c r="K54" s="329">
        <v>108.5</v>
      </c>
      <c r="L54" s="330">
        <v>24777</v>
      </c>
      <c r="M54" s="331">
        <v>9.4</v>
      </c>
      <c r="N54" s="332">
        <v>99.1</v>
      </c>
    </row>
    <row r="55" spans="1:14">
      <c r="A55" s="248"/>
      <c r="B55" s="244"/>
      <c r="C55" s="244"/>
      <c r="D55" s="244"/>
      <c r="E55" s="244"/>
      <c r="F55" s="244"/>
      <c r="G55" s="310" t="s">
        <v>522</v>
      </c>
      <c r="H55" s="311"/>
      <c r="I55" s="319">
        <v>4734604</v>
      </c>
      <c r="J55" s="320">
        <v>50203</v>
      </c>
      <c r="K55" s="321">
        <v>120.4</v>
      </c>
      <c r="L55" s="322">
        <v>56255</v>
      </c>
      <c r="M55" s="323">
        <v>22.9</v>
      </c>
      <c r="N55" s="324">
        <v>97.5</v>
      </c>
    </row>
    <row r="56" spans="1:14">
      <c r="A56" s="248"/>
      <c r="B56" s="244"/>
      <c r="C56" s="244"/>
      <c r="D56" s="244"/>
      <c r="E56" s="244"/>
      <c r="F56" s="244"/>
      <c r="G56" s="325"/>
      <c r="H56" s="326" t="s">
        <v>520</v>
      </c>
      <c r="I56" s="327">
        <v>1953480</v>
      </c>
      <c r="J56" s="328">
        <v>20714</v>
      </c>
      <c r="K56" s="329">
        <v>22.9</v>
      </c>
      <c r="L56" s="330">
        <v>26957</v>
      </c>
      <c r="M56" s="331">
        <v>8.8000000000000007</v>
      </c>
      <c r="N56" s="332">
        <v>14.1</v>
      </c>
    </row>
    <row r="57" spans="1:14">
      <c r="A57" s="248"/>
      <c r="B57" s="244"/>
      <c r="C57" s="244"/>
      <c r="D57" s="244"/>
      <c r="E57" s="244"/>
      <c r="F57" s="244"/>
      <c r="G57" s="310" t="s">
        <v>523</v>
      </c>
      <c r="H57" s="311"/>
      <c r="I57" s="319">
        <v>2678649</v>
      </c>
      <c r="J57" s="320">
        <v>28566</v>
      </c>
      <c r="K57" s="321">
        <v>-43.1</v>
      </c>
      <c r="L57" s="322">
        <v>57944</v>
      </c>
      <c r="M57" s="323">
        <v>3</v>
      </c>
      <c r="N57" s="324">
        <v>-46.1</v>
      </c>
    </row>
    <row r="58" spans="1:14">
      <c r="A58" s="248"/>
      <c r="B58" s="244"/>
      <c r="C58" s="244"/>
      <c r="D58" s="244"/>
      <c r="E58" s="244"/>
      <c r="F58" s="244"/>
      <c r="G58" s="325"/>
      <c r="H58" s="326" t="s">
        <v>520</v>
      </c>
      <c r="I58" s="327">
        <v>1166084</v>
      </c>
      <c r="J58" s="328">
        <v>12436</v>
      </c>
      <c r="K58" s="329">
        <v>-40</v>
      </c>
      <c r="L58" s="330">
        <v>29326</v>
      </c>
      <c r="M58" s="331">
        <v>8.8000000000000007</v>
      </c>
      <c r="N58" s="332">
        <v>-48.8</v>
      </c>
    </row>
    <row r="59" spans="1:14">
      <c r="A59" s="248"/>
      <c r="B59" s="244"/>
      <c r="C59" s="244"/>
      <c r="D59" s="244"/>
      <c r="E59" s="244"/>
      <c r="F59" s="244"/>
      <c r="G59" s="310" t="s">
        <v>524</v>
      </c>
      <c r="H59" s="311"/>
      <c r="I59" s="319">
        <v>2604198</v>
      </c>
      <c r="J59" s="320">
        <v>27895</v>
      </c>
      <c r="K59" s="321">
        <v>-2.2999999999999998</v>
      </c>
      <c r="L59" s="322">
        <v>54227</v>
      </c>
      <c r="M59" s="323">
        <v>-6.4</v>
      </c>
      <c r="N59" s="324">
        <v>4.0999999999999996</v>
      </c>
    </row>
    <row r="60" spans="1:14">
      <c r="A60" s="248"/>
      <c r="B60" s="244"/>
      <c r="C60" s="244"/>
      <c r="D60" s="244"/>
      <c r="E60" s="244"/>
      <c r="F60" s="244"/>
      <c r="G60" s="325"/>
      <c r="H60" s="326" t="s">
        <v>520</v>
      </c>
      <c r="I60" s="333">
        <v>888532</v>
      </c>
      <c r="J60" s="328">
        <v>9518</v>
      </c>
      <c r="K60" s="329">
        <v>-23.5</v>
      </c>
      <c r="L60" s="330">
        <v>29694</v>
      </c>
      <c r="M60" s="331">
        <v>1.3</v>
      </c>
      <c r="N60" s="332">
        <v>-24.8</v>
      </c>
    </row>
    <row r="61" spans="1:14">
      <c r="A61" s="248"/>
      <c r="B61" s="244"/>
      <c r="C61" s="244"/>
      <c r="D61" s="244"/>
      <c r="E61" s="244"/>
      <c r="F61" s="244"/>
      <c r="G61" s="310" t="s">
        <v>525</v>
      </c>
      <c r="H61" s="334"/>
      <c r="I61" s="335">
        <v>2634721</v>
      </c>
      <c r="J61" s="336">
        <v>28010</v>
      </c>
      <c r="K61" s="337">
        <v>22.4</v>
      </c>
      <c r="L61" s="338">
        <v>52458</v>
      </c>
      <c r="M61" s="339">
        <v>4.7</v>
      </c>
      <c r="N61" s="324">
        <v>17.7</v>
      </c>
    </row>
    <row r="62" spans="1:14">
      <c r="A62" s="248"/>
      <c r="B62" s="244"/>
      <c r="C62" s="244"/>
      <c r="D62" s="244"/>
      <c r="E62" s="244"/>
      <c r="F62" s="244"/>
      <c r="G62" s="325"/>
      <c r="H62" s="326" t="s">
        <v>520</v>
      </c>
      <c r="I62" s="327">
        <v>1272941</v>
      </c>
      <c r="J62" s="328">
        <v>13520</v>
      </c>
      <c r="K62" s="329">
        <v>-1.1000000000000001</v>
      </c>
      <c r="L62" s="330">
        <v>26679</v>
      </c>
      <c r="M62" s="331">
        <v>3.8</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13.18</v>
      </c>
      <c r="G47" s="12">
        <v>13.79</v>
      </c>
      <c r="H47" s="12">
        <v>11.77</v>
      </c>
      <c r="I47" s="12">
        <v>13.37</v>
      </c>
      <c r="J47" s="13">
        <v>15.89</v>
      </c>
    </row>
    <row r="48" spans="2:10" ht="57.75" customHeight="1">
      <c r="B48" s="14"/>
      <c r="C48" s="1141" t="s">
        <v>4</v>
      </c>
      <c r="D48" s="1141"/>
      <c r="E48" s="1142"/>
      <c r="F48" s="15">
        <v>5.03</v>
      </c>
      <c r="G48" s="16">
        <v>2.5</v>
      </c>
      <c r="H48" s="16">
        <v>2.2400000000000002</v>
      </c>
      <c r="I48" s="16">
        <v>5.83</v>
      </c>
      <c r="J48" s="17">
        <v>1.68</v>
      </c>
    </row>
    <row r="49" spans="2:10" ht="57.75" customHeight="1" thickBot="1">
      <c r="B49" s="18"/>
      <c r="C49" s="1143" t="s">
        <v>5</v>
      </c>
      <c r="D49" s="1143"/>
      <c r="E49" s="1144"/>
      <c r="F49" s="19">
        <v>3.49</v>
      </c>
      <c r="G49" s="20" t="s">
        <v>532</v>
      </c>
      <c r="H49" s="20" t="s">
        <v>533</v>
      </c>
      <c r="I49" s="20">
        <v>5.05</v>
      </c>
      <c r="J49" s="21" t="s">
        <v>534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2017-04-28T02:56:07Z</cp:lastPrinted>
  <dcterms:created xsi:type="dcterms:W3CDTF">2017-02-15T20:43:12Z</dcterms:created>
  <dcterms:modified xsi:type="dcterms:W3CDTF">2017-04-28T02:56:44Z</dcterms:modified>
</cp:coreProperties>
</file>