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170" windowHeight="4800" tabRatio="813" activeTab="0"/>
  </bookViews>
  <sheets>
    <sheet name="目次" sheetId="1" r:id="rId1"/>
    <sheet name="概要 " sheetId="2" r:id="rId2"/>
    <sheet name="第１表" sheetId="3" r:id="rId3"/>
    <sheet name="第２表" sheetId="4" r:id="rId4"/>
    <sheet name="第３表" sheetId="5" r:id="rId5"/>
    <sheet name="第４表" sheetId="6" r:id="rId6"/>
    <sheet name="第５表" sheetId="7" r:id="rId7"/>
    <sheet name="第６表" sheetId="8" r:id="rId8"/>
    <sheet name="第７表" sheetId="9" r:id="rId9"/>
    <sheet name="第８表" sheetId="10" r:id="rId10"/>
  </sheets>
  <definedNames>
    <definedName name="_xlnm.Print_Area" localSheetId="6">'第５表'!$A$1:$BA$30</definedName>
    <definedName name="_xlnm.Print_Area" localSheetId="7">'第６表'!$A$1:$BI$30</definedName>
    <definedName name="_xlnm.Print_Area" localSheetId="8">'第７表'!$A$1:$AW$31</definedName>
    <definedName name="_xlnm.Print_Area" localSheetId="9">'第８表'!$A$1:$AX$29</definedName>
  </definedNames>
  <calcPr fullCalcOnLoad="1"/>
</workbook>
</file>

<file path=xl/sharedStrings.xml><?xml version="1.0" encoding="utf-8"?>
<sst xmlns="http://schemas.openxmlformats.org/spreadsheetml/2006/main" count="878" uniqueCount="349">
  <si>
    <t>神戸市</t>
  </si>
  <si>
    <t>姫路市</t>
  </si>
  <si>
    <t>尼崎市</t>
  </si>
  <si>
    <t>加古川</t>
  </si>
  <si>
    <t>社</t>
  </si>
  <si>
    <t>和田山</t>
  </si>
  <si>
    <t>球菌感染症</t>
  </si>
  <si>
    <t>出血熱</t>
  </si>
  <si>
    <t>ブルグ病</t>
  </si>
  <si>
    <t>感染症発生動向調査事業</t>
  </si>
  <si>
    <t>コンゴ出血熱</t>
  </si>
  <si>
    <t xml:space="preserve">病　名 </t>
  </si>
  <si>
    <t>エボラ</t>
  </si>
  <si>
    <t>クリミア・</t>
  </si>
  <si>
    <t>ラッサ熱</t>
  </si>
  <si>
    <t xml:space="preserve"> 保健所</t>
  </si>
  <si>
    <t>腸チフス</t>
  </si>
  <si>
    <t>病 名</t>
  </si>
  <si>
    <t>回帰熱</t>
  </si>
  <si>
    <t>狂犬病</t>
  </si>
  <si>
    <t>破傷風</t>
  </si>
  <si>
    <t>保健所</t>
  </si>
  <si>
    <t>デス症</t>
  </si>
  <si>
    <t>ヌス症</t>
  </si>
  <si>
    <t>ルス病</t>
  </si>
  <si>
    <t>西宮市</t>
  </si>
  <si>
    <t>龍  野</t>
  </si>
  <si>
    <t>紅斑熱</t>
  </si>
  <si>
    <t>肺症候群</t>
  </si>
  <si>
    <t>セラ症</t>
  </si>
  <si>
    <t>ネラ症</t>
  </si>
  <si>
    <t>サル痘</t>
  </si>
  <si>
    <t>感染症</t>
  </si>
  <si>
    <t>野兎病</t>
  </si>
  <si>
    <t>日　本</t>
  </si>
  <si>
    <t>脳　炎</t>
  </si>
  <si>
    <t>ウイルス</t>
  </si>
  <si>
    <t>ヤコブ病</t>
  </si>
  <si>
    <t>髄膜炎菌</t>
  </si>
  <si>
    <t>性髄膜炎</t>
  </si>
  <si>
    <t>先天性風</t>
  </si>
  <si>
    <t>シン耐性腸</t>
  </si>
  <si>
    <t>耐性黄色ブドウ</t>
  </si>
  <si>
    <t xml:space="preserve">病 名 </t>
  </si>
  <si>
    <t>アメーバ赤痢</t>
  </si>
  <si>
    <t>後天性免疫</t>
  </si>
  <si>
    <t>不全症候群</t>
  </si>
  <si>
    <t>梅　毒</t>
  </si>
  <si>
    <t>痘そう</t>
  </si>
  <si>
    <t>第３表　四類感染症届出数、保健所別</t>
  </si>
  <si>
    <t>Ｅ　型</t>
  </si>
  <si>
    <t>肝　炎</t>
  </si>
  <si>
    <t>ル　熱</t>
  </si>
  <si>
    <t>Ａ　型</t>
  </si>
  <si>
    <t>ス　症</t>
  </si>
  <si>
    <t>黄　熱</t>
  </si>
  <si>
    <t>ム　病</t>
  </si>
  <si>
    <t>Ｑ　熱</t>
  </si>
  <si>
    <t>腎　症</t>
  </si>
  <si>
    <t>候　性</t>
  </si>
  <si>
    <t>炭　疽</t>
  </si>
  <si>
    <t>虫　病</t>
  </si>
  <si>
    <t>グ　熱</t>
  </si>
  <si>
    <t>発しん</t>
  </si>
  <si>
    <t>スピラ症</t>
  </si>
  <si>
    <t>第４表　五類感染症届出数、保健所別</t>
  </si>
  <si>
    <t>性 肝 炎</t>
  </si>
  <si>
    <t>急　性</t>
  </si>
  <si>
    <t>クリプ</t>
  </si>
  <si>
    <t>ジウム症</t>
  </si>
  <si>
    <t>クロイツ</t>
  </si>
  <si>
    <t>ジア症</t>
  </si>
  <si>
    <t>しん症候群</t>
  </si>
  <si>
    <t>注）届出数のうち入院した数を入院欄に内書きした。</t>
  </si>
  <si>
    <t>洲    本</t>
  </si>
  <si>
    <t>洲  本</t>
  </si>
  <si>
    <t>第１表　一類感染症届出数、保健所別</t>
  </si>
  <si>
    <t>神 戸 市</t>
  </si>
  <si>
    <t>姫 路 市</t>
  </si>
  <si>
    <t>尼 崎 市</t>
  </si>
  <si>
    <t>西 宮 市</t>
  </si>
  <si>
    <t>芦    屋</t>
  </si>
  <si>
    <t>伊    丹</t>
  </si>
  <si>
    <t>宝    塚</t>
  </si>
  <si>
    <t>明    石</t>
  </si>
  <si>
    <t>加 古 川</t>
  </si>
  <si>
    <t>龍    野</t>
  </si>
  <si>
    <t>赤    穂</t>
  </si>
  <si>
    <t>福    崎</t>
  </si>
  <si>
    <t>豊    岡</t>
  </si>
  <si>
    <t>病名</t>
  </si>
  <si>
    <t>二　　　類　　　感　　　染　　　症</t>
  </si>
  <si>
    <t>急性灰白髄炎</t>
  </si>
  <si>
    <t>届出</t>
  </si>
  <si>
    <t>入院</t>
  </si>
  <si>
    <t>龍  野</t>
  </si>
  <si>
    <t>ペスト</t>
  </si>
  <si>
    <t>マール</t>
  </si>
  <si>
    <t>ジフテリア</t>
  </si>
  <si>
    <t>芦  屋</t>
  </si>
  <si>
    <t>伊  丹</t>
  </si>
  <si>
    <t>宝  塚</t>
  </si>
  <si>
    <t>明  石</t>
  </si>
  <si>
    <t>赤  穂</t>
  </si>
  <si>
    <t>福  崎</t>
  </si>
  <si>
    <t>豊  岡</t>
  </si>
  <si>
    <t>芦  屋</t>
  </si>
  <si>
    <t>伊  丹</t>
  </si>
  <si>
    <t>宝  塚</t>
  </si>
  <si>
    <t>明  石</t>
  </si>
  <si>
    <t>赤  穂</t>
  </si>
  <si>
    <t>福  崎</t>
  </si>
  <si>
    <t>豊  岡</t>
  </si>
  <si>
    <t>柏  原</t>
  </si>
  <si>
    <t>ジアル</t>
  </si>
  <si>
    <t>バンコマイシン</t>
  </si>
  <si>
    <t>バンコマイ</t>
  </si>
  <si>
    <t>トスポリ</t>
  </si>
  <si>
    <t>フェルト・</t>
  </si>
  <si>
    <t>芦  屋</t>
  </si>
  <si>
    <t>伊  丹</t>
  </si>
  <si>
    <t>宝  塚</t>
  </si>
  <si>
    <t>明  石</t>
  </si>
  <si>
    <t>赤  穂</t>
  </si>
  <si>
    <t>福  崎</t>
  </si>
  <si>
    <t>豊  岡</t>
  </si>
  <si>
    <t>柏  原</t>
  </si>
  <si>
    <t>概要</t>
  </si>
  <si>
    <t>第　１表　　一類感染症届出数、保健所別</t>
  </si>
  <si>
    <t>第　３表　　四類感染症届出数、保健所別</t>
  </si>
  <si>
    <t>第　４表　　五類感染症届出数、保健所別</t>
  </si>
  <si>
    <t>第　５表　　食中毒事件・患者数・死者数、原因となった施設等の種別・保健所別</t>
  </si>
  <si>
    <t>第　６表　　食中毒事件・患者数・死者数、原因食品・保健所別</t>
  </si>
  <si>
    <t>第　７表　　食中毒事件・患者数・死者数、病因物質・保健所別</t>
  </si>
  <si>
    <t>第　８表　　食中毒事件・患者数・死者数、病因物質・原因食品別</t>
  </si>
  <si>
    <t>第２章　感染症及び食中毒統計</t>
  </si>
  <si>
    <t>南米</t>
  </si>
  <si>
    <t>出血熱</t>
  </si>
  <si>
    <t>三　　　類　　　感　　　染　　　症</t>
  </si>
  <si>
    <t>細菌性
赤痢</t>
  </si>
  <si>
    <t>腸管
出血性
大腸菌
感染症</t>
  </si>
  <si>
    <t>（注１）</t>
  </si>
  <si>
    <t>森林症</t>
  </si>
  <si>
    <t>西部</t>
  </si>
  <si>
    <t>脳炎</t>
  </si>
  <si>
    <t>媒介</t>
  </si>
  <si>
    <t>東部</t>
  </si>
  <si>
    <t>鼻　疽</t>
  </si>
  <si>
    <t>ウマ脳炎</t>
  </si>
  <si>
    <t>類鼻疽</t>
  </si>
  <si>
    <t>山</t>
  </si>
  <si>
    <t>注１）Ｅ型肝炎及びＡ型肝炎を除く</t>
  </si>
  <si>
    <t>（注２）</t>
  </si>
  <si>
    <t>注２）四類に指定されている脳炎及びリフトバレー熱を除く</t>
  </si>
  <si>
    <t>溶血性レンサ</t>
  </si>
  <si>
    <t>劇症型</t>
  </si>
  <si>
    <t>注３）ＳＡＲＳ、病原体がＳＡＲＳコロナウイルスであるものに限る。</t>
  </si>
  <si>
    <t>熱</t>
  </si>
  <si>
    <t>　　　</t>
  </si>
  <si>
    <t>平成18年</t>
  </si>
  <si>
    <t>注２）結核は平成１９年４月１日より集計対象となった。集計は疾病対策課による。</t>
  </si>
  <si>
    <t>風しん</t>
  </si>
  <si>
    <t>麻しん</t>
  </si>
  <si>
    <t>・・・</t>
  </si>
  <si>
    <t>・・・</t>
  </si>
  <si>
    <t>パラ
チフス</t>
  </si>
  <si>
    <t>ウエス</t>
  </si>
  <si>
    <t>エキノ</t>
  </si>
  <si>
    <t>オ　ウ</t>
  </si>
  <si>
    <t>オム</t>
  </si>
  <si>
    <t>キャサ</t>
  </si>
  <si>
    <t>コクシ</t>
  </si>
  <si>
    <t>ダニ</t>
  </si>
  <si>
    <t>つつが</t>
  </si>
  <si>
    <t>デ　ン</t>
  </si>
  <si>
    <t>スク</t>
  </si>
  <si>
    <t>ヌル</t>
  </si>
  <si>
    <t>ジオイ</t>
  </si>
  <si>
    <t>ウマ</t>
  </si>
  <si>
    <t>ウマ</t>
  </si>
  <si>
    <t>注１）Ｈ５Ｎ１を除く。</t>
  </si>
  <si>
    <t>ボツリ</t>
  </si>
  <si>
    <t>マ　ラ</t>
  </si>
  <si>
    <t>ラ　イ</t>
  </si>
  <si>
    <t>リッサ</t>
  </si>
  <si>
    <t>リフト</t>
  </si>
  <si>
    <t>レジオ</t>
  </si>
  <si>
    <t>レプト</t>
  </si>
  <si>
    <t>ロッキー</t>
  </si>
  <si>
    <t>エラ</t>
  </si>
  <si>
    <t>ウイルス</t>
  </si>
  <si>
    <t>ウイルス</t>
  </si>
  <si>
    <t>バレー</t>
  </si>
  <si>
    <t>チフス</t>
  </si>
  <si>
    <t>リ　ア</t>
  </si>
  <si>
    <t>第５表　食中毒事件・患者数・死者数、原因となった施設等の種別・保健所別</t>
  </si>
  <si>
    <t>（事件地）</t>
  </si>
  <si>
    <t>　摂取場所</t>
  </si>
  <si>
    <t>総　　数</t>
  </si>
  <si>
    <t>家　庭</t>
  </si>
  <si>
    <t>事　　　業　　　所</t>
  </si>
  <si>
    <t>学　　　　　校</t>
  </si>
  <si>
    <t>病　　　　　院</t>
  </si>
  <si>
    <t>旅　館</t>
  </si>
  <si>
    <t>飲食店</t>
  </si>
  <si>
    <t>製造所</t>
  </si>
  <si>
    <t>仕出屋</t>
  </si>
  <si>
    <t>その他</t>
  </si>
  <si>
    <t>不　明</t>
  </si>
  <si>
    <t>計</t>
  </si>
  <si>
    <t>寄宿舎</t>
  </si>
  <si>
    <t>件</t>
  </si>
  <si>
    <t>患</t>
  </si>
  <si>
    <t>死</t>
  </si>
  <si>
    <t>数</t>
  </si>
  <si>
    <t>者</t>
  </si>
  <si>
    <t>神戸市</t>
  </si>
  <si>
    <t>姫路市</t>
  </si>
  <si>
    <t>尼崎市</t>
  </si>
  <si>
    <t>西宮市</t>
  </si>
  <si>
    <t>芦　屋</t>
  </si>
  <si>
    <t>伊　丹</t>
  </si>
  <si>
    <t>宝　塚</t>
  </si>
  <si>
    <t>明　石</t>
  </si>
  <si>
    <t>加古川</t>
  </si>
  <si>
    <t>社</t>
  </si>
  <si>
    <t>龍　野</t>
  </si>
  <si>
    <t>赤　穂</t>
  </si>
  <si>
    <t>福　崎</t>
  </si>
  <si>
    <t>豊　岡</t>
  </si>
  <si>
    <t>和田山</t>
  </si>
  <si>
    <t>柏　原</t>
  </si>
  <si>
    <t>洲　本</t>
  </si>
  <si>
    <t>第６表　食中毒事件・患者数・死者数、原因食品・保健所別</t>
  </si>
  <si>
    <t xml:space="preserve">  （事件地）</t>
  </si>
  <si>
    <t xml:space="preserve">  摂取場所</t>
  </si>
  <si>
    <t>総　　数</t>
  </si>
  <si>
    <t>魚　　　　　介　　　　　類</t>
  </si>
  <si>
    <t>魚　介　類　加　工　品</t>
  </si>
  <si>
    <t>肉類及び</t>
  </si>
  <si>
    <t>卵類及び</t>
  </si>
  <si>
    <t>乳類及び</t>
  </si>
  <si>
    <t>穀類及び</t>
  </si>
  <si>
    <t>野　菜　及　び　そ　の　加　工　品</t>
  </si>
  <si>
    <t>不　明</t>
  </si>
  <si>
    <t>貝　類</t>
  </si>
  <si>
    <t>ふ　ぐ</t>
  </si>
  <si>
    <t>総　数</t>
  </si>
  <si>
    <t>魚　　肉</t>
  </si>
  <si>
    <t>その他</t>
  </si>
  <si>
    <t>豆　　類</t>
  </si>
  <si>
    <t>きのこ類</t>
  </si>
  <si>
    <t>菓子類</t>
  </si>
  <si>
    <t>複合調理食品</t>
  </si>
  <si>
    <t>練り製品</t>
  </si>
  <si>
    <t>その加工品</t>
  </si>
  <si>
    <t>件</t>
  </si>
  <si>
    <t>患</t>
  </si>
  <si>
    <t>死</t>
  </si>
  <si>
    <t xml:space="preserve"> 保健所</t>
  </si>
  <si>
    <t>数</t>
  </si>
  <si>
    <t>者</t>
  </si>
  <si>
    <t>西宮市</t>
  </si>
  <si>
    <t>芦　屋</t>
  </si>
  <si>
    <t>伊　丹</t>
  </si>
  <si>
    <t>宝　塚</t>
  </si>
  <si>
    <t>明　石</t>
  </si>
  <si>
    <t>龍　野</t>
  </si>
  <si>
    <t>赤　穂</t>
  </si>
  <si>
    <t>福　崎</t>
  </si>
  <si>
    <t>豊　岡</t>
  </si>
  <si>
    <t>柏　原</t>
  </si>
  <si>
    <t>第７表　食中毒事件・患者数・死者数、病因物質・保健所別</t>
  </si>
  <si>
    <t>（事件地）</t>
  </si>
  <si>
    <t xml:space="preserve">  病因物質</t>
  </si>
  <si>
    <t>細　　　　　　　　　　　　　　菌</t>
  </si>
  <si>
    <t>化　学　的　物　質</t>
  </si>
  <si>
    <t>自　　　然　　　毒</t>
  </si>
  <si>
    <t>サルモネラ</t>
  </si>
  <si>
    <t>ぶどう球菌</t>
  </si>
  <si>
    <t>ボツリヌス菌</t>
  </si>
  <si>
    <t>腸炎ビブリオ</t>
  </si>
  <si>
    <t>病原大腸菌</t>
  </si>
  <si>
    <t>その他の細菌</t>
  </si>
  <si>
    <t>その他の</t>
  </si>
  <si>
    <t>総　数</t>
  </si>
  <si>
    <t>植物性</t>
  </si>
  <si>
    <t>動物性</t>
  </si>
  <si>
    <t>ウイルス</t>
  </si>
  <si>
    <t>属　　　菌</t>
  </si>
  <si>
    <t>化学的物質</t>
  </si>
  <si>
    <t>自然毒</t>
  </si>
  <si>
    <t xml:space="preserve"> 保健所</t>
  </si>
  <si>
    <t>メタノール</t>
  </si>
  <si>
    <t>第８表　食中毒事件・患者数・死者数、病因物質・原因食品別</t>
  </si>
  <si>
    <t xml:space="preserve">病因物質 </t>
  </si>
  <si>
    <t>細　　　　　　　　　　　　　　菌</t>
  </si>
  <si>
    <t>化　学　的　物　質</t>
  </si>
  <si>
    <t>自　　　然　　　毒</t>
  </si>
  <si>
    <t>サルモネラ</t>
  </si>
  <si>
    <t>ぶどう球菌</t>
  </si>
  <si>
    <t>ボツリ    ヌス菌</t>
  </si>
  <si>
    <t>腸炎ビブリオ</t>
  </si>
  <si>
    <t>病原大腸菌</t>
  </si>
  <si>
    <t>その他の細菌</t>
  </si>
  <si>
    <t>メタノール</t>
  </si>
  <si>
    <t>その他の</t>
  </si>
  <si>
    <t>植物性</t>
  </si>
  <si>
    <t>動物性</t>
  </si>
  <si>
    <t>ウイルス</t>
  </si>
  <si>
    <t>化学的物質</t>
  </si>
  <si>
    <t>自然毒</t>
  </si>
  <si>
    <t xml:space="preserve"> 原因食品</t>
  </si>
  <si>
    <t xml:space="preserve"> 魚　介　類</t>
  </si>
  <si>
    <t>　 　貝　類</t>
  </si>
  <si>
    <t>　 　ふ　ぐ</t>
  </si>
  <si>
    <t>　 　その他</t>
  </si>
  <si>
    <t xml:space="preserve"> 魚介類加工品</t>
  </si>
  <si>
    <t>　 　魚肉練り製品</t>
  </si>
  <si>
    <t xml:space="preserve"> 　　その他</t>
  </si>
  <si>
    <t xml:space="preserve"> 肉類及びその加工品</t>
  </si>
  <si>
    <t xml:space="preserve"> 卵類及びその加工品</t>
  </si>
  <si>
    <t xml:space="preserve"> 穀類及びその加工品</t>
  </si>
  <si>
    <t xml:space="preserve"> 野菜及びその加工品</t>
  </si>
  <si>
    <t>　　 豆　類</t>
  </si>
  <si>
    <t xml:space="preserve"> 　　きのこ類</t>
  </si>
  <si>
    <t xml:space="preserve"> 菓　子　類</t>
  </si>
  <si>
    <t xml:space="preserve"> 複合調理食品</t>
  </si>
  <si>
    <t xml:space="preserve"> そ　の　他</t>
  </si>
  <si>
    <t xml:space="preserve"> 不　　　明</t>
  </si>
  <si>
    <r>
      <t xml:space="preserve">結　核 </t>
    </r>
    <r>
      <rPr>
        <sz val="9"/>
        <rFont val="ＭＳ 明朝"/>
        <family val="1"/>
      </rPr>
      <t>(注２）</t>
    </r>
  </si>
  <si>
    <r>
      <t xml:space="preserve">重症急性
呼吸器症候群
</t>
    </r>
    <r>
      <rPr>
        <sz val="9"/>
        <rFont val="ＭＳ 明朝"/>
        <family val="1"/>
      </rPr>
      <t>(注３)</t>
    </r>
  </si>
  <si>
    <t>コレラ</t>
  </si>
  <si>
    <t>和 田 山</t>
  </si>
  <si>
    <t>柏　　原</t>
  </si>
  <si>
    <t>柏　原</t>
  </si>
  <si>
    <r>
      <t xml:space="preserve">鳥インフルエンザ
</t>
    </r>
    <r>
      <rPr>
        <b/>
        <i/>
        <sz val="9"/>
        <rFont val="ＭＳ 明朝"/>
        <family val="1"/>
      </rPr>
      <t>（注１）</t>
    </r>
  </si>
  <si>
    <t>ニパウ</t>
  </si>
  <si>
    <t>ハンタ</t>
  </si>
  <si>
    <t>Ｂウイ</t>
  </si>
  <si>
    <t>ブ　ル</t>
  </si>
  <si>
    <t>ベネズ</t>
  </si>
  <si>
    <t>ヘンドラ</t>
  </si>
  <si>
    <t>トナイ</t>
  </si>
  <si>
    <t>コック</t>
  </si>
  <si>
    <t>イルス</t>
  </si>
  <si>
    <t>ウイルス</t>
  </si>
  <si>
    <t>第　２表　　二類・三類感染症届出数、保健所別</t>
  </si>
  <si>
    <t>第２表　二類・三類および感染症届出数、保健所別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</si>
</sst>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 &quot;;_ 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name val="ＭＳ ゴシック"/>
      <family val="3"/>
    </font>
    <font>
      <b/>
      <sz val="22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1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8"/>
      <name val="ＭＳ 明朝"/>
      <family val="1"/>
    </font>
    <font>
      <sz val="11"/>
      <color indexed="12"/>
      <name val="ＭＳ 明朝"/>
      <family val="1"/>
    </font>
    <font>
      <sz val="9"/>
      <name val="ＭＳ 明朝"/>
      <family val="1"/>
    </font>
    <font>
      <b/>
      <i/>
      <sz val="11"/>
      <name val="ＭＳ 明朝"/>
      <family val="1"/>
    </font>
    <font>
      <b/>
      <i/>
      <sz val="9"/>
      <name val="ＭＳ 明朝"/>
      <family val="1"/>
    </font>
    <font>
      <i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 applyProtection="1">
      <alignment horizontal="right" vertical="center"/>
      <protection locked="0"/>
    </xf>
    <xf numFmtId="176" fontId="2" fillId="0" borderId="20" xfId="0" applyNumberFormat="1" applyFont="1" applyFill="1" applyBorder="1" applyAlignment="1" applyProtection="1">
      <alignment horizontal="right" vertical="center"/>
      <protection locked="0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 applyProtection="1">
      <alignment vertical="center"/>
      <protection locked="0"/>
    </xf>
    <xf numFmtId="176" fontId="2" fillId="0" borderId="18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6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8" fillId="0" borderId="19" xfId="0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 locked="0"/>
    </xf>
    <xf numFmtId="176" fontId="8" fillId="0" borderId="20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176" fontId="10" fillId="0" borderId="20" xfId="0" applyNumberFormat="1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176" fontId="10" fillId="0" borderId="2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horizontal="center" vertical="center"/>
    </xf>
    <xf numFmtId="176" fontId="10" fillId="0" borderId="22" xfId="0" applyNumberFormat="1" applyFont="1" applyFill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horizontal="right" vertical="center"/>
    </xf>
    <xf numFmtId="176" fontId="10" fillId="0" borderId="2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22" xfId="0" applyNumberFormat="1" applyFont="1" applyFill="1" applyBorder="1" applyAlignment="1">
      <alignment horizontal="right" vertical="center"/>
    </xf>
    <xf numFmtId="176" fontId="11" fillId="0" borderId="20" xfId="0" applyNumberFormat="1" applyFont="1" applyFill="1" applyBorder="1" applyAlignment="1">
      <alignment vertical="center"/>
    </xf>
    <xf numFmtId="176" fontId="11" fillId="0" borderId="22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 applyProtection="1">
      <alignment vertical="center"/>
      <protection locked="0"/>
    </xf>
    <xf numFmtId="176" fontId="2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1" fillId="0" borderId="2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top"/>
    </xf>
    <xf numFmtId="0" fontId="2" fillId="0" borderId="1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41" fontId="10" fillId="0" borderId="22" xfId="0" applyNumberFormat="1" applyFont="1" applyFill="1" applyBorder="1" applyAlignment="1">
      <alignment vertical="center"/>
    </xf>
    <xf numFmtId="0" fontId="32" fillId="0" borderId="0" xfId="0" applyFont="1" applyFill="1" applyAlignment="1">
      <alignment/>
    </xf>
    <xf numFmtId="41" fontId="2" fillId="0" borderId="22" xfId="0" applyNumberFormat="1" applyFont="1" applyFill="1" applyBorder="1" applyAlignment="1">
      <alignment vertical="center"/>
    </xf>
    <xf numFmtId="176" fontId="34" fillId="0" borderId="20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 applyProtection="1">
      <alignment vertical="center"/>
      <protection locked="0"/>
    </xf>
    <xf numFmtId="176" fontId="34" fillId="0" borderId="15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/>
    </xf>
    <xf numFmtId="0" fontId="8" fillId="0" borderId="2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76" fontId="34" fillId="0" borderId="20" xfId="0" applyNumberFormat="1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>
      <alignment horizontal="center" vertical="center"/>
    </xf>
    <xf numFmtId="176" fontId="34" fillId="0" borderId="15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176" fontId="34" fillId="0" borderId="2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top"/>
    </xf>
    <xf numFmtId="0" fontId="8" fillId="0" borderId="30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8</xdr:col>
      <xdr:colOff>666750</xdr:colOff>
      <xdr:row>47</xdr:row>
      <xdr:rowOff>114300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115050" cy="817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8</xdr:col>
      <xdr:colOff>628650</xdr:colOff>
      <xdr:row>74</xdr:row>
      <xdr:rowOff>28575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086850"/>
          <a:ext cx="61150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19050" y="390525"/>
          <a:ext cx="9429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9525</xdr:rowOff>
    </xdr:from>
    <xdr:to>
      <xdr:col>1</xdr:col>
      <xdr:colOff>0</xdr:colOff>
      <xdr:row>3</xdr:row>
      <xdr:rowOff>9525</xdr:rowOff>
    </xdr:to>
    <xdr:sp>
      <xdr:nvSpPr>
        <xdr:cNvPr id="2" name="Line 1"/>
        <xdr:cNvSpPr>
          <a:spLocks/>
        </xdr:cNvSpPr>
      </xdr:nvSpPr>
      <xdr:spPr>
        <a:xfrm flipH="1" flipV="1">
          <a:off x="19050" y="390525"/>
          <a:ext cx="9429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371475</xdr:rowOff>
    </xdr:from>
    <xdr:to>
      <xdr:col>0</xdr:col>
      <xdr:colOff>800100</xdr:colOff>
      <xdr:row>4</xdr:row>
      <xdr:rowOff>238125</xdr:rowOff>
    </xdr:to>
    <xdr:sp>
      <xdr:nvSpPr>
        <xdr:cNvPr id="1" name="Line 3"/>
        <xdr:cNvSpPr>
          <a:spLocks/>
        </xdr:cNvSpPr>
      </xdr:nvSpPr>
      <xdr:spPr>
        <a:xfrm>
          <a:off x="19050" y="371475"/>
          <a:ext cx="7810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371475</xdr:rowOff>
    </xdr:from>
    <xdr:to>
      <xdr:col>0</xdr:col>
      <xdr:colOff>800100</xdr:colOff>
      <xdr:row>4</xdr:row>
      <xdr:rowOff>238125</xdr:rowOff>
    </xdr:to>
    <xdr:sp>
      <xdr:nvSpPr>
        <xdr:cNvPr id="2" name="Line 3"/>
        <xdr:cNvSpPr>
          <a:spLocks/>
        </xdr:cNvSpPr>
      </xdr:nvSpPr>
      <xdr:spPr>
        <a:xfrm>
          <a:off x="19050" y="371475"/>
          <a:ext cx="7810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0</xdr:row>
      <xdr:rowOff>371475</xdr:rowOff>
    </xdr:from>
    <xdr:to>
      <xdr:col>14</xdr:col>
      <xdr:colOff>800100</xdr:colOff>
      <xdr:row>4</xdr:row>
      <xdr:rowOff>238125</xdr:rowOff>
    </xdr:to>
    <xdr:sp>
      <xdr:nvSpPr>
        <xdr:cNvPr id="3" name="Line 3"/>
        <xdr:cNvSpPr>
          <a:spLocks/>
        </xdr:cNvSpPr>
      </xdr:nvSpPr>
      <xdr:spPr>
        <a:xfrm>
          <a:off x="7400925" y="371475"/>
          <a:ext cx="7810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0</xdr:row>
      <xdr:rowOff>371475</xdr:rowOff>
    </xdr:from>
    <xdr:to>
      <xdr:col>14</xdr:col>
      <xdr:colOff>800100</xdr:colOff>
      <xdr:row>4</xdr:row>
      <xdr:rowOff>238125</xdr:rowOff>
    </xdr:to>
    <xdr:sp>
      <xdr:nvSpPr>
        <xdr:cNvPr id="4" name="Line 3"/>
        <xdr:cNvSpPr>
          <a:spLocks/>
        </xdr:cNvSpPr>
      </xdr:nvSpPr>
      <xdr:spPr>
        <a:xfrm>
          <a:off x="7400925" y="371475"/>
          <a:ext cx="7810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04825"/>
          <a:ext cx="8001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9525" y="504825"/>
          <a:ext cx="8001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81000"/>
          <a:ext cx="11811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9525" y="381000"/>
          <a:ext cx="11811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9525" y="447675"/>
          <a:ext cx="80010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90550"/>
          <a:ext cx="80010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52450"/>
          <a:ext cx="80010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14350"/>
          <a:ext cx="171450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5.00390625" style="0" customWidth="1"/>
    <col min="2" max="2" width="68.875" style="0" customWidth="1"/>
  </cols>
  <sheetData>
    <row r="2" ht="13.5">
      <c r="B2" s="78" t="s">
        <v>135</v>
      </c>
    </row>
    <row r="3" ht="13.5">
      <c r="B3" s="79" t="s">
        <v>127</v>
      </c>
    </row>
    <row r="4" ht="13.5">
      <c r="B4" s="79" t="s">
        <v>128</v>
      </c>
    </row>
    <row r="5" ht="13.5">
      <c r="B5" s="79" t="s">
        <v>347</v>
      </c>
    </row>
    <row r="6" ht="13.5">
      <c r="B6" s="79" t="s">
        <v>129</v>
      </c>
    </row>
    <row r="7" ht="13.5">
      <c r="B7" s="79" t="s">
        <v>130</v>
      </c>
    </row>
    <row r="8" ht="13.5">
      <c r="B8" s="79" t="s">
        <v>131</v>
      </c>
    </row>
    <row r="9" ht="13.5">
      <c r="B9" s="79" t="s">
        <v>132</v>
      </c>
    </row>
    <row r="10" ht="13.5">
      <c r="B10" s="79" t="s">
        <v>133</v>
      </c>
    </row>
    <row r="11" ht="13.5">
      <c r="B11" s="79" t="s">
        <v>134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30"/>
  <sheetViews>
    <sheetView zoomScale="80" zoomScaleNormal="80" workbookViewId="0" topLeftCell="A1">
      <pane xSplit="1" ySplit="6" topLeftCell="B7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K13" sqref="K13"/>
    </sheetView>
  </sheetViews>
  <sheetFormatPr defaultColWidth="9.00390625" defaultRowHeight="13.5"/>
  <cols>
    <col min="1" max="1" width="22.625" style="28" customWidth="1"/>
    <col min="2" max="2" width="4.625" style="28" customWidth="1"/>
    <col min="3" max="3" width="7.625" style="28" customWidth="1"/>
    <col min="4" max="5" width="4.625" style="28" customWidth="1"/>
    <col min="6" max="6" width="6.625" style="28" customWidth="1"/>
    <col min="7" max="7" width="4.125" style="28" customWidth="1"/>
    <col min="8" max="8" width="4.625" style="28" customWidth="1"/>
    <col min="9" max="9" width="5.625" style="28" customWidth="1"/>
    <col min="10" max="11" width="4.125" style="28" customWidth="1"/>
    <col min="12" max="12" width="5.125" style="28" customWidth="1"/>
    <col min="13" max="16" width="4.125" style="28" customWidth="1"/>
    <col min="17" max="17" width="4.625" style="28" customWidth="1"/>
    <col min="18" max="18" width="5.125" style="28" customWidth="1"/>
    <col min="19" max="20" width="4.125" style="28" customWidth="1"/>
    <col min="21" max="21" width="5.625" style="28" customWidth="1"/>
    <col min="22" max="22" width="4.125" style="28" customWidth="1"/>
    <col min="23" max="23" width="4.625" style="28" customWidth="1"/>
    <col min="24" max="24" width="5.625" style="28" customWidth="1"/>
    <col min="25" max="27" width="4.625" style="28" customWidth="1"/>
    <col min="28" max="34" width="4.125" style="28" customWidth="1"/>
    <col min="35" max="36" width="4.625" style="28" customWidth="1"/>
    <col min="37" max="38" width="4.125" style="28" customWidth="1"/>
    <col min="39" max="39" width="4.625" style="28" customWidth="1"/>
    <col min="40" max="43" width="4.125" style="28" customWidth="1"/>
    <col min="44" max="44" width="4.625" style="28" customWidth="1"/>
    <col min="45" max="45" width="7.375" style="28" customWidth="1"/>
    <col min="46" max="47" width="4.125" style="28" customWidth="1"/>
    <col min="48" max="48" width="5.125" style="28" customWidth="1"/>
    <col min="49" max="49" width="4.625" style="28" customWidth="1"/>
    <col min="50" max="50" width="3.625" style="28" customWidth="1"/>
    <col min="51" max="16384" width="9.00390625" style="28" customWidth="1"/>
  </cols>
  <sheetData>
    <row r="1" spans="1:49" ht="39.75" customHeight="1" thickBot="1">
      <c r="A1" s="74" t="s">
        <v>294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117" t="s">
        <v>273</v>
      </c>
      <c r="AV1" s="3"/>
      <c r="AW1" s="3"/>
    </row>
    <row r="2" spans="1:49" ht="25.5" customHeight="1">
      <c r="A2" s="144" t="s">
        <v>295</v>
      </c>
      <c r="B2" s="202" t="s">
        <v>236</v>
      </c>
      <c r="C2" s="203"/>
      <c r="D2" s="222"/>
      <c r="E2" s="219" t="s">
        <v>296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1"/>
      <c r="Z2" s="219" t="s">
        <v>297</v>
      </c>
      <c r="AA2" s="220"/>
      <c r="AB2" s="220"/>
      <c r="AC2" s="220"/>
      <c r="AD2" s="220"/>
      <c r="AE2" s="220"/>
      <c r="AF2" s="220"/>
      <c r="AG2" s="220"/>
      <c r="AH2" s="221"/>
      <c r="AI2" s="219" t="s">
        <v>298</v>
      </c>
      <c r="AJ2" s="220"/>
      <c r="AK2" s="220"/>
      <c r="AL2" s="220"/>
      <c r="AM2" s="220"/>
      <c r="AN2" s="220"/>
      <c r="AO2" s="220"/>
      <c r="AP2" s="220"/>
      <c r="AQ2" s="221"/>
      <c r="AR2" s="119"/>
      <c r="AS2" s="119"/>
      <c r="AT2" s="119"/>
      <c r="AU2" s="202" t="s">
        <v>244</v>
      </c>
      <c r="AV2" s="203"/>
      <c r="AW2" s="204"/>
    </row>
    <row r="3" spans="1:49" ht="25.5" customHeight="1">
      <c r="A3" s="121"/>
      <c r="B3" s="205"/>
      <c r="C3" s="206"/>
      <c r="D3" s="215"/>
      <c r="E3" s="211" t="s">
        <v>236</v>
      </c>
      <c r="F3" s="212"/>
      <c r="G3" s="213"/>
      <c r="H3" s="211" t="s">
        <v>299</v>
      </c>
      <c r="I3" s="212"/>
      <c r="J3" s="213"/>
      <c r="K3" s="211" t="s">
        <v>300</v>
      </c>
      <c r="L3" s="212"/>
      <c r="M3" s="213"/>
      <c r="N3" s="223" t="s">
        <v>301</v>
      </c>
      <c r="O3" s="224"/>
      <c r="P3" s="225"/>
      <c r="Q3" s="178" t="s">
        <v>302</v>
      </c>
      <c r="R3" s="229"/>
      <c r="S3" s="182"/>
      <c r="T3" s="211" t="s">
        <v>303</v>
      </c>
      <c r="U3" s="212"/>
      <c r="V3" s="213"/>
      <c r="W3" s="211" t="s">
        <v>304</v>
      </c>
      <c r="X3" s="212"/>
      <c r="Y3" s="213"/>
      <c r="Z3" s="211" t="s">
        <v>236</v>
      </c>
      <c r="AA3" s="212"/>
      <c r="AB3" s="213"/>
      <c r="AC3" s="211" t="s">
        <v>305</v>
      </c>
      <c r="AD3" s="212"/>
      <c r="AE3" s="213"/>
      <c r="AF3" s="211" t="s">
        <v>306</v>
      </c>
      <c r="AG3" s="212"/>
      <c r="AH3" s="213"/>
      <c r="AI3" s="211" t="s">
        <v>247</v>
      </c>
      <c r="AJ3" s="212"/>
      <c r="AK3" s="213"/>
      <c r="AL3" s="211" t="s">
        <v>307</v>
      </c>
      <c r="AM3" s="212"/>
      <c r="AN3" s="213"/>
      <c r="AO3" s="211" t="s">
        <v>308</v>
      </c>
      <c r="AP3" s="212"/>
      <c r="AQ3" s="213"/>
      <c r="AR3" s="205" t="s">
        <v>309</v>
      </c>
      <c r="AS3" s="206"/>
      <c r="AT3" s="215"/>
      <c r="AU3" s="205"/>
      <c r="AV3" s="206"/>
      <c r="AW3" s="207"/>
    </row>
    <row r="4" spans="1:49" ht="25.5" customHeight="1">
      <c r="A4" s="121"/>
      <c r="B4" s="208"/>
      <c r="C4" s="209"/>
      <c r="D4" s="214"/>
      <c r="E4" s="208"/>
      <c r="F4" s="209"/>
      <c r="G4" s="214"/>
      <c r="H4" s="208" t="s">
        <v>289</v>
      </c>
      <c r="I4" s="209"/>
      <c r="J4" s="214"/>
      <c r="K4" s="208"/>
      <c r="L4" s="209"/>
      <c r="M4" s="214"/>
      <c r="N4" s="226"/>
      <c r="O4" s="227"/>
      <c r="P4" s="228"/>
      <c r="Q4" s="183"/>
      <c r="R4" s="156"/>
      <c r="S4" s="184"/>
      <c r="T4" s="208"/>
      <c r="U4" s="209"/>
      <c r="V4" s="214"/>
      <c r="W4" s="208"/>
      <c r="X4" s="209"/>
      <c r="Y4" s="214"/>
      <c r="Z4" s="208"/>
      <c r="AA4" s="209"/>
      <c r="AB4" s="214"/>
      <c r="AC4" s="208"/>
      <c r="AD4" s="209"/>
      <c r="AE4" s="214"/>
      <c r="AF4" s="208" t="s">
        <v>310</v>
      </c>
      <c r="AG4" s="209"/>
      <c r="AH4" s="214"/>
      <c r="AI4" s="208"/>
      <c r="AJ4" s="209"/>
      <c r="AK4" s="214"/>
      <c r="AL4" s="208" t="s">
        <v>311</v>
      </c>
      <c r="AM4" s="209"/>
      <c r="AN4" s="214"/>
      <c r="AO4" s="208" t="s">
        <v>311</v>
      </c>
      <c r="AP4" s="209"/>
      <c r="AQ4" s="214"/>
      <c r="AR4" s="127"/>
      <c r="AS4" s="127"/>
      <c r="AT4" s="128"/>
      <c r="AU4" s="208"/>
      <c r="AV4" s="209"/>
      <c r="AW4" s="210"/>
    </row>
    <row r="5" spans="1:49" ht="25.5" customHeight="1">
      <c r="A5" s="129"/>
      <c r="B5" s="130" t="s">
        <v>256</v>
      </c>
      <c r="C5" s="130" t="s">
        <v>257</v>
      </c>
      <c r="D5" s="130" t="s">
        <v>258</v>
      </c>
      <c r="E5" s="130" t="s">
        <v>256</v>
      </c>
      <c r="F5" s="130" t="s">
        <v>257</v>
      </c>
      <c r="G5" s="130" t="s">
        <v>258</v>
      </c>
      <c r="H5" s="130" t="s">
        <v>256</v>
      </c>
      <c r="I5" s="130" t="s">
        <v>257</v>
      </c>
      <c r="J5" s="130" t="s">
        <v>258</v>
      </c>
      <c r="K5" s="130" t="s">
        <v>256</v>
      </c>
      <c r="L5" s="130" t="s">
        <v>257</v>
      </c>
      <c r="M5" s="130" t="s">
        <v>258</v>
      </c>
      <c r="N5" s="130" t="s">
        <v>256</v>
      </c>
      <c r="O5" s="130" t="s">
        <v>257</v>
      </c>
      <c r="P5" s="130" t="s">
        <v>258</v>
      </c>
      <c r="Q5" s="130" t="s">
        <v>256</v>
      </c>
      <c r="R5" s="130" t="s">
        <v>257</v>
      </c>
      <c r="S5" s="130" t="s">
        <v>258</v>
      </c>
      <c r="T5" s="130" t="s">
        <v>256</v>
      </c>
      <c r="U5" s="130" t="s">
        <v>257</v>
      </c>
      <c r="V5" s="130" t="s">
        <v>258</v>
      </c>
      <c r="W5" s="130" t="s">
        <v>256</v>
      </c>
      <c r="X5" s="130" t="s">
        <v>257</v>
      </c>
      <c r="Y5" s="130" t="s">
        <v>258</v>
      </c>
      <c r="Z5" s="130" t="s">
        <v>256</v>
      </c>
      <c r="AA5" s="130" t="s">
        <v>257</v>
      </c>
      <c r="AB5" s="130" t="s">
        <v>258</v>
      </c>
      <c r="AC5" s="130" t="s">
        <v>256</v>
      </c>
      <c r="AD5" s="130" t="s">
        <v>257</v>
      </c>
      <c r="AE5" s="130" t="s">
        <v>258</v>
      </c>
      <c r="AF5" s="130" t="s">
        <v>256</v>
      </c>
      <c r="AG5" s="130" t="s">
        <v>257</v>
      </c>
      <c r="AH5" s="130" t="s">
        <v>258</v>
      </c>
      <c r="AI5" s="130" t="s">
        <v>256</v>
      </c>
      <c r="AJ5" s="130" t="s">
        <v>257</v>
      </c>
      <c r="AK5" s="130" t="s">
        <v>258</v>
      </c>
      <c r="AL5" s="130" t="s">
        <v>256</v>
      </c>
      <c r="AM5" s="130" t="s">
        <v>257</v>
      </c>
      <c r="AN5" s="130" t="s">
        <v>258</v>
      </c>
      <c r="AO5" s="130" t="s">
        <v>256</v>
      </c>
      <c r="AP5" s="130" t="s">
        <v>257</v>
      </c>
      <c r="AQ5" s="130" t="s">
        <v>258</v>
      </c>
      <c r="AR5" s="130" t="s">
        <v>256</v>
      </c>
      <c r="AS5" s="130" t="s">
        <v>257</v>
      </c>
      <c r="AT5" s="122" t="s">
        <v>258</v>
      </c>
      <c r="AU5" s="131" t="s">
        <v>256</v>
      </c>
      <c r="AV5" s="130" t="s">
        <v>257</v>
      </c>
      <c r="AW5" s="132" t="s">
        <v>258</v>
      </c>
    </row>
    <row r="6" spans="1:49" ht="25.5" customHeight="1" thickBot="1">
      <c r="A6" s="133" t="s">
        <v>312</v>
      </c>
      <c r="B6" s="134" t="s">
        <v>260</v>
      </c>
      <c r="C6" s="134" t="s">
        <v>261</v>
      </c>
      <c r="D6" s="134" t="s">
        <v>261</v>
      </c>
      <c r="E6" s="134" t="s">
        <v>260</v>
      </c>
      <c r="F6" s="134" t="s">
        <v>261</v>
      </c>
      <c r="G6" s="134" t="s">
        <v>261</v>
      </c>
      <c r="H6" s="134" t="s">
        <v>260</v>
      </c>
      <c r="I6" s="134" t="s">
        <v>261</v>
      </c>
      <c r="J6" s="134" t="s">
        <v>261</v>
      </c>
      <c r="K6" s="134" t="s">
        <v>260</v>
      </c>
      <c r="L6" s="134" t="s">
        <v>261</v>
      </c>
      <c r="M6" s="134" t="s">
        <v>261</v>
      </c>
      <c r="N6" s="134" t="s">
        <v>260</v>
      </c>
      <c r="O6" s="134" t="s">
        <v>261</v>
      </c>
      <c r="P6" s="134" t="s">
        <v>261</v>
      </c>
      <c r="Q6" s="134" t="s">
        <v>260</v>
      </c>
      <c r="R6" s="134" t="s">
        <v>261</v>
      </c>
      <c r="S6" s="134" t="s">
        <v>261</v>
      </c>
      <c r="T6" s="134" t="s">
        <v>260</v>
      </c>
      <c r="U6" s="134" t="s">
        <v>261</v>
      </c>
      <c r="V6" s="134" t="s">
        <v>261</v>
      </c>
      <c r="W6" s="134" t="s">
        <v>260</v>
      </c>
      <c r="X6" s="134" t="s">
        <v>261</v>
      </c>
      <c r="Y6" s="134" t="s">
        <v>261</v>
      </c>
      <c r="Z6" s="134" t="s">
        <v>260</v>
      </c>
      <c r="AA6" s="134" t="s">
        <v>261</v>
      </c>
      <c r="AB6" s="134" t="s">
        <v>261</v>
      </c>
      <c r="AC6" s="134" t="s">
        <v>260</v>
      </c>
      <c r="AD6" s="134" t="s">
        <v>261</v>
      </c>
      <c r="AE6" s="134" t="s">
        <v>261</v>
      </c>
      <c r="AF6" s="134" t="s">
        <v>260</v>
      </c>
      <c r="AG6" s="134" t="s">
        <v>261</v>
      </c>
      <c r="AH6" s="134" t="s">
        <v>261</v>
      </c>
      <c r="AI6" s="134" t="s">
        <v>260</v>
      </c>
      <c r="AJ6" s="134" t="s">
        <v>261</v>
      </c>
      <c r="AK6" s="134" t="s">
        <v>261</v>
      </c>
      <c r="AL6" s="134" t="s">
        <v>260</v>
      </c>
      <c r="AM6" s="134" t="s">
        <v>261</v>
      </c>
      <c r="AN6" s="134" t="s">
        <v>261</v>
      </c>
      <c r="AO6" s="134" t="s">
        <v>260</v>
      </c>
      <c r="AP6" s="134" t="s">
        <v>261</v>
      </c>
      <c r="AQ6" s="134" t="s">
        <v>261</v>
      </c>
      <c r="AR6" s="134" t="s">
        <v>260</v>
      </c>
      <c r="AS6" s="134" t="s">
        <v>261</v>
      </c>
      <c r="AT6" s="135" t="s">
        <v>261</v>
      </c>
      <c r="AU6" s="134" t="s">
        <v>260</v>
      </c>
      <c r="AV6" s="134" t="s">
        <v>261</v>
      </c>
      <c r="AW6" s="136" t="s">
        <v>261</v>
      </c>
    </row>
    <row r="7" spans="1:49" ht="34.5" customHeight="1">
      <c r="A7" s="13" t="s">
        <v>159</v>
      </c>
      <c r="B7" s="145">
        <v>59</v>
      </c>
      <c r="C7" s="145">
        <v>2189</v>
      </c>
      <c r="D7" s="145">
        <v>0</v>
      </c>
      <c r="E7" s="145">
        <v>25</v>
      </c>
      <c r="F7" s="145">
        <v>600</v>
      </c>
      <c r="G7" s="145">
        <v>0</v>
      </c>
      <c r="H7" s="145">
        <v>6</v>
      </c>
      <c r="I7" s="145">
        <v>129</v>
      </c>
      <c r="J7" s="145">
        <v>0</v>
      </c>
      <c r="K7" s="145">
        <v>5</v>
      </c>
      <c r="L7" s="145">
        <v>191</v>
      </c>
      <c r="M7" s="145">
        <v>0</v>
      </c>
      <c r="N7" s="145">
        <v>0</v>
      </c>
      <c r="O7" s="145">
        <v>0</v>
      </c>
      <c r="P7" s="145">
        <v>0</v>
      </c>
      <c r="Q7" s="145">
        <v>0</v>
      </c>
      <c r="R7" s="145">
        <v>0</v>
      </c>
      <c r="S7" s="145">
        <v>0</v>
      </c>
      <c r="T7" s="145">
        <v>0</v>
      </c>
      <c r="U7" s="145">
        <v>0</v>
      </c>
      <c r="V7" s="145">
        <v>0</v>
      </c>
      <c r="W7" s="145">
        <v>14</v>
      </c>
      <c r="X7" s="145">
        <v>280</v>
      </c>
      <c r="Y7" s="145">
        <v>0</v>
      </c>
      <c r="Z7" s="145">
        <v>0</v>
      </c>
      <c r="AA7" s="145">
        <v>0</v>
      </c>
      <c r="AB7" s="145">
        <v>0</v>
      </c>
      <c r="AC7" s="145">
        <v>0</v>
      </c>
      <c r="AD7" s="145">
        <v>0</v>
      </c>
      <c r="AE7" s="145">
        <v>0</v>
      </c>
      <c r="AF7" s="145">
        <v>0</v>
      </c>
      <c r="AG7" s="145">
        <v>0</v>
      </c>
      <c r="AH7" s="145">
        <v>0</v>
      </c>
      <c r="AI7" s="145">
        <v>4</v>
      </c>
      <c r="AJ7" s="145">
        <v>13</v>
      </c>
      <c r="AK7" s="145">
        <v>0</v>
      </c>
      <c r="AL7" s="145">
        <v>3</v>
      </c>
      <c r="AM7" s="145">
        <v>11</v>
      </c>
      <c r="AN7" s="145">
        <v>0</v>
      </c>
      <c r="AO7" s="145">
        <v>1</v>
      </c>
      <c r="AP7" s="145">
        <v>2</v>
      </c>
      <c r="AQ7" s="145">
        <v>0</v>
      </c>
      <c r="AR7" s="145">
        <v>29</v>
      </c>
      <c r="AS7" s="145">
        <v>1565</v>
      </c>
      <c r="AT7" s="146">
        <v>0</v>
      </c>
      <c r="AU7" s="145">
        <v>1</v>
      </c>
      <c r="AV7" s="145">
        <v>11</v>
      </c>
      <c r="AW7" s="147">
        <v>0</v>
      </c>
    </row>
    <row r="8" spans="1:49" ht="34.5" customHeight="1">
      <c r="A8" s="13">
        <v>19</v>
      </c>
      <c r="B8" s="145">
        <v>57</v>
      </c>
      <c r="C8" s="145">
        <v>1480</v>
      </c>
      <c r="D8" s="145">
        <v>0</v>
      </c>
      <c r="E8" s="145">
        <v>27</v>
      </c>
      <c r="F8" s="145">
        <v>413</v>
      </c>
      <c r="G8" s="145">
        <v>0</v>
      </c>
      <c r="H8" s="145">
        <v>7</v>
      </c>
      <c r="I8" s="145">
        <v>189</v>
      </c>
      <c r="J8" s="145">
        <v>0</v>
      </c>
      <c r="K8" s="145">
        <v>6</v>
      </c>
      <c r="L8" s="145">
        <v>82</v>
      </c>
      <c r="M8" s="145">
        <v>0</v>
      </c>
      <c r="N8" s="145">
        <v>0</v>
      </c>
      <c r="O8" s="145">
        <v>0</v>
      </c>
      <c r="P8" s="145">
        <v>0</v>
      </c>
      <c r="Q8" s="145">
        <v>0</v>
      </c>
      <c r="R8" s="145">
        <v>0</v>
      </c>
      <c r="S8" s="145">
        <v>0</v>
      </c>
      <c r="T8" s="145">
        <v>0</v>
      </c>
      <c r="U8" s="145">
        <v>0</v>
      </c>
      <c r="V8" s="145">
        <v>0</v>
      </c>
      <c r="W8" s="145">
        <v>14</v>
      </c>
      <c r="X8" s="145">
        <v>142</v>
      </c>
      <c r="Y8" s="145">
        <v>0</v>
      </c>
      <c r="Z8" s="145">
        <v>0</v>
      </c>
      <c r="AA8" s="145">
        <v>0</v>
      </c>
      <c r="AB8" s="145">
        <v>0</v>
      </c>
      <c r="AC8" s="145">
        <v>0</v>
      </c>
      <c r="AD8" s="145">
        <v>0</v>
      </c>
      <c r="AE8" s="145">
        <v>0</v>
      </c>
      <c r="AF8" s="145">
        <v>0</v>
      </c>
      <c r="AG8" s="145">
        <v>0</v>
      </c>
      <c r="AH8" s="145">
        <v>0</v>
      </c>
      <c r="AI8" s="145">
        <v>1</v>
      </c>
      <c r="AJ8" s="145">
        <v>1</v>
      </c>
      <c r="AK8" s="145">
        <v>0</v>
      </c>
      <c r="AL8" s="145">
        <v>0</v>
      </c>
      <c r="AM8" s="145">
        <v>0</v>
      </c>
      <c r="AN8" s="145">
        <v>0</v>
      </c>
      <c r="AO8" s="145">
        <v>1</v>
      </c>
      <c r="AP8" s="145">
        <v>1</v>
      </c>
      <c r="AQ8" s="145">
        <v>0</v>
      </c>
      <c r="AR8" s="145">
        <v>23</v>
      </c>
      <c r="AS8" s="145">
        <v>1000</v>
      </c>
      <c r="AT8" s="146">
        <v>0</v>
      </c>
      <c r="AU8" s="145">
        <v>6</v>
      </c>
      <c r="AV8" s="145">
        <v>66</v>
      </c>
      <c r="AW8" s="147">
        <v>0</v>
      </c>
    </row>
    <row r="9" spans="1:49" ht="60" customHeight="1">
      <c r="A9" s="18">
        <v>20</v>
      </c>
      <c r="B9" s="76">
        <f aca="true" t="shared" si="0" ref="B9:AW9">B11+B15+B18+B19+B20+B21+B25+B26+B27+B28</f>
        <v>47</v>
      </c>
      <c r="C9" s="76">
        <f t="shared" si="0"/>
        <v>1233</v>
      </c>
      <c r="D9" s="76">
        <f t="shared" si="0"/>
        <v>1</v>
      </c>
      <c r="E9" s="76">
        <f t="shared" si="0"/>
        <v>11</v>
      </c>
      <c r="F9" s="76">
        <f t="shared" si="0"/>
        <v>309</v>
      </c>
      <c r="G9" s="76">
        <f t="shared" si="0"/>
        <v>0</v>
      </c>
      <c r="H9" s="76">
        <f t="shared" si="0"/>
        <v>4</v>
      </c>
      <c r="I9" s="76">
        <f t="shared" si="0"/>
        <v>208</v>
      </c>
      <c r="J9" s="76">
        <f t="shared" si="0"/>
        <v>0</v>
      </c>
      <c r="K9" s="76">
        <f t="shared" si="0"/>
        <v>2</v>
      </c>
      <c r="L9" s="76">
        <f t="shared" si="0"/>
        <v>39</v>
      </c>
      <c r="M9" s="76">
        <f t="shared" si="0"/>
        <v>0</v>
      </c>
      <c r="N9" s="76">
        <f t="shared" si="0"/>
        <v>0</v>
      </c>
      <c r="O9" s="76">
        <f t="shared" si="0"/>
        <v>0</v>
      </c>
      <c r="P9" s="76">
        <f t="shared" si="0"/>
        <v>0</v>
      </c>
      <c r="Q9" s="76">
        <f t="shared" si="0"/>
        <v>0</v>
      </c>
      <c r="R9" s="76">
        <f t="shared" si="0"/>
        <v>0</v>
      </c>
      <c r="S9" s="76">
        <f t="shared" si="0"/>
        <v>0</v>
      </c>
      <c r="T9" s="76">
        <f t="shared" si="0"/>
        <v>0</v>
      </c>
      <c r="U9" s="76">
        <f t="shared" si="0"/>
        <v>0</v>
      </c>
      <c r="V9" s="76">
        <f t="shared" si="0"/>
        <v>0</v>
      </c>
      <c r="W9" s="76">
        <f t="shared" si="0"/>
        <v>5</v>
      </c>
      <c r="X9" s="76">
        <f t="shared" si="0"/>
        <v>62</v>
      </c>
      <c r="Y9" s="76">
        <f t="shared" si="0"/>
        <v>0</v>
      </c>
      <c r="Z9" s="76">
        <f t="shared" si="0"/>
        <v>1</v>
      </c>
      <c r="AA9" s="76">
        <f t="shared" si="0"/>
        <v>3</v>
      </c>
      <c r="AB9" s="76">
        <f t="shared" si="0"/>
        <v>0</v>
      </c>
      <c r="AC9" s="76">
        <f t="shared" si="0"/>
        <v>0</v>
      </c>
      <c r="AD9" s="76">
        <f t="shared" si="0"/>
        <v>0</v>
      </c>
      <c r="AE9" s="76">
        <f t="shared" si="0"/>
        <v>0</v>
      </c>
      <c r="AF9" s="76">
        <f t="shared" si="0"/>
        <v>1</v>
      </c>
      <c r="AG9" s="76">
        <f t="shared" si="0"/>
        <v>3</v>
      </c>
      <c r="AH9" s="76">
        <f t="shared" si="0"/>
        <v>0</v>
      </c>
      <c r="AI9" s="76">
        <f t="shared" si="0"/>
        <v>5</v>
      </c>
      <c r="AJ9" s="76">
        <f t="shared" si="0"/>
        <v>11</v>
      </c>
      <c r="AK9" s="76">
        <f t="shared" si="0"/>
        <v>1</v>
      </c>
      <c r="AL9" s="76">
        <f t="shared" si="0"/>
        <v>1</v>
      </c>
      <c r="AM9" s="76">
        <f t="shared" si="0"/>
        <v>2</v>
      </c>
      <c r="AN9" s="76">
        <f t="shared" si="0"/>
        <v>0</v>
      </c>
      <c r="AO9" s="76">
        <f t="shared" si="0"/>
        <v>4</v>
      </c>
      <c r="AP9" s="76">
        <f t="shared" si="0"/>
        <v>9</v>
      </c>
      <c r="AQ9" s="76">
        <f t="shared" si="0"/>
        <v>1</v>
      </c>
      <c r="AR9" s="76">
        <f t="shared" si="0"/>
        <v>21</v>
      </c>
      <c r="AS9" s="76">
        <f t="shared" si="0"/>
        <v>786</v>
      </c>
      <c r="AT9" s="76">
        <f t="shared" si="0"/>
        <v>0</v>
      </c>
      <c r="AU9" s="76">
        <f t="shared" si="0"/>
        <v>9</v>
      </c>
      <c r="AV9" s="76">
        <f t="shared" si="0"/>
        <v>124</v>
      </c>
      <c r="AW9" s="77">
        <f t="shared" si="0"/>
        <v>0</v>
      </c>
    </row>
    <row r="10" spans="1:49" ht="19.5" customHeight="1">
      <c r="A10" s="14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22"/>
    </row>
    <row r="11" spans="1:49" ht="45" customHeight="1">
      <c r="A11" s="148" t="s">
        <v>313</v>
      </c>
      <c r="B11" s="113">
        <f>SUM(B12:B17)</f>
        <v>8</v>
      </c>
      <c r="C11" s="113">
        <f>SUM(C12:C17)</f>
        <v>69</v>
      </c>
      <c r="D11" s="113">
        <f>SUM(D12:D17)</f>
        <v>1</v>
      </c>
      <c r="E11" s="113">
        <f aca="true" t="shared" si="1" ref="E11:AW11">SUM(E12:E14)</f>
        <v>0</v>
      </c>
      <c r="F11" s="113">
        <f t="shared" si="1"/>
        <v>0</v>
      </c>
      <c r="G11" s="113">
        <f t="shared" si="1"/>
        <v>0</v>
      </c>
      <c r="H11" s="113">
        <f t="shared" si="1"/>
        <v>0</v>
      </c>
      <c r="I11" s="113">
        <f t="shared" si="1"/>
        <v>0</v>
      </c>
      <c r="J11" s="113">
        <f t="shared" si="1"/>
        <v>0</v>
      </c>
      <c r="K11" s="113">
        <f t="shared" si="1"/>
        <v>0</v>
      </c>
      <c r="L11" s="113">
        <f t="shared" si="1"/>
        <v>0</v>
      </c>
      <c r="M11" s="113">
        <f t="shared" si="1"/>
        <v>0</v>
      </c>
      <c r="N11" s="113">
        <f t="shared" si="1"/>
        <v>0</v>
      </c>
      <c r="O11" s="113">
        <f t="shared" si="1"/>
        <v>0</v>
      </c>
      <c r="P11" s="113">
        <f t="shared" si="1"/>
        <v>0</v>
      </c>
      <c r="Q11" s="113">
        <f t="shared" si="1"/>
        <v>0</v>
      </c>
      <c r="R11" s="113">
        <f t="shared" si="1"/>
        <v>0</v>
      </c>
      <c r="S11" s="113">
        <f t="shared" si="1"/>
        <v>0</v>
      </c>
      <c r="T11" s="113">
        <f t="shared" si="1"/>
        <v>0</v>
      </c>
      <c r="U11" s="113">
        <f t="shared" si="1"/>
        <v>0</v>
      </c>
      <c r="V11" s="113">
        <f t="shared" si="1"/>
        <v>0</v>
      </c>
      <c r="W11" s="113">
        <f t="shared" si="1"/>
        <v>0</v>
      </c>
      <c r="X11" s="113">
        <f t="shared" si="1"/>
        <v>0</v>
      </c>
      <c r="Y11" s="113">
        <f t="shared" si="1"/>
        <v>0</v>
      </c>
      <c r="Z11" s="113">
        <f t="shared" si="1"/>
        <v>0</v>
      </c>
      <c r="AA11" s="113">
        <f t="shared" si="1"/>
        <v>0</v>
      </c>
      <c r="AB11" s="113">
        <f t="shared" si="1"/>
        <v>0</v>
      </c>
      <c r="AC11" s="113">
        <f t="shared" si="1"/>
        <v>0</v>
      </c>
      <c r="AD11" s="113">
        <f t="shared" si="1"/>
        <v>0</v>
      </c>
      <c r="AE11" s="113">
        <f t="shared" si="1"/>
        <v>0</v>
      </c>
      <c r="AF11" s="113">
        <f t="shared" si="1"/>
        <v>0</v>
      </c>
      <c r="AG11" s="113">
        <f t="shared" si="1"/>
        <v>0</v>
      </c>
      <c r="AH11" s="113">
        <f t="shared" si="1"/>
        <v>0</v>
      </c>
      <c r="AI11" s="113">
        <f t="shared" si="1"/>
        <v>4</v>
      </c>
      <c r="AJ11" s="113">
        <f t="shared" si="1"/>
        <v>9</v>
      </c>
      <c r="AK11" s="113">
        <f t="shared" si="1"/>
        <v>1</v>
      </c>
      <c r="AL11" s="113">
        <f t="shared" si="1"/>
        <v>0</v>
      </c>
      <c r="AM11" s="113">
        <f t="shared" si="1"/>
        <v>0</v>
      </c>
      <c r="AN11" s="113">
        <f t="shared" si="1"/>
        <v>0</v>
      </c>
      <c r="AO11" s="113">
        <f t="shared" si="1"/>
        <v>4</v>
      </c>
      <c r="AP11" s="113">
        <f t="shared" si="1"/>
        <v>9</v>
      </c>
      <c r="AQ11" s="113">
        <f t="shared" si="1"/>
        <v>1</v>
      </c>
      <c r="AR11" s="113">
        <f t="shared" si="1"/>
        <v>4</v>
      </c>
      <c r="AS11" s="113">
        <f t="shared" si="1"/>
        <v>60</v>
      </c>
      <c r="AT11" s="113">
        <f t="shared" si="1"/>
        <v>0</v>
      </c>
      <c r="AU11" s="113">
        <f t="shared" si="1"/>
        <v>0</v>
      </c>
      <c r="AV11" s="113">
        <f t="shared" si="1"/>
        <v>0</v>
      </c>
      <c r="AW11" s="149">
        <f t="shared" si="1"/>
        <v>0</v>
      </c>
    </row>
    <row r="12" spans="1:49" ht="45" customHeight="1">
      <c r="A12" s="148" t="s">
        <v>314</v>
      </c>
      <c r="B12" s="113">
        <f aca="true" t="shared" si="2" ref="B12:D14">SUM(E12,Z12,AI12,AR12,AU12)</f>
        <v>5</v>
      </c>
      <c r="C12" s="113">
        <f t="shared" si="2"/>
        <v>65</v>
      </c>
      <c r="D12" s="113">
        <f t="shared" si="2"/>
        <v>0</v>
      </c>
      <c r="E12" s="113">
        <f aca="true" t="shared" si="3" ref="E12:G14">H12+K12+N12+Q12+T12+W12</f>
        <v>0</v>
      </c>
      <c r="F12" s="113">
        <f t="shared" si="3"/>
        <v>0</v>
      </c>
      <c r="G12" s="113">
        <f t="shared" si="3"/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113">
        <f aca="true" t="shared" si="4" ref="Z12:Z20">AC12+AF12</f>
        <v>0</v>
      </c>
      <c r="AA12" s="113">
        <f aca="true" t="shared" si="5" ref="AA12:AA20">AD12+AG12</f>
        <v>0</v>
      </c>
      <c r="AB12" s="113">
        <f aca="true" t="shared" si="6" ref="AB12:AB20">AE12+AH12</f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113">
        <f aca="true" t="shared" si="7" ref="AI12:AK14">AL12+AO12</f>
        <v>1</v>
      </c>
      <c r="AJ12" s="113">
        <f t="shared" si="7"/>
        <v>5</v>
      </c>
      <c r="AK12" s="113">
        <f t="shared" si="7"/>
        <v>0</v>
      </c>
      <c r="AL12" s="59">
        <v>0</v>
      </c>
      <c r="AM12" s="59">
        <v>0</v>
      </c>
      <c r="AN12" s="59">
        <v>0</v>
      </c>
      <c r="AO12" s="59">
        <v>1</v>
      </c>
      <c r="AP12" s="59">
        <v>5</v>
      </c>
      <c r="AQ12" s="59">
        <v>0</v>
      </c>
      <c r="AR12" s="59">
        <v>4</v>
      </c>
      <c r="AS12" s="59">
        <v>60</v>
      </c>
      <c r="AT12" s="59">
        <v>0</v>
      </c>
      <c r="AU12" s="59">
        <v>0</v>
      </c>
      <c r="AV12" s="59">
        <v>0</v>
      </c>
      <c r="AW12" s="39">
        <v>0</v>
      </c>
    </row>
    <row r="13" spans="1:49" ht="45" customHeight="1">
      <c r="A13" s="148" t="s">
        <v>315</v>
      </c>
      <c r="B13" s="113">
        <f t="shared" si="2"/>
        <v>3</v>
      </c>
      <c r="C13" s="113">
        <f t="shared" si="2"/>
        <v>4</v>
      </c>
      <c r="D13" s="113">
        <f t="shared" si="2"/>
        <v>1</v>
      </c>
      <c r="E13" s="113">
        <f t="shared" si="3"/>
        <v>0</v>
      </c>
      <c r="F13" s="113">
        <f t="shared" si="3"/>
        <v>0</v>
      </c>
      <c r="G13" s="113">
        <f t="shared" si="3"/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113">
        <f t="shared" si="4"/>
        <v>0</v>
      </c>
      <c r="AA13" s="113">
        <f t="shared" si="5"/>
        <v>0</v>
      </c>
      <c r="AB13" s="113">
        <f t="shared" si="6"/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113">
        <f t="shared" si="7"/>
        <v>3</v>
      </c>
      <c r="AJ13" s="113">
        <f t="shared" si="7"/>
        <v>4</v>
      </c>
      <c r="AK13" s="113">
        <f t="shared" si="7"/>
        <v>1</v>
      </c>
      <c r="AL13" s="59">
        <v>0</v>
      </c>
      <c r="AM13" s="59">
        <v>0</v>
      </c>
      <c r="AN13" s="59">
        <v>0</v>
      </c>
      <c r="AO13" s="59">
        <v>3</v>
      </c>
      <c r="AP13" s="59">
        <v>4</v>
      </c>
      <c r="AQ13" s="59">
        <v>1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39">
        <v>0</v>
      </c>
    </row>
    <row r="14" spans="1:49" ht="45" customHeight="1">
      <c r="A14" s="148" t="s">
        <v>316</v>
      </c>
      <c r="B14" s="113">
        <f t="shared" si="2"/>
        <v>0</v>
      </c>
      <c r="C14" s="113">
        <f t="shared" si="2"/>
        <v>0</v>
      </c>
      <c r="D14" s="113">
        <f t="shared" si="2"/>
        <v>0</v>
      </c>
      <c r="E14" s="113">
        <f t="shared" si="3"/>
        <v>0</v>
      </c>
      <c r="F14" s="113">
        <f t="shared" si="3"/>
        <v>0</v>
      </c>
      <c r="G14" s="113">
        <f t="shared" si="3"/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113">
        <f t="shared" si="4"/>
        <v>0</v>
      </c>
      <c r="AA14" s="113">
        <f t="shared" si="5"/>
        <v>0</v>
      </c>
      <c r="AB14" s="113">
        <f t="shared" si="6"/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113">
        <f t="shared" si="7"/>
        <v>0</v>
      </c>
      <c r="AJ14" s="113">
        <f t="shared" si="7"/>
        <v>0</v>
      </c>
      <c r="AK14" s="113">
        <f t="shared" si="7"/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39">
        <v>0</v>
      </c>
    </row>
    <row r="15" spans="1:49" ht="45" customHeight="1">
      <c r="A15" s="148" t="s">
        <v>317</v>
      </c>
      <c r="B15" s="113">
        <f>SUM(B16:B17)</f>
        <v>0</v>
      </c>
      <c r="C15" s="113">
        <f>SUM(C16:C17)</f>
        <v>0</v>
      </c>
      <c r="D15" s="113">
        <f>SUM(D16:D17)</f>
        <v>0</v>
      </c>
      <c r="E15" s="113">
        <f aca="true" t="shared" si="8" ref="E15:Y15">E16+E17</f>
        <v>0</v>
      </c>
      <c r="F15" s="113">
        <f t="shared" si="8"/>
        <v>0</v>
      </c>
      <c r="G15" s="113">
        <f t="shared" si="8"/>
        <v>0</v>
      </c>
      <c r="H15" s="113">
        <f t="shared" si="8"/>
        <v>0</v>
      </c>
      <c r="I15" s="113">
        <f t="shared" si="8"/>
        <v>0</v>
      </c>
      <c r="J15" s="113">
        <f t="shared" si="8"/>
        <v>0</v>
      </c>
      <c r="K15" s="113">
        <f t="shared" si="8"/>
        <v>0</v>
      </c>
      <c r="L15" s="113">
        <f t="shared" si="8"/>
        <v>0</v>
      </c>
      <c r="M15" s="113">
        <f t="shared" si="8"/>
        <v>0</v>
      </c>
      <c r="N15" s="113">
        <f t="shared" si="8"/>
        <v>0</v>
      </c>
      <c r="O15" s="113">
        <f t="shared" si="8"/>
        <v>0</v>
      </c>
      <c r="P15" s="113">
        <f t="shared" si="8"/>
        <v>0</v>
      </c>
      <c r="Q15" s="113">
        <f t="shared" si="8"/>
        <v>0</v>
      </c>
      <c r="R15" s="113">
        <f t="shared" si="8"/>
        <v>0</v>
      </c>
      <c r="S15" s="113">
        <f t="shared" si="8"/>
        <v>0</v>
      </c>
      <c r="T15" s="113">
        <f t="shared" si="8"/>
        <v>0</v>
      </c>
      <c r="U15" s="113">
        <f t="shared" si="8"/>
        <v>0</v>
      </c>
      <c r="V15" s="113">
        <f t="shared" si="8"/>
        <v>0</v>
      </c>
      <c r="W15" s="113">
        <f t="shared" si="8"/>
        <v>0</v>
      </c>
      <c r="X15" s="113">
        <f t="shared" si="8"/>
        <v>0</v>
      </c>
      <c r="Y15" s="113">
        <f t="shared" si="8"/>
        <v>0</v>
      </c>
      <c r="Z15" s="113">
        <f t="shared" si="4"/>
        <v>0</v>
      </c>
      <c r="AA15" s="113">
        <f t="shared" si="5"/>
        <v>0</v>
      </c>
      <c r="AB15" s="113">
        <f t="shared" si="6"/>
        <v>0</v>
      </c>
      <c r="AC15" s="113">
        <f aca="true" t="shared" si="9" ref="AC15:AW15">AC16+AC17</f>
        <v>0</v>
      </c>
      <c r="AD15" s="113">
        <f t="shared" si="9"/>
        <v>0</v>
      </c>
      <c r="AE15" s="113">
        <f t="shared" si="9"/>
        <v>0</v>
      </c>
      <c r="AF15" s="113">
        <f t="shared" si="9"/>
        <v>0</v>
      </c>
      <c r="AG15" s="113">
        <f t="shared" si="9"/>
        <v>0</v>
      </c>
      <c r="AH15" s="113">
        <f t="shared" si="9"/>
        <v>0</v>
      </c>
      <c r="AI15" s="113">
        <f t="shared" si="9"/>
        <v>0</v>
      </c>
      <c r="AJ15" s="113">
        <f t="shared" si="9"/>
        <v>0</v>
      </c>
      <c r="AK15" s="113">
        <f t="shared" si="9"/>
        <v>0</v>
      </c>
      <c r="AL15" s="113">
        <f t="shared" si="9"/>
        <v>0</v>
      </c>
      <c r="AM15" s="113">
        <f t="shared" si="9"/>
        <v>0</v>
      </c>
      <c r="AN15" s="113">
        <f t="shared" si="9"/>
        <v>0</v>
      </c>
      <c r="AO15" s="113">
        <f t="shared" si="9"/>
        <v>0</v>
      </c>
      <c r="AP15" s="113">
        <f t="shared" si="9"/>
        <v>0</v>
      </c>
      <c r="AQ15" s="113">
        <f t="shared" si="9"/>
        <v>0</v>
      </c>
      <c r="AR15" s="113">
        <f t="shared" si="9"/>
        <v>0</v>
      </c>
      <c r="AS15" s="113">
        <f t="shared" si="9"/>
        <v>0</v>
      </c>
      <c r="AT15" s="113">
        <f t="shared" si="9"/>
        <v>0</v>
      </c>
      <c r="AU15" s="113">
        <f t="shared" si="9"/>
        <v>0</v>
      </c>
      <c r="AV15" s="113">
        <f t="shared" si="9"/>
        <v>0</v>
      </c>
      <c r="AW15" s="149">
        <f t="shared" si="9"/>
        <v>0</v>
      </c>
    </row>
    <row r="16" spans="1:49" ht="45" customHeight="1">
      <c r="A16" s="148" t="s">
        <v>318</v>
      </c>
      <c r="B16" s="113">
        <f aca="true" t="shared" si="10" ref="B16:D20">SUM(E16,Z16,AI16,AR16,AU16)</f>
        <v>0</v>
      </c>
      <c r="C16" s="113">
        <f t="shared" si="10"/>
        <v>0</v>
      </c>
      <c r="D16" s="113">
        <f t="shared" si="10"/>
        <v>0</v>
      </c>
      <c r="E16" s="113">
        <f aca="true" t="shared" si="11" ref="E16:G20">H16+K16+N16+Q16+T16+W16</f>
        <v>0</v>
      </c>
      <c r="F16" s="113">
        <f t="shared" si="11"/>
        <v>0</v>
      </c>
      <c r="G16" s="113">
        <f t="shared" si="11"/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138">
        <f t="shared" si="4"/>
        <v>0</v>
      </c>
      <c r="AA16" s="138">
        <f t="shared" si="5"/>
        <v>0</v>
      </c>
      <c r="AB16" s="138">
        <f t="shared" si="6"/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113">
        <f aca="true" t="shared" si="12" ref="AI16:AK20">AL16+AO16</f>
        <v>0</v>
      </c>
      <c r="AJ16" s="113">
        <f t="shared" si="12"/>
        <v>0</v>
      </c>
      <c r="AK16" s="113">
        <f t="shared" si="12"/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39">
        <v>0</v>
      </c>
    </row>
    <row r="17" spans="1:49" ht="45" customHeight="1">
      <c r="A17" s="148" t="s">
        <v>319</v>
      </c>
      <c r="B17" s="113">
        <f t="shared" si="10"/>
        <v>0</v>
      </c>
      <c r="C17" s="113">
        <f t="shared" si="10"/>
        <v>0</v>
      </c>
      <c r="D17" s="113">
        <f t="shared" si="10"/>
        <v>0</v>
      </c>
      <c r="E17" s="113">
        <f t="shared" si="11"/>
        <v>0</v>
      </c>
      <c r="F17" s="113">
        <f t="shared" si="11"/>
        <v>0</v>
      </c>
      <c r="G17" s="113">
        <f t="shared" si="11"/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138">
        <f t="shared" si="4"/>
        <v>0</v>
      </c>
      <c r="AA17" s="138">
        <f t="shared" si="5"/>
        <v>0</v>
      </c>
      <c r="AB17" s="138">
        <f t="shared" si="6"/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113">
        <f t="shared" si="12"/>
        <v>0</v>
      </c>
      <c r="AJ17" s="113">
        <f t="shared" si="12"/>
        <v>0</v>
      </c>
      <c r="AK17" s="113">
        <f t="shared" si="12"/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39">
        <v>0</v>
      </c>
    </row>
    <row r="18" spans="1:49" ht="45" customHeight="1">
      <c r="A18" s="148" t="s">
        <v>320</v>
      </c>
      <c r="B18" s="113">
        <f t="shared" si="10"/>
        <v>0</v>
      </c>
      <c r="C18" s="113">
        <f t="shared" si="10"/>
        <v>0</v>
      </c>
      <c r="D18" s="113">
        <f t="shared" si="10"/>
        <v>0</v>
      </c>
      <c r="E18" s="113">
        <f t="shared" si="11"/>
        <v>0</v>
      </c>
      <c r="F18" s="113">
        <f t="shared" si="11"/>
        <v>0</v>
      </c>
      <c r="G18" s="113">
        <f t="shared" si="11"/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138">
        <f t="shared" si="4"/>
        <v>0</v>
      </c>
      <c r="AA18" s="138">
        <f t="shared" si="5"/>
        <v>0</v>
      </c>
      <c r="AB18" s="138">
        <f t="shared" si="6"/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113">
        <f t="shared" si="12"/>
        <v>0</v>
      </c>
      <c r="AJ18" s="113">
        <f t="shared" si="12"/>
        <v>0</v>
      </c>
      <c r="AK18" s="113">
        <f t="shared" si="12"/>
        <v>0</v>
      </c>
      <c r="AL18" s="59">
        <v>0</v>
      </c>
      <c r="AM18" s="59">
        <v>0</v>
      </c>
      <c r="AN18" s="59">
        <v>0</v>
      </c>
      <c r="AO18" s="59">
        <v>0</v>
      </c>
      <c r="AP18" s="59"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39">
        <v>0</v>
      </c>
    </row>
    <row r="19" spans="1:49" ht="45" customHeight="1">
      <c r="A19" s="148" t="s">
        <v>321</v>
      </c>
      <c r="B19" s="113">
        <f t="shared" si="10"/>
        <v>0</v>
      </c>
      <c r="C19" s="113">
        <f t="shared" si="10"/>
        <v>0</v>
      </c>
      <c r="D19" s="113">
        <f t="shared" si="10"/>
        <v>0</v>
      </c>
      <c r="E19" s="113">
        <f t="shared" si="11"/>
        <v>0</v>
      </c>
      <c r="F19" s="113">
        <f t="shared" si="11"/>
        <v>0</v>
      </c>
      <c r="G19" s="113">
        <f t="shared" si="11"/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138">
        <f t="shared" si="4"/>
        <v>0</v>
      </c>
      <c r="AA19" s="138">
        <f t="shared" si="5"/>
        <v>0</v>
      </c>
      <c r="AB19" s="138">
        <f t="shared" si="6"/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113">
        <f t="shared" si="12"/>
        <v>0</v>
      </c>
      <c r="AJ19" s="113">
        <f t="shared" si="12"/>
        <v>0</v>
      </c>
      <c r="AK19" s="113">
        <f t="shared" si="12"/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39">
        <v>0</v>
      </c>
    </row>
    <row r="20" spans="1:49" ht="45" customHeight="1">
      <c r="A20" s="148" t="s">
        <v>322</v>
      </c>
      <c r="B20" s="113">
        <f t="shared" si="10"/>
        <v>0</v>
      </c>
      <c r="C20" s="113">
        <f t="shared" si="10"/>
        <v>0</v>
      </c>
      <c r="D20" s="113">
        <f t="shared" si="10"/>
        <v>0</v>
      </c>
      <c r="E20" s="113">
        <f t="shared" si="11"/>
        <v>0</v>
      </c>
      <c r="F20" s="113">
        <f t="shared" si="11"/>
        <v>0</v>
      </c>
      <c r="G20" s="113">
        <f t="shared" si="11"/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138">
        <f t="shared" si="4"/>
        <v>0</v>
      </c>
      <c r="AA20" s="138">
        <f t="shared" si="5"/>
        <v>0</v>
      </c>
      <c r="AB20" s="138">
        <f t="shared" si="6"/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113">
        <f t="shared" si="12"/>
        <v>0</v>
      </c>
      <c r="AJ20" s="113">
        <f t="shared" si="12"/>
        <v>0</v>
      </c>
      <c r="AK20" s="113">
        <f t="shared" si="12"/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39">
        <v>0</v>
      </c>
    </row>
    <row r="21" spans="1:49" ht="45" customHeight="1">
      <c r="A21" s="148" t="s">
        <v>323</v>
      </c>
      <c r="B21" s="113">
        <f aca="true" t="shared" si="13" ref="B21:AH21">SUM(B22:B24)</f>
        <v>0</v>
      </c>
      <c r="C21" s="113">
        <f t="shared" si="13"/>
        <v>0</v>
      </c>
      <c r="D21" s="113">
        <f t="shared" si="13"/>
        <v>0</v>
      </c>
      <c r="E21" s="113">
        <f t="shared" si="13"/>
        <v>0</v>
      </c>
      <c r="F21" s="113">
        <f t="shared" si="13"/>
        <v>0</v>
      </c>
      <c r="G21" s="113">
        <f t="shared" si="13"/>
        <v>0</v>
      </c>
      <c r="H21" s="113">
        <f t="shared" si="13"/>
        <v>0</v>
      </c>
      <c r="I21" s="113">
        <f t="shared" si="13"/>
        <v>0</v>
      </c>
      <c r="J21" s="113">
        <f t="shared" si="13"/>
        <v>0</v>
      </c>
      <c r="K21" s="113">
        <f t="shared" si="13"/>
        <v>0</v>
      </c>
      <c r="L21" s="113">
        <f t="shared" si="13"/>
        <v>0</v>
      </c>
      <c r="M21" s="113">
        <f t="shared" si="13"/>
        <v>0</v>
      </c>
      <c r="N21" s="113">
        <f t="shared" si="13"/>
        <v>0</v>
      </c>
      <c r="O21" s="113">
        <f t="shared" si="13"/>
        <v>0</v>
      </c>
      <c r="P21" s="113">
        <f t="shared" si="13"/>
        <v>0</v>
      </c>
      <c r="Q21" s="113">
        <f t="shared" si="13"/>
        <v>0</v>
      </c>
      <c r="R21" s="113">
        <f t="shared" si="13"/>
        <v>0</v>
      </c>
      <c r="S21" s="113">
        <f t="shared" si="13"/>
        <v>0</v>
      </c>
      <c r="T21" s="113">
        <f t="shared" si="13"/>
        <v>0</v>
      </c>
      <c r="U21" s="113">
        <f t="shared" si="13"/>
        <v>0</v>
      </c>
      <c r="V21" s="113">
        <f t="shared" si="13"/>
        <v>0</v>
      </c>
      <c r="W21" s="113">
        <f t="shared" si="13"/>
        <v>0</v>
      </c>
      <c r="X21" s="113">
        <f t="shared" si="13"/>
        <v>0</v>
      </c>
      <c r="Y21" s="113">
        <f t="shared" si="13"/>
        <v>0</v>
      </c>
      <c r="Z21" s="113">
        <f t="shared" si="13"/>
        <v>0</v>
      </c>
      <c r="AA21" s="113">
        <f t="shared" si="13"/>
        <v>0</v>
      </c>
      <c r="AB21" s="113">
        <f t="shared" si="13"/>
        <v>0</v>
      </c>
      <c r="AC21" s="113">
        <f t="shared" si="13"/>
        <v>0</v>
      </c>
      <c r="AD21" s="113">
        <f t="shared" si="13"/>
        <v>0</v>
      </c>
      <c r="AE21" s="113">
        <f t="shared" si="13"/>
        <v>0</v>
      </c>
      <c r="AF21" s="113">
        <f t="shared" si="13"/>
        <v>0</v>
      </c>
      <c r="AG21" s="113">
        <f t="shared" si="13"/>
        <v>0</v>
      </c>
      <c r="AH21" s="113">
        <f t="shared" si="13"/>
        <v>0</v>
      </c>
      <c r="AI21" s="113">
        <f aca="true" t="shared" si="14" ref="AI21:AJ28">AL21+AO21</f>
        <v>0</v>
      </c>
      <c r="AJ21" s="113">
        <f t="shared" si="14"/>
        <v>0</v>
      </c>
      <c r="AK21" s="113">
        <f aca="true" t="shared" si="15" ref="AK21:AW21">SUM(AK22:AK24)</f>
        <v>0</v>
      </c>
      <c r="AL21" s="113">
        <f t="shared" si="15"/>
        <v>0</v>
      </c>
      <c r="AM21" s="113">
        <f t="shared" si="15"/>
        <v>0</v>
      </c>
      <c r="AN21" s="113">
        <f t="shared" si="15"/>
        <v>0</v>
      </c>
      <c r="AO21" s="113">
        <f t="shared" si="15"/>
        <v>0</v>
      </c>
      <c r="AP21" s="113">
        <f t="shared" si="15"/>
        <v>0</v>
      </c>
      <c r="AQ21" s="113">
        <f t="shared" si="15"/>
        <v>0</v>
      </c>
      <c r="AR21" s="113">
        <f t="shared" si="15"/>
        <v>0</v>
      </c>
      <c r="AS21" s="113">
        <f t="shared" si="15"/>
        <v>0</v>
      </c>
      <c r="AT21" s="113">
        <f t="shared" si="15"/>
        <v>0</v>
      </c>
      <c r="AU21" s="113">
        <f t="shared" si="15"/>
        <v>0</v>
      </c>
      <c r="AV21" s="113">
        <f t="shared" si="15"/>
        <v>0</v>
      </c>
      <c r="AW21" s="149">
        <f t="shared" si="15"/>
        <v>0</v>
      </c>
    </row>
    <row r="22" spans="1:49" ht="45" customHeight="1">
      <c r="A22" s="148" t="s">
        <v>324</v>
      </c>
      <c r="B22" s="113">
        <f aca="true" t="shared" si="16" ref="B22:D28">SUM(E22,Z22,AI22,AR22,AU22)</f>
        <v>0</v>
      </c>
      <c r="C22" s="113">
        <f t="shared" si="16"/>
        <v>0</v>
      </c>
      <c r="D22" s="113">
        <f t="shared" si="16"/>
        <v>0</v>
      </c>
      <c r="E22" s="113">
        <f aca="true" t="shared" si="17" ref="E22:G28">H22+K22+N22+Q22+T22+W22</f>
        <v>0</v>
      </c>
      <c r="F22" s="113">
        <f t="shared" si="17"/>
        <v>0</v>
      </c>
      <c r="G22" s="113">
        <f t="shared" si="17"/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113">
        <f aca="true" t="shared" si="18" ref="Z22:AB28">AC22+AF22</f>
        <v>0</v>
      </c>
      <c r="AA22" s="113">
        <f t="shared" si="18"/>
        <v>0</v>
      </c>
      <c r="AB22" s="113">
        <f t="shared" si="18"/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113">
        <f t="shared" si="14"/>
        <v>0</v>
      </c>
      <c r="AJ22" s="113">
        <f t="shared" si="14"/>
        <v>0</v>
      </c>
      <c r="AK22" s="113">
        <f aca="true" t="shared" si="19" ref="AK22:AK28">AN22+AQ22</f>
        <v>0</v>
      </c>
      <c r="AL22" s="59">
        <v>0</v>
      </c>
      <c r="AM22" s="59">
        <v>0</v>
      </c>
      <c r="AN22" s="59">
        <v>0</v>
      </c>
      <c r="AO22" s="113">
        <v>0</v>
      </c>
      <c r="AP22" s="113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39">
        <v>0</v>
      </c>
    </row>
    <row r="23" spans="1:49" ht="45" customHeight="1">
      <c r="A23" s="148" t="s">
        <v>325</v>
      </c>
      <c r="B23" s="113">
        <f t="shared" si="16"/>
        <v>0</v>
      </c>
      <c r="C23" s="113">
        <f t="shared" si="16"/>
        <v>0</v>
      </c>
      <c r="D23" s="113">
        <f t="shared" si="16"/>
        <v>0</v>
      </c>
      <c r="E23" s="113">
        <f t="shared" si="17"/>
        <v>0</v>
      </c>
      <c r="F23" s="113">
        <f t="shared" si="17"/>
        <v>0</v>
      </c>
      <c r="G23" s="113">
        <f t="shared" si="17"/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113">
        <f t="shared" si="18"/>
        <v>0</v>
      </c>
      <c r="AA23" s="113">
        <f t="shared" si="18"/>
        <v>0</v>
      </c>
      <c r="AB23" s="113">
        <f t="shared" si="18"/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113">
        <f t="shared" si="14"/>
        <v>0</v>
      </c>
      <c r="AJ23" s="113">
        <f t="shared" si="14"/>
        <v>0</v>
      </c>
      <c r="AK23" s="113">
        <f t="shared" si="19"/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39">
        <v>0</v>
      </c>
    </row>
    <row r="24" spans="1:49" ht="45" customHeight="1">
      <c r="A24" s="148" t="s">
        <v>316</v>
      </c>
      <c r="B24" s="113">
        <f t="shared" si="16"/>
        <v>0</v>
      </c>
      <c r="C24" s="113">
        <f t="shared" si="16"/>
        <v>0</v>
      </c>
      <c r="D24" s="113">
        <f t="shared" si="16"/>
        <v>0</v>
      </c>
      <c r="E24" s="113">
        <f t="shared" si="17"/>
        <v>0</v>
      </c>
      <c r="F24" s="113">
        <f t="shared" si="17"/>
        <v>0</v>
      </c>
      <c r="G24" s="113">
        <f t="shared" si="17"/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113">
        <f t="shared" si="18"/>
        <v>0</v>
      </c>
      <c r="AA24" s="113">
        <f t="shared" si="18"/>
        <v>0</v>
      </c>
      <c r="AB24" s="113">
        <f t="shared" si="18"/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113">
        <f t="shared" si="14"/>
        <v>0</v>
      </c>
      <c r="AJ24" s="113">
        <f t="shared" si="14"/>
        <v>0</v>
      </c>
      <c r="AK24" s="113">
        <f t="shared" si="19"/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39">
        <v>0</v>
      </c>
    </row>
    <row r="25" spans="1:49" ht="45" customHeight="1">
      <c r="A25" s="148" t="s">
        <v>326</v>
      </c>
      <c r="B25" s="113">
        <f t="shared" si="16"/>
        <v>0</v>
      </c>
      <c r="C25" s="113">
        <f t="shared" si="16"/>
        <v>0</v>
      </c>
      <c r="D25" s="113">
        <f t="shared" si="16"/>
        <v>0</v>
      </c>
      <c r="E25" s="113">
        <f t="shared" si="17"/>
        <v>0</v>
      </c>
      <c r="F25" s="113">
        <f t="shared" si="17"/>
        <v>0</v>
      </c>
      <c r="G25" s="113">
        <f t="shared" si="17"/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113">
        <f t="shared" si="18"/>
        <v>0</v>
      </c>
      <c r="AA25" s="113">
        <f t="shared" si="18"/>
        <v>0</v>
      </c>
      <c r="AB25" s="113">
        <f t="shared" si="18"/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113">
        <f t="shared" si="14"/>
        <v>0</v>
      </c>
      <c r="AJ25" s="113">
        <f t="shared" si="14"/>
        <v>0</v>
      </c>
      <c r="AK25" s="113">
        <f t="shared" si="19"/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39">
        <v>0</v>
      </c>
    </row>
    <row r="26" spans="1:49" ht="45" customHeight="1">
      <c r="A26" s="148" t="s">
        <v>327</v>
      </c>
      <c r="B26" s="113">
        <f t="shared" si="16"/>
        <v>2</v>
      </c>
      <c r="C26" s="113">
        <f t="shared" si="16"/>
        <v>21</v>
      </c>
      <c r="D26" s="113">
        <f t="shared" si="16"/>
        <v>0</v>
      </c>
      <c r="E26" s="113">
        <f t="shared" si="17"/>
        <v>0</v>
      </c>
      <c r="F26" s="113">
        <f t="shared" si="17"/>
        <v>0</v>
      </c>
      <c r="G26" s="113">
        <f t="shared" si="17"/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113">
        <f t="shared" si="18"/>
        <v>1</v>
      </c>
      <c r="AA26" s="113">
        <f t="shared" si="18"/>
        <v>3</v>
      </c>
      <c r="AB26" s="113">
        <f t="shared" si="18"/>
        <v>0</v>
      </c>
      <c r="AC26" s="59">
        <v>0</v>
      </c>
      <c r="AD26" s="59">
        <v>0</v>
      </c>
      <c r="AE26" s="59">
        <v>0</v>
      </c>
      <c r="AF26" s="59">
        <v>1</v>
      </c>
      <c r="AG26" s="59">
        <v>3</v>
      </c>
      <c r="AH26" s="59">
        <v>0</v>
      </c>
      <c r="AI26" s="113">
        <f t="shared" si="14"/>
        <v>0</v>
      </c>
      <c r="AJ26" s="113">
        <f t="shared" si="14"/>
        <v>0</v>
      </c>
      <c r="AK26" s="113">
        <f t="shared" si="19"/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1</v>
      </c>
      <c r="AS26" s="59">
        <v>18</v>
      </c>
      <c r="AT26" s="59">
        <v>0</v>
      </c>
      <c r="AU26" s="59">
        <v>0</v>
      </c>
      <c r="AV26" s="59">
        <v>0</v>
      </c>
      <c r="AW26" s="39">
        <v>0</v>
      </c>
    </row>
    <row r="27" spans="1:49" ht="45" customHeight="1">
      <c r="A27" s="148" t="s">
        <v>328</v>
      </c>
      <c r="B27" s="113">
        <f t="shared" si="16"/>
        <v>33</v>
      </c>
      <c r="C27" s="113">
        <f t="shared" si="16"/>
        <v>875</v>
      </c>
      <c r="D27" s="113">
        <f t="shared" si="16"/>
        <v>0</v>
      </c>
      <c r="E27" s="113">
        <f t="shared" si="17"/>
        <v>10</v>
      </c>
      <c r="F27" s="113">
        <f t="shared" si="17"/>
        <v>307</v>
      </c>
      <c r="G27" s="113">
        <f t="shared" si="17"/>
        <v>0</v>
      </c>
      <c r="H27" s="59">
        <v>4</v>
      </c>
      <c r="I27" s="59">
        <v>208</v>
      </c>
      <c r="J27" s="59">
        <v>0</v>
      </c>
      <c r="K27" s="59">
        <v>2</v>
      </c>
      <c r="L27" s="59">
        <v>39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4</v>
      </c>
      <c r="X27" s="59">
        <v>60</v>
      </c>
      <c r="Y27" s="59">
        <v>0</v>
      </c>
      <c r="Z27" s="113">
        <f t="shared" si="18"/>
        <v>0</v>
      </c>
      <c r="AA27" s="113">
        <f t="shared" si="18"/>
        <v>0</v>
      </c>
      <c r="AB27" s="113">
        <f t="shared" si="18"/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113">
        <f t="shared" si="14"/>
        <v>1</v>
      </c>
      <c r="AJ27" s="113">
        <f t="shared" si="14"/>
        <v>2</v>
      </c>
      <c r="AK27" s="113">
        <f t="shared" si="19"/>
        <v>0</v>
      </c>
      <c r="AL27" s="59">
        <v>1</v>
      </c>
      <c r="AM27" s="59">
        <v>2</v>
      </c>
      <c r="AN27" s="59">
        <v>0</v>
      </c>
      <c r="AO27" s="59">
        <v>0</v>
      </c>
      <c r="AP27" s="59">
        <v>0</v>
      </c>
      <c r="AQ27" s="59">
        <v>0</v>
      </c>
      <c r="AR27" s="59">
        <v>14</v>
      </c>
      <c r="AS27" s="59">
        <v>447</v>
      </c>
      <c r="AT27" s="59">
        <v>0</v>
      </c>
      <c r="AU27" s="59">
        <v>8</v>
      </c>
      <c r="AV27" s="59">
        <v>119</v>
      </c>
      <c r="AW27" s="39">
        <v>0</v>
      </c>
    </row>
    <row r="28" spans="1:49" ht="45" customHeight="1" thickBot="1">
      <c r="A28" s="148" t="s">
        <v>329</v>
      </c>
      <c r="B28" s="115">
        <f t="shared" si="16"/>
        <v>4</v>
      </c>
      <c r="C28" s="115">
        <f t="shared" si="16"/>
        <v>268</v>
      </c>
      <c r="D28" s="115">
        <f t="shared" si="16"/>
        <v>0</v>
      </c>
      <c r="E28" s="115">
        <f t="shared" si="17"/>
        <v>1</v>
      </c>
      <c r="F28" s="115">
        <f t="shared" si="17"/>
        <v>2</v>
      </c>
      <c r="G28" s="115">
        <f t="shared" si="17"/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1</v>
      </c>
      <c r="X28" s="91">
        <v>2</v>
      </c>
      <c r="Y28" s="91">
        <v>0</v>
      </c>
      <c r="Z28" s="115">
        <f t="shared" si="18"/>
        <v>0</v>
      </c>
      <c r="AA28" s="115">
        <f t="shared" si="18"/>
        <v>0</v>
      </c>
      <c r="AB28" s="115">
        <f t="shared" si="18"/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115">
        <f t="shared" si="14"/>
        <v>0</v>
      </c>
      <c r="AJ28" s="115">
        <f t="shared" si="14"/>
        <v>0</v>
      </c>
      <c r="AK28" s="115">
        <f t="shared" si="19"/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2</v>
      </c>
      <c r="AS28" s="91">
        <v>261</v>
      </c>
      <c r="AT28" s="91">
        <v>0</v>
      </c>
      <c r="AU28" s="91">
        <v>1</v>
      </c>
      <c r="AV28" s="91">
        <v>5</v>
      </c>
      <c r="AW28" s="42">
        <v>0</v>
      </c>
    </row>
    <row r="29" ht="17.25" customHeight="1">
      <c r="A29" s="150"/>
    </row>
    <row r="30" ht="13.5">
      <c r="A30" s="102"/>
    </row>
  </sheetData>
  <sheetProtection/>
  <mergeCells count="23">
    <mergeCell ref="AU2:AW4"/>
    <mergeCell ref="H3:J3"/>
    <mergeCell ref="H4:J4"/>
    <mergeCell ref="T3:V4"/>
    <mergeCell ref="E2:Y2"/>
    <mergeCell ref="Z3:AB4"/>
    <mergeCell ref="AC3:AE4"/>
    <mergeCell ref="AF3:AH3"/>
    <mergeCell ref="Z2:AH2"/>
    <mergeCell ref="AF4:AH4"/>
    <mergeCell ref="B2:D4"/>
    <mergeCell ref="E3:G4"/>
    <mergeCell ref="K3:M4"/>
    <mergeCell ref="W3:Y4"/>
    <mergeCell ref="N3:P4"/>
    <mergeCell ref="Q3:S4"/>
    <mergeCell ref="AI3:AK4"/>
    <mergeCell ref="AI2:AQ2"/>
    <mergeCell ref="AO4:AQ4"/>
    <mergeCell ref="AR3:AT3"/>
    <mergeCell ref="AL3:AN3"/>
    <mergeCell ref="AL4:AN4"/>
    <mergeCell ref="AO3:AQ3"/>
  </mergeCells>
  <printOptions/>
  <pageMargins left="0.83" right="0.46" top="0.72" bottom="0.49" header="0.512" footer="0.512"/>
  <pageSetup horizontalDpi="600" verticalDpi="600" orientation="portrait" paperSize="9" scale="72" r:id="rId2"/>
  <headerFooter alignWithMargins="0">
    <oddFooter>&amp;R&amp;P/&amp;N</oddFooter>
  </headerFooter>
  <colBreaks count="1" manualBreakCount="1">
    <brk id="2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4:A54"/>
  <sheetViews>
    <sheetView showGridLines="0" zoomScalePageLayoutView="0" workbookViewId="0" topLeftCell="A25">
      <selection activeCell="A54" sqref="A54"/>
    </sheetView>
  </sheetViews>
  <sheetFormatPr defaultColWidth="9.00390625" defaultRowHeight="13.5"/>
  <sheetData>
    <row r="54" ht="13.5">
      <c r="A54" t="s">
        <v>158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2"/>
  <rowBreaks count="1" manualBreakCount="1">
    <brk id="5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zoomScalePageLayoutView="0" workbookViewId="0" topLeftCell="A1">
      <pane xSplit="1" ySplit="3" topLeftCell="B15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C26" sqref="C26"/>
    </sheetView>
  </sheetViews>
  <sheetFormatPr defaultColWidth="9.00390625" defaultRowHeight="13.5"/>
  <cols>
    <col min="1" max="1" width="12.625" style="28" customWidth="1"/>
    <col min="2" max="8" width="11.625" style="28" customWidth="1"/>
    <col min="9" max="16384" width="9.00390625" style="28" customWidth="1"/>
  </cols>
  <sheetData>
    <row r="1" spans="1:6" ht="30" customHeight="1" thickBot="1">
      <c r="A1" s="2" t="s">
        <v>76</v>
      </c>
      <c r="B1" s="3"/>
      <c r="C1" s="3"/>
      <c r="D1" s="3"/>
      <c r="E1" s="3"/>
      <c r="F1" s="3"/>
    </row>
    <row r="2" spans="1:8" ht="27.75" customHeight="1">
      <c r="A2" s="4" t="s">
        <v>11</v>
      </c>
      <c r="B2" s="5" t="s">
        <v>12</v>
      </c>
      <c r="C2" s="6" t="s">
        <v>13</v>
      </c>
      <c r="D2" s="170" t="s">
        <v>48</v>
      </c>
      <c r="E2" s="5" t="s">
        <v>136</v>
      </c>
      <c r="F2" s="168" t="s">
        <v>96</v>
      </c>
      <c r="G2" s="5" t="s">
        <v>97</v>
      </c>
      <c r="H2" s="166" t="s">
        <v>14</v>
      </c>
    </row>
    <row r="3" spans="1:8" ht="27.75" customHeight="1" thickBot="1">
      <c r="A3" s="8" t="s">
        <v>15</v>
      </c>
      <c r="B3" s="9" t="s">
        <v>7</v>
      </c>
      <c r="C3" s="10" t="s">
        <v>10</v>
      </c>
      <c r="D3" s="171"/>
      <c r="E3" s="9" t="s">
        <v>137</v>
      </c>
      <c r="F3" s="169"/>
      <c r="G3" s="9" t="s">
        <v>8</v>
      </c>
      <c r="H3" s="167"/>
    </row>
    <row r="4" spans="1:8" ht="23.25" customHeight="1">
      <c r="A4" s="13" t="s">
        <v>159</v>
      </c>
      <c r="B4" s="14">
        <v>0</v>
      </c>
      <c r="C4" s="14">
        <v>0</v>
      </c>
      <c r="D4" s="14">
        <v>0</v>
      </c>
      <c r="E4" s="14">
        <v>0</v>
      </c>
      <c r="F4" s="15">
        <v>0</v>
      </c>
      <c r="G4" s="15">
        <v>0</v>
      </c>
      <c r="H4" s="16">
        <v>0</v>
      </c>
    </row>
    <row r="5" spans="1:8" ht="23.25" customHeight="1">
      <c r="A5" s="13">
        <v>19</v>
      </c>
      <c r="B5" s="14">
        <v>0</v>
      </c>
      <c r="C5" s="17">
        <v>0</v>
      </c>
      <c r="D5" s="14">
        <v>0</v>
      </c>
      <c r="E5" s="14">
        <v>0</v>
      </c>
      <c r="F5" s="17">
        <v>0</v>
      </c>
      <c r="G5" s="15">
        <v>0</v>
      </c>
      <c r="H5" s="16">
        <v>0</v>
      </c>
    </row>
    <row r="6" spans="1:8" ht="36" customHeight="1">
      <c r="A6" s="18">
        <v>20</v>
      </c>
      <c r="B6" s="80">
        <f>SUM(B8:B27)</f>
        <v>0</v>
      </c>
      <c r="C6" s="81">
        <f aca="true" t="shared" si="0" ref="C6:H6">SUM(C8:C27)</f>
        <v>0</v>
      </c>
      <c r="D6" s="80">
        <f t="shared" si="0"/>
        <v>0</v>
      </c>
      <c r="E6" s="80">
        <f t="shared" si="0"/>
        <v>0</v>
      </c>
      <c r="F6" s="81">
        <f t="shared" si="0"/>
        <v>0</v>
      </c>
      <c r="G6" s="82">
        <f t="shared" si="0"/>
        <v>0</v>
      </c>
      <c r="H6" s="83">
        <f t="shared" si="0"/>
        <v>0</v>
      </c>
    </row>
    <row r="7" spans="1:8" ht="12" customHeight="1">
      <c r="A7" s="13"/>
      <c r="B7" s="19"/>
      <c r="C7" s="20"/>
      <c r="D7" s="19"/>
      <c r="E7" s="19"/>
      <c r="F7" s="20"/>
      <c r="G7" s="21"/>
      <c r="H7" s="22"/>
    </row>
    <row r="8" spans="1:8" ht="36.75" customHeight="1">
      <c r="A8" s="13" t="s">
        <v>77</v>
      </c>
      <c r="B8" s="19">
        <v>0</v>
      </c>
      <c r="C8" s="14">
        <v>0</v>
      </c>
      <c r="D8" s="14">
        <v>0</v>
      </c>
      <c r="E8" s="14">
        <v>0</v>
      </c>
      <c r="F8" s="15">
        <v>0</v>
      </c>
      <c r="G8" s="15">
        <v>0</v>
      </c>
      <c r="H8" s="16">
        <v>0</v>
      </c>
    </row>
    <row r="9" spans="1:8" ht="36.75" customHeight="1">
      <c r="A9" s="13" t="s">
        <v>78</v>
      </c>
      <c r="B9" s="14">
        <v>0</v>
      </c>
      <c r="C9" s="14">
        <v>0</v>
      </c>
      <c r="D9" s="14">
        <v>0</v>
      </c>
      <c r="E9" s="14">
        <v>0</v>
      </c>
      <c r="F9" s="15">
        <v>0</v>
      </c>
      <c r="G9" s="15">
        <v>0</v>
      </c>
      <c r="H9" s="16">
        <v>0</v>
      </c>
    </row>
    <row r="10" spans="1:8" ht="36.75" customHeight="1">
      <c r="A10" s="13" t="s">
        <v>79</v>
      </c>
      <c r="B10" s="14">
        <v>0</v>
      </c>
      <c r="C10" s="14">
        <v>0</v>
      </c>
      <c r="D10" s="14">
        <v>0</v>
      </c>
      <c r="E10" s="14">
        <v>0</v>
      </c>
      <c r="F10" s="15">
        <v>0</v>
      </c>
      <c r="G10" s="15">
        <v>0</v>
      </c>
      <c r="H10" s="16">
        <v>0</v>
      </c>
    </row>
    <row r="11" spans="1:8" ht="36.75" customHeight="1">
      <c r="A11" s="13" t="s">
        <v>80</v>
      </c>
      <c r="B11" s="14">
        <v>0</v>
      </c>
      <c r="C11" s="14">
        <v>0</v>
      </c>
      <c r="D11" s="14">
        <v>0</v>
      </c>
      <c r="E11" s="14">
        <v>0</v>
      </c>
      <c r="F11" s="15">
        <v>0</v>
      </c>
      <c r="G11" s="15">
        <v>0</v>
      </c>
      <c r="H11" s="16">
        <v>0</v>
      </c>
    </row>
    <row r="12" spans="1:8" ht="36.75" customHeight="1">
      <c r="A12" s="13" t="s">
        <v>81</v>
      </c>
      <c r="B12" s="14">
        <v>0</v>
      </c>
      <c r="C12" s="14">
        <v>0</v>
      </c>
      <c r="D12" s="14">
        <v>0</v>
      </c>
      <c r="E12" s="14">
        <v>0</v>
      </c>
      <c r="F12" s="15">
        <v>0</v>
      </c>
      <c r="G12" s="15">
        <v>0</v>
      </c>
      <c r="H12" s="16">
        <v>0</v>
      </c>
    </row>
    <row r="13" spans="1:8" ht="12" customHeight="1">
      <c r="A13" s="13"/>
      <c r="B13" s="14"/>
      <c r="C13" s="14"/>
      <c r="D13" s="14"/>
      <c r="E13" s="14"/>
      <c r="F13" s="15"/>
      <c r="G13" s="15"/>
      <c r="H13" s="16"/>
    </row>
    <row r="14" spans="1:8" ht="36.75" customHeight="1">
      <c r="A14" s="13" t="s">
        <v>82</v>
      </c>
      <c r="B14" s="14">
        <v>0</v>
      </c>
      <c r="C14" s="14">
        <v>0</v>
      </c>
      <c r="D14" s="14">
        <v>0</v>
      </c>
      <c r="E14" s="14">
        <v>0</v>
      </c>
      <c r="F14" s="15">
        <v>0</v>
      </c>
      <c r="G14" s="15">
        <v>0</v>
      </c>
      <c r="H14" s="16">
        <v>0</v>
      </c>
    </row>
    <row r="15" spans="1:8" ht="36.75" customHeight="1">
      <c r="A15" s="13" t="s">
        <v>83</v>
      </c>
      <c r="B15" s="14">
        <v>0</v>
      </c>
      <c r="C15" s="14">
        <v>0</v>
      </c>
      <c r="D15" s="14">
        <v>0</v>
      </c>
      <c r="E15" s="14">
        <v>0</v>
      </c>
      <c r="F15" s="15">
        <v>0</v>
      </c>
      <c r="G15" s="15">
        <v>0</v>
      </c>
      <c r="H15" s="16">
        <v>0</v>
      </c>
    </row>
    <row r="16" spans="1:8" ht="36.75" customHeight="1">
      <c r="A16" s="13" t="s">
        <v>84</v>
      </c>
      <c r="B16" s="14">
        <v>0</v>
      </c>
      <c r="C16" s="14">
        <v>0</v>
      </c>
      <c r="D16" s="14">
        <v>0</v>
      </c>
      <c r="E16" s="14">
        <v>0</v>
      </c>
      <c r="F16" s="15">
        <v>0</v>
      </c>
      <c r="G16" s="15">
        <v>0</v>
      </c>
      <c r="H16" s="16">
        <v>0</v>
      </c>
    </row>
    <row r="17" spans="1:8" ht="36.75" customHeight="1">
      <c r="A17" s="13" t="s">
        <v>85</v>
      </c>
      <c r="B17" s="14">
        <v>0</v>
      </c>
      <c r="C17" s="14">
        <v>0</v>
      </c>
      <c r="D17" s="14">
        <v>0</v>
      </c>
      <c r="E17" s="14">
        <v>0</v>
      </c>
      <c r="F17" s="15">
        <v>0</v>
      </c>
      <c r="G17" s="15">
        <v>0</v>
      </c>
      <c r="H17" s="16">
        <v>0</v>
      </c>
    </row>
    <row r="18" spans="1:8" ht="36.75" customHeight="1">
      <c r="A18" s="13" t="s">
        <v>225</v>
      </c>
      <c r="B18" s="14">
        <v>0</v>
      </c>
      <c r="C18" s="14">
        <v>0</v>
      </c>
      <c r="D18" s="14">
        <v>0</v>
      </c>
      <c r="E18" s="14">
        <v>0</v>
      </c>
      <c r="F18" s="15">
        <v>0</v>
      </c>
      <c r="G18" s="15">
        <v>0</v>
      </c>
      <c r="H18" s="16">
        <v>0</v>
      </c>
    </row>
    <row r="19" spans="1:8" ht="12" customHeight="1">
      <c r="A19" s="13"/>
      <c r="B19" s="14"/>
      <c r="C19" s="14"/>
      <c r="D19" s="14"/>
      <c r="E19" s="14"/>
      <c r="F19" s="15"/>
      <c r="G19" s="15"/>
      <c r="H19" s="16"/>
    </row>
    <row r="20" spans="1:8" ht="36.75" customHeight="1">
      <c r="A20" s="13" t="s">
        <v>86</v>
      </c>
      <c r="B20" s="14">
        <v>0</v>
      </c>
      <c r="C20" s="14">
        <v>0</v>
      </c>
      <c r="D20" s="14">
        <v>0</v>
      </c>
      <c r="E20" s="14">
        <v>0</v>
      </c>
      <c r="F20" s="15">
        <v>0</v>
      </c>
      <c r="G20" s="15">
        <v>0</v>
      </c>
      <c r="H20" s="16">
        <v>0</v>
      </c>
    </row>
    <row r="21" spans="1:8" ht="36.75" customHeight="1">
      <c r="A21" s="13" t="s">
        <v>87</v>
      </c>
      <c r="B21" s="14">
        <v>0</v>
      </c>
      <c r="C21" s="14">
        <v>0</v>
      </c>
      <c r="D21" s="14">
        <v>0</v>
      </c>
      <c r="E21" s="14">
        <v>0</v>
      </c>
      <c r="F21" s="15">
        <v>0</v>
      </c>
      <c r="G21" s="15">
        <v>0</v>
      </c>
      <c r="H21" s="16">
        <v>0</v>
      </c>
    </row>
    <row r="22" spans="1:8" ht="36.75" customHeight="1">
      <c r="A22" s="13" t="s">
        <v>88</v>
      </c>
      <c r="B22" s="14">
        <v>0</v>
      </c>
      <c r="C22" s="14">
        <v>0</v>
      </c>
      <c r="D22" s="14">
        <v>0</v>
      </c>
      <c r="E22" s="14">
        <v>0</v>
      </c>
      <c r="F22" s="15">
        <v>0</v>
      </c>
      <c r="G22" s="15">
        <v>0</v>
      </c>
      <c r="H22" s="16">
        <v>0</v>
      </c>
    </row>
    <row r="23" spans="1:8" ht="36.75" customHeight="1">
      <c r="A23" s="13" t="s">
        <v>89</v>
      </c>
      <c r="B23" s="14">
        <v>0</v>
      </c>
      <c r="C23" s="14">
        <v>0</v>
      </c>
      <c r="D23" s="14">
        <v>0</v>
      </c>
      <c r="E23" s="14">
        <v>0</v>
      </c>
      <c r="F23" s="15">
        <v>0</v>
      </c>
      <c r="G23" s="15">
        <v>0</v>
      </c>
      <c r="H23" s="16">
        <v>0</v>
      </c>
    </row>
    <row r="24" spans="1:8" ht="36.75" customHeight="1">
      <c r="A24" s="13" t="s">
        <v>333</v>
      </c>
      <c r="B24" s="14">
        <v>0</v>
      </c>
      <c r="C24" s="14">
        <v>0</v>
      </c>
      <c r="D24" s="14">
        <v>0</v>
      </c>
      <c r="E24" s="14">
        <v>0</v>
      </c>
      <c r="F24" s="15">
        <v>0</v>
      </c>
      <c r="G24" s="15">
        <v>0</v>
      </c>
      <c r="H24" s="16">
        <v>0</v>
      </c>
    </row>
    <row r="25" spans="1:8" ht="12" customHeight="1">
      <c r="A25" s="13"/>
      <c r="B25" s="14"/>
      <c r="C25" s="14"/>
      <c r="D25" s="14"/>
      <c r="E25" s="14"/>
      <c r="F25" s="15"/>
      <c r="G25" s="15"/>
      <c r="H25" s="16"/>
    </row>
    <row r="26" spans="1:8" ht="36.75" customHeight="1">
      <c r="A26" s="13" t="s">
        <v>334</v>
      </c>
      <c r="B26" s="14">
        <v>0</v>
      </c>
      <c r="C26" s="14">
        <v>0</v>
      </c>
      <c r="D26" s="14">
        <v>0</v>
      </c>
      <c r="E26" s="14">
        <v>0</v>
      </c>
      <c r="F26" s="15">
        <v>0</v>
      </c>
      <c r="G26" s="15">
        <v>0</v>
      </c>
      <c r="H26" s="16">
        <v>0</v>
      </c>
    </row>
    <row r="27" spans="1:8" ht="36.75" customHeight="1" thickBot="1">
      <c r="A27" s="23" t="s">
        <v>74</v>
      </c>
      <c r="B27" s="24">
        <v>0</v>
      </c>
      <c r="C27" s="24">
        <v>0</v>
      </c>
      <c r="D27" s="24">
        <v>0</v>
      </c>
      <c r="E27" s="24">
        <v>0</v>
      </c>
      <c r="F27" s="25">
        <v>0</v>
      </c>
      <c r="G27" s="25">
        <v>0</v>
      </c>
      <c r="H27" s="26">
        <v>0</v>
      </c>
    </row>
    <row r="28" ht="18" customHeight="1">
      <c r="A28" s="27" t="s">
        <v>9</v>
      </c>
    </row>
    <row r="29" ht="18" customHeight="1">
      <c r="A29" s="1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</sheetData>
  <sheetProtection/>
  <mergeCells count="3">
    <mergeCell ref="H2:H3"/>
    <mergeCell ref="F2:F3"/>
    <mergeCell ref="D2:D3"/>
  </mergeCells>
  <printOptions/>
  <pageMargins left="0.8267716535433072" right="0.1968503937007874" top="0.8661417322834646" bottom="0.4724409448818898" header="0.5118110236220472" footer="0.5118110236220472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zoomScale="85" zoomScaleNormal="85" zoomScalePageLayoutView="0" workbookViewId="0" topLeftCell="A1">
      <pane xSplit="1" ySplit="5" topLeftCell="B6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A2" sqref="A2"/>
    </sheetView>
  </sheetViews>
  <sheetFormatPr defaultColWidth="9.00390625" defaultRowHeight="13.5"/>
  <cols>
    <col min="1" max="1" width="10.625" style="28" customWidth="1"/>
    <col min="2" max="3" width="6.375" style="28" customWidth="1"/>
    <col min="4" max="4" width="7.125" style="28" customWidth="1"/>
    <col min="5" max="13" width="6.375" style="28" customWidth="1"/>
    <col min="14" max="14" width="9.00390625" style="28" customWidth="1"/>
    <col min="15" max="15" width="10.625" style="28" customWidth="1"/>
    <col min="16" max="16384" width="9.00390625" style="28" customWidth="1"/>
  </cols>
  <sheetData>
    <row r="1" spans="1:15" ht="30" customHeight="1" thickBot="1">
      <c r="A1" s="2" t="s">
        <v>348</v>
      </c>
      <c r="B1" s="3"/>
      <c r="C1" s="3"/>
      <c r="D1" s="3"/>
      <c r="E1" s="3"/>
      <c r="F1" s="3"/>
      <c r="G1" s="3"/>
      <c r="H1" s="3"/>
      <c r="I1" s="3"/>
      <c r="O1" s="2"/>
    </row>
    <row r="2" spans="1:22" ht="24" customHeight="1">
      <c r="A2" s="29" t="s">
        <v>90</v>
      </c>
      <c r="B2" s="172" t="s">
        <v>91</v>
      </c>
      <c r="C2" s="173"/>
      <c r="D2" s="173"/>
      <c r="E2" s="173"/>
      <c r="F2" s="173"/>
      <c r="G2" s="173"/>
      <c r="H2" s="173"/>
      <c r="I2" s="174"/>
      <c r="J2" s="93"/>
      <c r="K2" s="93"/>
      <c r="L2" s="93"/>
      <c r="M2" s="93"/>
      <c r="O2" s="29" t="s">
        <v>90</v>
      </c>
      <c r="P2" s="172" t="s">
        <v>138</v>
      </c>
      <c r="Q2" s="173"/>
      <c r="R2" s="173"/>
      <c r="S2" s="173"/>
      <c r="T2" s="174"/>
      <c r="U2" s="98"/>
      <c r="V2" s="102"/>
    </row>
    <row r="3" spans="1:22" ht="21" customHeight="1">
      <c r="A3" s="30"/>
      <c r="B3" s="178" t="s">
        <v>92</v>
      </c>
      <c r="C3" s="179"/>
      <c r="D3" s="178" t="s">
        <v>330</v>
      </c>
      <c r="E3" s="182"/>
      <c r="F3" s="178" t="s">
        <v>98</v>
      </c>
      <c r="G3" s="179"/>
      <c r="H3" s="185" t="s">
        <v>331</v>
      </c>
      <c r="I3" s="186"/>
      <c r="J3" s="94"/>
      <c r="K3" s="94"/>
      <c r="L3" s="94"/>
      <c r="M3" s="94"/>
      <c r="O3" s="30"/>
      <c r="P3" s="189" t="s">
        <v>332</v>
      </c>
      <c r="Q3" s="192" t="s">
        <v>139</v>
      </c>
      <c r="R3" s="160" t="s">
        <v>140</v>
      </c>
      <c r="S3" s="192" t="s">
        <v>16</v>
      </c>
      <c r="T3" s="175" t="s">
        <v>165</v>
      </c>
      <c r="U3" s="99"/>
      <c r="V3" s="102"/>
    </row>
    <row r="4" spans="1:22" ht="21" customHeight="1">
      <c r="A4" s="30"/>
      <c r="B4" s="180"/>
      <c r="C4" s="181"/>
      <c r="D4" s="183"/>
      <c r="E4" s="184"/>
      <c r="F4" s="180"/>
      <c r="G4" s="181"/>
      <c r="H4" s="187"/>
      <c r="I4" s="188"/>
      <c r="J4" s="94"/>
      <c r="K4" s="94"/>
      <c r="L4" s="94"/>
      <c r="M4" s="94"/>
      <c r="O4" s="30"/>
      <c r="P4" s="190"/>
      <c r="Q4" s="193"/>
      <c r="R4" s="161"/>
      <c r="S4" s="193"/>
      <c r="T4" s="176"/>
      <c r="U4" s="100"/>
      <c r="V4" s="102"/>
    </row>
    <row r="5" spans="1:22" ht="23.25" customHeight="1" thickBot="1">
      <c r="A5" s="31" t="s">
        <v>21</v>
      </c>
      <c r="B5" s="11" t="s">
        <v>93</v>
      </c>
      <c r="C5" s="9" t="s">
        <v>94</v>
      </c>
      <c r="D5" s="32" t="s">
        <v>93</v>
      </c>
      <c r="E5" s="9" t="s">
        <v>94</v>
      </c>
      <c r="F5" s="32" t="s">
        <v>93</v>
      </c>
      <c r="G5" s="9" t="s">
        <v>94</v>
      </c>
      <c r="H5" s="32" t="s">
        <v>93</v>
      </c>
      <c r="I5" s="12" t="s">
        <v>94</v>
      </c>
      <c r="J5" s="53"/>
      <c r="K5" s="53"/>
      <c r="L5" s="53"/>
      <c r="M5" s="53"/>
      <c r="O5" s="31" t="s">
        <v>21</v>
      </c>
      <c r="P5" s="191"/>
      <c r="Q5" s="159"/>
      <c r="R5" s="162"/>
      <c r="S5" s="159"/>
      <c r="T5" s="177"/>
      <c r="U5" s="101"/>
      <c r="V5" s="102"/>
    </row>
    <row r="6" spans="1:21" ht="24" customHeight="1">
      <c r="A6" s="13" t="s">
        <v>159</v>
      </c>
      <c r="B6" s="21">
        <v>0</v>
      </c>
      <c r="C6" s="19">
        <v>0</v>
      </c>
      <c r="D6" s="20">
        <v>0</v>
      </c>
      <c r="E6" s="19">
        <v>0</v>
      </c>
      <c r="F6" s="20">
        <v>0</v>
      </c>
      <c r="G6" s="19">
        <v>0</v>
      </c>
      <c r="H6" s="20">
        <v>0</v>
      </c>
      <c r="I6" s="22">
        <v>0</v>
      </c>
      <c r="J6" s="20"/>
      <c r="K6" s="20"/>
      <c r="L6" s="20"/>
      <c r="M6" s="20"/>
      <c r="O6" s="13" t="s">
        <v>159</v>
      </c>
      <c r="P6" s="90">
        <v>0</v>
      </c>
      <c r="Q6" s="21">
        <v>16</v>
      </c>
      <c r="R6" s="19">
        <v>166</v>
      </c>
      <c r="S6" s="20">
        <v>1</v>
      </c>
      <c r="T6" s="22">
        <v>1</v>
      </c>
      <c r="U6" s="20"/>
    </row>
    <row r="7" spans="1:21" ht="24" customHeight="1">
      <c r="A7" s="13">
        <v>19</v>
      </c>
      <c r="B7" s="21">
        <v>0</v>
      </c>
      <c r="C7" s="19">
        <v>0</v>
      </c>
      <c r="D7" s="20">
        <v>1139</v>
      </c>
      <c r="E7" s="19">
        <v>315</v>
      </c>
      <c r="F7" s="20">
        <v>0</v>
      </c>
      <c r="G7" s="19">
        <v>0</v>
      </c>
      <c r="H7" s="20">
        <v>0</v>
      </c>
      <c r="I7" s="22">
        <v>0</v>
      </c>
      <c r="J7" s="20"/>
      <c r="K7" s="20"/>
      <c r="L7" s="20"/>
      <c r="M7" s="20"/>
      <c r="O7" s="13">
        <v>19</v>
      </c>
      <c r="P7" s="21">
        <v>1</v>
      </c>
      <c r="Q7" s="21">
        <v>9</v>
      </c>
      <c r="R7" s="19">
        <v>210</v>
      </c>
      <c r="S7" s="20">
        <v>4</v>
      </c>
      <c r="T7" s="22">
        <v>1</v>
      </c>
      <c r="U7" s="20"/>
    </row>
    <row r="8" spans="1:21" ht="36" customHeight="1">
      <c r="A8" s="18">
        <v>20</v>
      </c>
      <c r="B8" s="84">
        <f aca="true" t="shared" si="0" ref="B8:G8">SUM(B10:B29)</f>
        <v>0</v>
      </c>
      <c r="C8" s="85">
        <f t="shared" si="0"/>
        <v>0</v>
      </c>
      <c r="D8" s="86">
        <f t="shared" si="0"/>
        <v>1403</v>
      </c>
      <c r="E8" s="85">
        <f t="shared" si="0"/>
        <v>293</v>
      </c>
      <c r="F8" s="86">
        <f t="shared" si="0"/>
        <v>0</v>
      </c>
      <c r="G8" s="85">
        <f t="shared" si="0"/>
        <v>0</v>
      </c>
      <c r="H8" s="86">
        <v>0</v>
      </c>
      <c r="I8" s="87">
        <f>SUM(I10:I29)</f>
        <v>0</v>
      </c>
      <c r="J8" s="86"/>
      <c r="K8" s="86"/>
      <c r="L8" s="86"/>
      <c r="M8" s="86"/>
      <c r="O8" s="18">
        <v>20</v>
      </c>
      <c r="P8" s="84">
        <f>SUM(P10:P29)</f>
        <v>1</v>
      </c>
      <c r="Q8" s="84">
        <f>SUM(Q10:Q29)</f>
        <v>7</v>
      </c>
      <c r="R8" s="85">
        <f>SUM(R10:R29)</f>
        <v>144</v>
      </c>
      <c r="S8" s="86">
        <f>SUM(S10:S29)</f>
        <v>5</v>
      </c>
      <c r="T8" s="87">
        <f>SUM(T10:T29)</f>
        <v>0</v>
      </c>
      <c r="U8" s="86"/>
    </row>
    <row r="9" spans="1:21" ht="12" customHeight="1">
      <c r="A9" s="33"/>
      <c r="B9" s="34"/>
      <c r="C9" s="35"/>
      <c r="D9" s="36"/>
      <c r="E9" s="35"/>
      <c r="F9" s="20"/>
      <c r="G9" s="19"/>
      <c r="H9" s="20"/>
      <c r="I9" s="22"/>
      <c r="J9" s="20"/>
      <c r="K9" s="20"/>
      <c r="L9" s="20"/>
      <c r="M9" s="20"/>
      <c r="O9" s="13"/>
      <c r="P9" s="34"/>
      <c r="Q9" s="21"/>
      <c r="R9" s="19"/>
      <c r="S9" s="20"/>
      <c r="T9" s="22"/>
      <c r="U9" s="20"/>
    </row>
    <row r="10" spans="1:21" ht="36" customHeight="1">
      <c r="A10" s="33" t="s">
        <v>0</v>
      </c>
      <c r="B10" s="37">
        <v>0</v>
      </c>
      <c r="C10" s="37">
        <v>0</v>
      </c>
      <c r="D10" s="37">
        <v>417</v>
      </c>
      <c r="E10" s="37">
        <v>161</v>
      </c>
      <c r="F10" s="37">
        <v>0</v>
      </c>
      <c r="G10" s="37">
        <v>0</v>
      </c>
      <c r="H10" s="37">
        <v>0</v>
      </c>
      <c r="I10" s="39">
        <v>0</v>
      </c>
      <c r="J10" s="95"/>
      <c r="K10" s="95"/>
      <c r="L10" s="95"/>
      <c r="M10" s="95"/>
      <c r="O10" s="13" t="s">
        <v>0</v>
      </c>
      <c r="P10" s="37">
        <v>1</v>
      </c>
      <c r="Q10" s="37">
        <v>5</v>
      </c>
      <c r="R10" s="59">
        <v>47</v>
      </c>
      <c r="S10" s="37">
        <v>3</v>
      </c>
      <c r="T10" s="92">
        <v>0</v>
      </c>
      <c r="U10" s="96"/>
    </row>
    <row r="11" spans="1:21" ht="36" customHeight="1">
      <c r="A11" s="33" t="s">
        <v>1</v>
      </c>
      <c r="B11" s="37">
        <v>0</v>
      </c>
      <c r="C11" s="37">
        <v>0</v>
      </c>
      <c r="D11" s="37">
        <v>133</v>
      </c>
      <c r="E11" s="37">
        <v>4</v>
      </c>
      <c r="F11" s="37">
        <v>0</v>
      </c>
      <c r="G11" s="37">
        <v>0</v>
      </c>
      <c r="H11" s="37">
        <v>0</v>
      </c>
      <c r="I11" s="39">
        <v>0</v>
      </c>
      <c r="J11" s="95"/>
      <c r="K11" s="95"/>
      <c r="L11" s="95"/>
      <c r="M11" s="95"/>
      <c r="O11" s="33" t="s">
        <v>1</v>
      </c>
      <c r="P11" s="37">
        <v>0</v>
      </c>
      <c r="Q11" s="37">
        <v>0</v>
      </c>
      <c r="R11" s="59">
        <v>11</v>
      </c>
      <c r="S11" s="37">
        <v>1</v>
      </c>
      <c r="T11" s="92">
        <v>0</v>
      </c>
      <c r="U11" s="96"/>
    </row>
    <row r="12" spans="1:21" ht="36" customHeight="1">
      <c r="A12" s="33" t="s">
        <v>2</v>
      </c>
      <c r="B12" s="37">
        <v>0</v>
      </c>
      <c r="C12" s="37">
        <v>0</v>
      </c>
      <c r="D12" s="37">
        <v>187</v>
      </c>
      <c r="E12" s="37">
        <v>37</v>
      </c>
      <c r="F12" s="37">
        <v>0</v>
      </c>
      <c r="G12" s="37">
        <v>0</v>
      </c>
      <c r="H12" s="37">
        <v>0</v>
      </c>
      <c r="I12" s="39">
        <v>0</v>
      </c>
      <c r="J12" s="95"/>
      <c r="K12" s="95"/>
      <c r="L12" s="95"/>
      <c r="M12" s="95"/>
      <c r="O12" s="33" t="s">
        <v>2</v>
      </c>
      <c r="P12" s="37">
        <v>0</v>
      </c>
      <c r="Q12" s="37">
        <v>1</v>
      </c>
      <c r="R12" s="59">
        <v>7</v>
      </c>
      <c r="S12" s="37">
        <v>1</v>
      </c>
      <c r="T12" s="92">
        <v>0</v>
      </c>
      <c r="U12" s="96"/>
    </row>
    <row r="13" spans="1:21" ht="36" customHeight="1">
      <c r="A13" s="33" t="s">
        <v>25</v>
      </c>
      <c r="B13" s="37">
        <v>0</v>
      </c>
      <c r="C13" s="37">
        <v>0</v>
      </c>
      <c r="D13" s="37">
        <v>105</v>
      </c>
      <c r="E13" s="37">
        <v>3</v>
      </c>
      <c r="F13" s="37">
        <v>0</v>
      </c>
      <c r="G13" s="37">
        <v>0</v>
      </c>
      <c r="H13" s="37">
        <v>0</v>
      </c>
      <c r="I13" s="39">
        <v>0</v>
      </c>
      <c r="J13" s="95"/>
      <c r="K13" s="95"/>
      <c r="L13" s="95"/>
      <c r="M13" s="95"/>
      <c r="O13" s="33" t="s">
        <v>25</v>
      </c>
      <c r="P13" s="37">
        <v>0</v>
      </c>
      <c r="Q13" s="37">
        <v>1</v>
      </c>
      <c r="R13" s="59">
        <v>8</v>
      </c>
      <c r="S13" s="37">
        <v>0</v>
      </c>
      <c r="T13" s="92">
        <v>0</v>
      </c>
      <c r="U13" s="96"/>
    </row>
    <row r="14" spans="1:21" ht="36" customHeight="1">
      <c r="A14" s="33" t="s">
        <v>99</v>
      </c>
      <c r="B14" s="37">
        <v>0</v>
      </c>
      <c r="C14" s="37">
        <v>0</v>
      </c>
      <c r="D14" s="37">
        <v>16</v>
      </c>
      <c r="E14" s="37">
        <v>0</v>
      </c>
      <c r="F14" s="37">
        <v>0</v>
      </c>
      <c r="G14" s="37">
        <v>0</v>
      </c>
      <c r="H14" s="37">
        <v>0</v>
      </c>
      <c r="I14" s="39">
        <v>0</v>
      </c>
      <c r="J14" s="95"/>
      <c r="K14" s="95"/>
      <c r="L14" s="95"/>
      <c r="M14" s="95"/>
      <c r="O14" s="33" t="s">
        <v>99</v>
      </c>
      <c r="P14" s="37">
        <v>0</v>
      </c>
      <c r="Q14" s="37">
        <v>0</v>
      </c>
      <c r="R14" s="59">
        <v>1</v>
      </c>
      <c r="S14" s="37">
        <v>0</v>
      </c>
      <c r="T14" s="92">
        <v>0</v>
      </c>
      <c r="U14" s="96"/>
    </row>
    <row r="15" spans="1:21" ht="12" customHeight="1">
      <c r="A15" s="33"/>
      <c r="B15" s="37"/>
      <c r="C15" s="37"/>
      <c r="D15" s="37"/>
      <c r="E15" s="37"/>
      <c r="F15" s="37"/>
      <c r="G15" s="37"/>
      <c r="H15" s="37"/>
      <c r="I15" s="39"/>
      <c r="J15" s="95"/>
      <c r="K15" s="95"/>
      <c r="L15" s="95"/>
      <c r="M15" s="95"/>
      <c r="O15" s="33"/>
      <c r="P15" s="37"/>
      <c r="Q15" s="37"/>
      <c r="R15" s="59"/>
      <c r="S15" s="37"/>
      <c r="T15" s="92"/>
      <c r="U15" s="96"/>
    </row>
    <row r="16" spans="1:21" ht="36" customHeight="1">
      <c r="A16" s="33" t="s">
        <v>100</v>
      </c>
      <c r="B16" s="37">
        <v>0</v>
      </c>
      <c r="C16" s="37">
        <v>0</v>
      </c>
      <c r="D16" s="37">
        <v>87</v>
      </c>
      <c r="E16" s="37">
        <v>29</v>
      </c>
      <c r="F16" s="37">
        <v>0</v>
      </c>
      <c r="G16" s="37">
        <v>0</v>
      </c>
      <c r="H16" s="37">
        <v>0</v>
      </c>
      <c r="I16" s="39">
        <v>0</v>
      </c>
      <c r="J16" s="95"/>
      <c r="K16" s="95"/>
      <c r="L16" s="95"/>
      <c r="M16" s="95"/>
      <c r="O16" s="33" t="s">
        <v>100</v>
      </c>
      <c r="P16" s="37">
        <v>0</v>
      </c>
      <c r="Q16" s="37">
        <v>0</v>
      </c>
      <c r="R16" s="59">
        <v>6</v>
      </c>
      <c r="S16" s="37">
        <v>0</v>
      </c>
      <c r="T16" s="92">
        <v>0</v>
      </c>
      <c r="U16" s="96"/>
    </row>
    <row r="17" spans="1:21" ht="36" customHeight="1">
      <c r="A17" s="33" t="s">
        <v>101</v>
      </c>
      <c r="B17" s="37">
        <v>0</v>
      </c>
      <c r="C17" s="37">
        <v>0</v>
      </c>
      <c r="D17" s="37">
        <v>68</v>
      </c>
      <c r="E17" s="37">
        <v>24</v>
      </c>
      <c r="F17" s="37">
        <v>0</v>
      </c>
      <c r="G17" s="37">
        <v>0</v>
      </c>
      <c r="H17" s="37">
        <v>0</v>
      </c>
      <c r="I17" s="39">
        <v>0</v>
      </c>
      <c r="J17" s="95"/>
      <c r="K17" s="95"/>
      <c r="L17" s="95"/>
      <c r="M17" s="95"/>
      <c r="O17" s="33" t="s">
        <v>101</v>
      </c>
      <c r="P17" s="37">
        <v>0</v>
      </c>
      <c r="Q17" s="37">
        <v>0</v>
      </c>
      <c r="R17" s="59">
        <v>9</v>
      </c>
      <c r="S17" s="37">
        <v>0</v>
      </c>
      <c r="T17" s="92">
        <v>0</v>
      </c>
      <c r="U17" s="96"/>
    </row>
    <row r="18" spans="1:21" ht="36" customHeight="1">
      <c r="A18" s="33" t="s">
        <v>102</v>
      </c>
      <c r="B18" s="37">
        <v>0</v>
      </c>
      <c r="C18" s="37">
        <v>0</v>
      </c>
      <c r="D18" s="37">
        <v>74</v>
      </c>
      <c r="E18" s="37">
        <v>3</v>
      </c>
      <c r="F18" s="37">
        <v>0</v>
      </c>
      <c r="G18" s="37">
        <v>0</v>
      </c>
      <c r="H18" s="37">
        <v>0</v>
      </c>
      <c r="I18" s="39">
        <v>0</v>
      </c>
      <c r="J18" s="95"/>
      <c r="K18" s="95"/>
      <c r="L18" s="95"/>
      <c r="M18" s="95"/>
      <c r="O18" s="33" t="s">
        <v>102</v>
      </c>
      <c r="P18" s="37">
        <v>0</v>
      </c>
      <c r="Q18" s="37">
        <v>0</v>
      </c>
      <c r="R18" s="59">
        <v>4</v>
      </c>
      <c r="S18" s="37">
        <v>0</v>
      </c>
      <c r="T18" s="92">
        <v>0</v>
      </c>
      <c r="U18" s="96"/>
    </row>
    <row r="19" spans="1:21" ht="36" customHeight="1">
      <c r="A19" s="33" t="s">
        <v>3</v>
      </c>
      <c r="B19" s="37">
        <v>0</v>
      </c>
      <c r="C19" s="37">
        <v>0</v>
      </c>
      <c r="D19" s="37">
        <v>88</v>
      </c>
      <c r="E19" s="37">
        <v>5</v>
      </c>
      <c r="F19" s="37">
        <v>0</v>
      </c>
      <c r="G19" s="37">
        <v>0</v>
      </c>
      <c r="H19" s="37">
        <v>0</v>
      </c>
      <c r="I19" s="39">
        <v>0</v>
      </c>
      <c r="J19" s="95"/>
      <c r="K19" s="95"/>
      <c r="L19" s="95"/>
      <c r="M19" s="95"/>
      <c r="O19" s="33" t="s">
        <v>3</v>
      </c>
      <c r="P19" s="37">
        <v>0</v>
      </c>
      <c r="Q19" s="37">
        <v>0</v>
      </c>
      <c r="R19" s="59">
        <v>5</v>
      </c>
      <c r="S19" s="37">
        <v>0</v>
      </c>
      <c r="T19" s="92">
        <v>0</v>
      </c>
      <c r="U19" s="96"/>
    </row>
    <row r="20" spans="1:21" ht="36" customHeight="1">
      <c r="A20" s="33" t="s">
        <v>225</v>
      </c>
      <c r="B20" s="37">
        <v>0</v>
      </c>
      <c r="C20" s="37">
        <v>0</v>
      </c>
      <c r="D20" s="37">
        <v>63</v>
      </c>
      <c r="E20" s="37">
        <v>11</v>
      </c>
      <c r="F20" s="37">
        <v>0</v>
      </c>
      <c r="G20" s="37">
        <v>0</v>
      </c>
      <c r="H20" s="37">
        <v>0</v>
      </c>
      <c r="I20" s="39">
        <v>0</v>
      </c>
      <c r="J20" s="95"/>
      <c r="K20" s="95"/>
      <c r="L20" s="95"/>
      <c r="M20" s="95"/>
      <c r="O20" s="33" t="s">
        <v>225</v>
      </c>
      <c r="P20" s="37">
        <v>0</v>
      </c>
      <c r="Q20" s="37">
        <v>0</v>
      </c>
      <c r="R20" s="59">
        <v>12</v>
      </c>
      <c r="S20" s="37">
        <v>0</v>
      </c>
      <c r="T20" s="92">
        <v>0</v>
      </c>
      <c r="U20" s="96"/>
    </row>
    <row r="21" spans="1:21" ht="12" customHeight="1">
      <c r="A21" s="33"/>
      <c r="B21" s="37"/>
      <c r="C21" s="37"/>
      <c r="D21" s="37"/>
      <c r="E21" s="37"/>
      <c r="F21" s="37"/>
      <c r="G21" s="37"/>
      <c r="H21" s="37"/>
      <c r="I21" s="39"/>
      <c r="J21" s="95"/>
      <c r="K21" s="95"/>
      <c r="L21" s="95"/>
      <c r="M21" s="95"/>
      <c r="O21" s="33"/>
      <c r="P21" s="37"/>
      <c r="Q21" s="37"/>
      <c r="R21" s="59"/>
      <c r="S21" s="37"/>
      <c r="T21" s="92"/>
      <c r="U21" s="96"/>
    </row>
    <row r="22" spans="1:21" ht="36" customHeight="1">
      <c r="A22" s="33" t="s">
        <v>95</v>
      </c>
      <c r="B22" s="37">
        <v>0</v>
      </c>
      <c r="C22" s="37">
        <v>0</v>
      </c>
      <c r="D22" s="37">
        <v>26</v>
      </c>
      <c r="E22" s="37">
        <v>3</v>
      </c>
      <c r="F22" s="37">
        <v>0</v>
      </c>
      <c r="G22" s="37">
        <v>0</v>
      </c>
      <c r="H22" s="37">
        <v>0</v>
      </c>
      <c r="I22" s="39">
        <v>0</v>
      </c>
      <c r="J22" s="95"/>
      <c r="K22" s="95"/>
      <c r="L22" s="95"/>
      <c r="M22" s="95"/>
      <c r="O22" s="33" t="s">
        <v>95</v>
      </c>
      <c r="P22" s="37">
        <v>0</v>
      </c>
      <c r="Q22" s="37">
        <v>0</v>
      </c>
      <c r="R22" s="59">
        <v>13</v>
      </c>
      <c r="S22" s="37">
        <v>0</v>
      </c>
      <c r="T22" s="92">
        <v>0</v>
      </c>
      <c r="U22" s="96"/>
    </row>
    <row r="23" spans="1:21" ht="36" customHeight="1">
      <c r="A23" s="33" t="s">
        <v>103</v>
      </c>
      <c r="B23" s="37">
        <v>0</v>
      </c>
      <c r="C23" s="37">
        <v>0</v>
      </c>
      <c r="D23" s="37">
        <v>24</v>
      </c>
      <c r="E23" s="37">
        <v>0</v>
      </c>
      <c r="F23" s="37">
        <v>0</v>
      </c>
      <c r="G23" s="37">
        <v>0</v>
      </c>
      <c r="H23" s="37">
        <v>0</v>
      </c>
      <c r="I23" s="39">
        <v>0</v>
      </c>
      <c r="J23" s="95"/>
      <c r="K23" s="95"/>
      <c r="L23" s="95"/>
      <c r="M23" s="95"/>
      <c r="O23" s="33" t="s">
        <v>103</v>
      </c>
      <c r="P23" s="37">
        <v>0</v>
      </c>
      <c r="Q23" s="37">
        <v>0</v>
      </c>
      <c r="R23" s="59">
        <v>2</v>
      </c>
      <c r="S23" s="37">
        <v>0</v>
      </c>
      <c r="T23" s="92">
        <v>0</v>
      </c>
      <c r="U23" s="96"/>
    </row>
    <row r="24" spans="1:21" ht="36" customHeight="1">
      <c r="A24" s="33" t="s">
        <v>104</v>
      </c>
      <c r="B24" s="37">
        <v>0</v>
      </c>
      <c r="C24" s="37">
        <v>0</v>
      </c>
      <c r="D24" s="37">
        <v>11</v>
      </c>
      <c r="E24" s="37">
        <v>2</v>
      </c>
      <c r="F24" s="37">
        <v>0</v>
      </c>
      <c r="G24" s="37">
        <v>0</v>
      </c>
      <c r="H24" s="37">
        <v>0</v>
      </c>
      <c r="I24" s="39">
        <v>0</v>
      </c>
      <c r="J24" s="95"/>
      <c r="K24" s="95"/>
      <c r="L24" s="95"/>
      <c r="M24" s="95"/>
      <c r="O24" s="33" t="s">
        <v>104</v>
      </c>
      <c r="P24" s="37">
        <v>0</v>
      </c>
      <c r="Q24" s="37">
        <v>0</v>
      </c>
      <c r="R24" s="59">
        <v>0</v>
      </c>
      <c r="S24" s="37">
        <v>0</v>
      </c>
      <c r="T24" s="92">
        <v>0</v>
      </c>
      <c r="U24" s="96"/>
    </row>
    <row r="25" spans="1:21" ht="36" customHeight="1">
      <c r="A25" s="33" t="s">
        <v>105</v>
      </c>
      <c r="B25" s="37">
        <v>0</v>
      </c>
      <c r="C25" s="37">
        <v>0</v>
      </c>
      <c r="D25" s="37">
        <v>17</v>
      </c>
      <c r="E25" s="37">
        <v>9</v>
      </c>
      <c r="F25" s="37">
        <v>0</v>
      </c>
      <c r="G25" s="37">
        <v>0</v>
      </c>
      <c r="H25" s="37">
        <v>0</v>
      </c>
      <c r="I25" s="39">
        <v>0</v>
      </c>
      <c r="J25" s="95"/>
      <c r="K25" s="95"/>
      <c r="L25" s="95"/>
      <c r="M25" s="95"/>
      <c r="O25" s="33" t="s">
        <v>105</v>
      </c>
      <c r="P25" s="37">
        <v>0</v>
      </c>
      <c r="Q25" s="37">
        <v>0</v>
      </c>
      <c r="R25" s="59">
        <v>5</v>
      </c>
      <c r="S25" s="37">
        <v>0</v>
      </c>
      <c r="T25" s="92">
        <v>0</v>
      </c>
      <c r="U25" s="96"/>
    </row>
    <row r="26" spans="1:21" ht="36" customHeight="1">
      <c r="A26" s="33" t="s">
        <v>230</v>
      </c>
      <c r="B26" s="37">
        <v>0</v>
      </c>
      <c r="C26" s="37">
        <v>0</v>
      </c>
      <c r="D26" s="37">
        <v>7</v>
      </c>
      <c r="E26" s="37">
        <v>0</v>
      </c>
      <c r="F26" s="37">
        <v>0</v>
      </c>
      <c r="G26" s="37">
        <v>0</v>
      </c>
      <c r="H26" s="37">
        <v>0</v>
      </c>
      <c r="I26" s="39">
        <v>0</v>
      </c>
      <c r="J26" s="95"/>
      <c r="K26" s="95"/>
      <c r="L26" s="95"/>
      <c r="M26" s="95"/>
      <c r="O26" s="33" t="s">
        <v>230</v>
      </c>
      <c r="P26" s="37">
        <v>0</v>
      </c>
      <c r="Q26" s="37">
        <v>0</v>
      </c>
      <c r="R26" s="59">
        <v>0</v>
      </c>
      <c r="S26" s="37">
        <v>0</v>
      </c>
      <c r="T26" s="92">
        <v>0</v>
      </c>
      <c r="U26" s="96"/>
    </row>
    <row r="27" spans="1:21" ht="12" customHeight="1">
      <c r="A27" s="33"/>
      <c r="B27" s="37"/>
      <c r="C27" s="37"/>
      <c r="D27" s="37"/>
      <c r="E27" s="37"/>
      <c r="F27" s="37"/>
      <c r="G27" s="37"/>
      <c r="H27" s="37"/>
      <c r="I27" s="39"/>
      <c r="J27" s="95"/>
      <c r="K27" s="95"/>
      <c r="L27" s="95"/>
      <c r="M27" s="95"/>
      <c r="O27" s="33"/>
      <c r="P27" s="37"/>
      <c r="Q27" s="37"/>
      <c r="R27" s="59"/>
      <c r="S27" s="37"/>
      <c r="T27" s="92"/>
      <c r="U27" s="96"/>
    </row>
    <row r="28" spans="1:21" ht="36" customHeight="1">
      <c r="A28" s="33" t="s">
        <v>335</v>
      </c>
      <c r="B28" s="37">
        <v>0</v>
      </c>
      <c r="C28" s="37">
        <v>0</v>
      </c>
      <c r="D28" s="37">
        <v>21</v>
      </c>
      <c r="E28" s="37">
        <v>2</v>
      </c>
      <c r="F28" s="37">
        <v>0</v>
      </c>
      <c r="G28" s="37">
        <v>0</v>
      </c>
      <c r="H28" s="37">
        <v>0</v>
      </c>
      <c r="I28" s="39">
        <v>0</v>
      </c>
      <c r="J28" s="95"/>
      <c r="K28" s="95"/>
      <c r="L28" s="95"/>
      <c r="M28" s="95"/>
      <c r="O28" s="33" t="s">
        <v>335</v>
      </c>
      <c r="P28" s="37">
        <v>0</v>
      </c>
      <c r="Q28" s="37">
        <v>0</v>
      </c>
      <c r="R28" s="59">
        <v>5</v>
      </c>
      <c r="S28" s="37">
        <v>0</v>
      </c>
      <c r="T28" s="92">
        <v>0</v>
      </c>
      <c r="U28" s="96"/>
    </row>
    <row r="29" spans="1:21" ht="36" customHeight="1" thickBot="1">
      <c r="A29" s="40" t="s">
        <v>75</v>
      </c>
      <c r="B29" s="41">
        <v>0</v>
      </c>
      <c r="C29" s="41">
        <v>0</v>
      </c>
      <c r="D29" s="41">
        <v>59</v>
      </c>
      <c r="E29" s="97">
        <v>0</v>
      </c>
      <c r="F29" s="41">
        <v>0</v>
      </c>
      <c r="G29" s="41">
        <v>0</v>
      </c>
      <c r="H29" s="41">
        <v>0</v>
      </c>
      <c r="I29" s="42">
        <v>0</v>
      </c>
      <c r="J29" s="95"/>
      <c r="K29" s="95"/>
      <c r="L29" s="95"/>
      <c r="M29" s="95"/>
      <c r="O29" s="40" t="s">
        <v>75</v>
      </c>
      <c r="P29" s="41">
        <v>0</v>
      </c>
      <c r="Q29" s="41">
        <v>0</v>
      </c>
      <c r="R29" s="91">
        <v>9</v>
      </c>
      <c r="S29" s="41">
        <v>0</v>
      </c>
      <c r="T29" s="42">
        <v>0</v>
      </c>
      <c r="U29" s="95"/>
    </row>
    <row r="30" spans="1:15" ht="16.5" customHeight="1">
      <c r="A30" s="1" t="s">
        <v>9</v>
      </c>
      <c r="B30" s="43"/>
      <c r="C30" s="43"/>
      <c r="D30" s="43"/>
      <c r="E30" s="43"/>
      <c r="F30" s="43"/>
      <c r="G30" s="43"/>
      <c r="H30" s="43"/>
      <c r="I30" s="43"/>
      <c r="O30" s="1"/>
    </row>
    <row r="31" spans="1:15" ht="12.75" customHeight="1">
      <c r="A31" s="44" t="s">
        <v>73</v>
      </c>
      <c r="O31" s="44"/>
    </row>
    <row r="32" spans="1:15" ht="12.75" customHeight="1">
      <c r="A32" s="44" t="s">
        <v>160</v>
      </c>
      <c r="B32" s="45"/>
      <c r="O32" s="44"/>
    </row>
    <row r="33" spans="1:15" ht="12.75" customHeight="1">
      <c r="A33" s="44" t="s">
        <v>156</v>
      </c>
      <c r="O33" s="44"/>
    </row>
    <row r="34" spans="1:15" ht="12.75" customHeight="1">
      <c r="A34" s="44"/>
      <c r="B34" s="45"/>
      <c r="C34" s="45"/>
      <c r="D34" s="45"/>
      <c r="E34" s="45"/>
      <c r="F34" s="45"/>
      <c r="G34" s="45"/>
      <c r="H34" s="45"/>
      <c r="I34" s="45"/>
      <c r="O34" s="44"/>
    </row>
  </sheetData>
  <sheetProtection/>
  <mergeCells count="11">
    <mergeCell ref="S3:S5"/>
    <mergeCell ref="B2:I2"/>
    <mergeCell ref="T3:T5"/>
    <mergeCell ref="P2:T2"/>
    <mergeCell ref="B3:C4"/>
    <mergeCell ref="D3:E4"/>
    <mergeCell ref="F3:G4"/>
    <mergeCell ref="H3:I4"/>
    <mergeCell ref="P3:P5"/>
    <mergeCell ref="Q3:Q5"/>
    <mergeCell ref="R3:R5"/>
  </mergeCells>
  <printOptions/>
  <pageMargins left="0.7" right="0.34" top="0.88" bottom="0.45" header="0.512" footer="0.512"/>
  <pageSetup horizontalDpi="600" verticalDpi="600" orientation="portrait" paperSize="9" scale="89" r:id="rId2"/>
  <headerFooter alignWithMargins="0"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0"/>
  <sheetViews>
    <sheetView zoomScale="80" zoomScaleNormal="80" zoomScalePageLayoutView="0" workbookViewId="0" topLeftCell="A1">
      <pane xSplit="1" ySplit="4" topLeftCell="B5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H4" sqref="H4"/>
    </sheetView>
  </sheetViews>
  <sheetFormatPr defaultColWidth="9.00390625" defaultRowHeight="13.5"/>
  <cols>
    <col min="1" max="1" width="10.625" style="28" customWidth="1"/>
    <col min="2" max="42" width="8.125" style="28" customWidth="1"/>
    <col min="43" max="16384" width="9.00390625" style="28" customWidth="1"/>
  </cols>
  <sheetData>
    <row r="1" spans="1:42" ht="39.75" customHeight="1" thickBot="1">
      <c r="A1" s="46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26.25" customHeight="1">
      <c r="A2" s="47" t="s">
        <v>17</v>
      </c>
      <c r="B2" s="48" t="s">
        <v>50</v>
      </c>
      <c r="C2" s="49" t="s">
        <v>166</v>
      </c>
      <c r="D2" s="48" t="s">
        <v>53</v>
      </c>
      <c r="E2" s="48" t="s">
        <v>167</v>
      </c>
      <c r="F2" s="48"/>
      <c r="G2" s="48" t="s">
        <v>168</v>
      </c>
      <c r="H2" s="151" t="s">
        <v>169</v>
      </c>
      <c r="I2" s="48"/>
      <c r="J2" s="48" t="s">
        <v>170</v>
      </c>
      <c r="K2" s="48"/>
      <c r="L2" s="50"/>
      <c r="M2" s="48" t="s">
        <v>171</v>
      </c>
      <c r="N2" s="48"/>
      <c r="O2" s="48" t="s">
        <v>58</v>
      </c>
      <c r="P2" s="48" t="s">
        <v>143</v>
      </c>
      <c r="Q2" s="48" t="s">
        <v>172</v>
      </c>
      <c r="R2" s="48"/>
      <c r="S2" s="48" t="s">
        <v>173</v>
      </c>
      <c r="T2" s="48" t="s">
        <v>174</v>
      </c>
      <c r="U2" s="48" t="s">
        <v>146</v>
      </c>
      <c r="V2" s="163" t="s">
        <v>336</v>
      </c>
      <c r="W2" s="48" t="s">
        <v>337</v>
      </c>
      <c r="X2" s="48" t="s">
        <v>34</v>
      </c>
      <c r="Y2" s="48" t="s">
        <v>34</v>
      </c>
      <c r="Z2" s="48" t="s">
        <v>338</v>
      </c>
      <c r="AA2" s="48" t="s">
        <v>339</v>
      </c>
      <c r="AB2" s="48"/>
      <c r="AC2" s="48" t="s">
        <v>340</v>
      </c>
      <c r="AD2" s="48" t="s">
        <v>341</v>
      </c>
      <c r="AE2" s="50" t="s">
        <v>342</v>
      </c>
      <c r="AF2" s="48" t="s">
        <v>63</v>
      </c>
      <c r="AG2" s="48" t="s">
        <v>181</v>
      </c>
      <c r="AH2" s="48" t="s">
        <v>182</v>
      </c>
      <c r="AI2" s="48"/>
      <c r="AJ2" s="48" t="s">
        <v>183</v>
      </c>
      <c r="AK2" s="48" t="s">
        <v>184</v>
      </c>
      <c r="AL2" s="48" t="s">
        <v>185</v>
      </c>
      <c r="AM2" s="48"/>
      <c r="AN2" s="48" t="s">
        <v>186</v>
      </c>
      <c r="AO2" s="48" t="s">
        <v>187</v>
      </c>
      <c r="AP2" s="152" t="s">
        <v>188</v>
      </c>
    </row>
    <row r="3" spans="1:42" ht="26.25" customHeight="1">
      <c r="A3" s="51"/>
      <c r="B3" s="52"/>
      <c r="C3" s="53" t="s">
        <v>343</v>
      </c>
      <c r="D3" s="52"/>
      <c r="E3" s="52" t="s">
        <v>344</v>
      </c>
      <c r="F3" s="52" t="s">
        <v>55</v>
      </c>
      <c r="G3" s="52"/>
      <c r="H3" s="52" t="s">
        <v>175</v>
      </c>
      <c r="I3" s="52" t="s">
        <v>18</v>
      </c>
      <c r="J3" s="52" t="s">
        <v>176</v>
      </c>
      <c r="K3" s="52" t="s">
        <v>57</v>
      </c>
      <c r="L3" s="52" t="s">
        <v>19</v>
      </c>
      <c r="M3" s="52" t="s">
        <v>177</v>
      </c>
      <c r="N3" s="52" t="s">
        <v>31</v>
      </c>
      <c r="O3" s="52" t="s">
        <v>59</v>
      </c>
      <c r="P3" s="52" t="s">
        <v>178</v>
      </c>
      <c r="Q3" s="52" t="s">
        <v>145</v>
      </c>
      <c r="R3" s="52" t="s">
        <v>60</v>
      </c>
      <c r="S3" s="54"/>
      <c r="T3" s="52"/>
      <c r="U3" s="52" t="s">
        <v>179</v>
      </c>
      <c r="V3" s="164"/>
      <c r="W3" s="52" t="s">
        <v>345</v>
      </c>
      <c r="X3" s="52"/>
      <c r="Y3" s="54"/>
      <c r="Z3" s="54" t="s">
        <v>346</v>
      </c>
      <c r="AA3" s="52"/>
      <c r="AB3" s="52" t="s">
        <v>147</v>
      </c>
      <c r="AC3" s="52"/>
      <c r="AD3" s="52" t="s">
        <v>189</v>
      </c>
      <c r="AE3" s="54" t="s">
        <v>190</v>
      </c>
      <c r="AF3" s="52"/>
      <c r="AG3" s="52"/>
      <c r="AH3" s="52"/>
      <c r="AI3" s="52" t="s">
        <v>33</v>
      </c>
      <c r="AJ3" s="52"/>
      <c r="AK3" s="54" t="s">
        <v>191</v>
      </c>
      <c r="AL3" s="52" t="s">
        <v>192</v>
      </c>
      <c r="AM3" s="52" t="s">
        <v>149</v>
      </c>
      <c r="AN3" s="52"/>
      <c r="AO3" s="52"/>
      <c r="AP3" s="109" t="s">
        <v>150</v>
      </c>
    </row>
    <row r="4" spans="1:42" ht="26.25" customHeight="1" thickBot="1">
      <c r="A4" s="55" t="s">
        <v>21</v>
      </c>
      <c r="B4" s="56" t="s">
        <v>51</v>
      </c>
      <c r="C4" s="57" t="s">
        <v>52</v>
      </c>
      <c r="D4" s="56" t="s">
        <v>51</v>
      </c>
      <c r="E4" s="56" t="s">
        <v>54</v>
      </c>
      <c r="F4" s="56"/>
      <c r="G4" s="56" t="s">
        <v>56</v>
      </c>
      <c r="H4" s="56" t="s">
        <v>137</v>
      </c>
      <c r="I4" s="56"/>
      <c r="J4" s="56" t="s">
        <v>142</v>
      </c>
      <c r="K4" s="56"/>
      <c r="L4" s="58"/>
      <c r="M4" s="56" t="s">
        <v>22</v>
      </c>
      <c r="N4" s="56"/>
      <c r="O4" s="56" t="s">
        <v>7</v>
      </c>
      <c r="P4" s="56" t="s">
        <v>144</v>
      </c>
      <c r="Q4" s="56" t="s">
        <v>144</v>
      </c>
      <c r="R4" s="56"/>
      <c r="S4" s="56" t="s">
        <v>61</v>
      </c>
      <c r="T4" s="56" t="s">
        <v>62</v>
      </c>
      <c r="U4" s="56" t="s">
        <v>144</v>
      </c>
      <c r="V4" s="165"/>
      <c r="W4" s="56" t="s">
        <v>32</v>
      </c>
      <c r="X4" s="56" t="s">
        <v>27</v>
      </c>
      <c r="Y4" s="56" t="s">
        <v>35</v>
      </c>
      <c r="Z4" s="58" t="s">
        <v>28</v>
      </c>
      <c r="AA4" s="56" t="s">
        <v>24</v>
      </c>
      <c r="AB4" s="56"/>
      <c r="AC4" s="56" t="s">
        <v>29</v>
      </c>
      <c r="AD4" s="56" t="s">
        <v>148</v>
      </c>
      <c r="AE4" s="58" t="s">
        <v>32</v>
      </c>
      <c r="AF4" s="56" t="s">
        <v>193</v>
      </c>
      <c r="AG4" s="56" t="s">
        <v>23</v>
      </c>
      <c r="AH4" s="56" t="s">
        <v>194</v>
      </c>
      <c r="AI4" s="56"/>
      <c r="AJ4" s="56" t="s">
        <v>56</v>
      </c>
      <c r="AK4" s="56" t="s">
        <v>32</v>
      </c>
      <c r="AL4" s="56" t="s">
        <v>157</v>
      </c>
      <c r="AM4" s="56"/>
      <c r="AN4" s="56" t="s">
        <v>30</v>
      </c>
      <c r="AO4" s="58" t="s">
        <v>64</v>
      </c>
      <c r="AP4" s="153" t="s">
        <v>27</v>
      </c>
    </row>
    <row r="5" spans="1:42" s="63" customFormat="1" ht="30" customHeight="1">
      <c r="A5" s="13" t="s">
        <v>159</v>
      </c>
      <c r="B5" s="65">
        <v>1</v>
      </c>
      <c r="C5" s="66">
        <v>0</v>
      </c>
      <c r="D5" s="65">
        <v>21</v>
      </c>
      <c r="E5" s="65">
        <v>0</v>
      </c>
      <c r="F5" s="65">
        <v>0</v>
      </c>
      <c r="G5" s="65">
        <v>2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4</v>
      </c>
      <c r="T5" s="65">
        <v>1</v>
      </c>
      <c r="U5" s="65">
        <v>0</v>
      </c>
      <c r="V5" s="65">
        <v>0</v>
      </c>
      <c r="W5" s="65">
        <v>0</v>
      </c>
      <c r="X5" s="65">
        <v>1</v>
      </c>
      <c r="Y5" s="65">
        <v>0</v>
      </c>
      <c r="Z5" s="65">
        <v>0</v>
      </c>
      <c r="AA5" s="65">
        <v>0</v>
      </c>
      <c r="AB5" s="65">
        <v>0</v>
      </c>
      <c r="AC5" s="65">
        <v>0</v>
      </c>
      <c r="AD5" s="65">
        <v>0</v>
      </c>
      <c r="AE5" s="65">
        <v>0</v>
      </c>
      <c r="AF5" s="65">
        <v>0</v>
      </c>
      <c r="AG5" s="65">
        <v>0</v>
      </c>
      <c r="AH5" s="65">
        <v>3</v>
      </c>
      <c r="AI5" s="65">
        <v>0</v>
      </c>
      <c r="AJ5" s="65">
        <v>0</v>
      </c>
      <c r="AK5" s="65">
        <v>0</v>
      </c>
      <c r="AL5" s="65">
        <v>0</v>
      </c>
      <c r="AM5" s="65">
        <v>0</v>
      </c>
      <c r="AN5" s="65">
        <v>20</v>
      </c>
      <c r="AO5" s="65">
        <v>1</v>
      </c>
      <c r="AP5" s="67">
        <v>0</v>
      </c>
    </row>
    <row r="6" spans="1:42" s="63" customFormat="1" ht="30" customHeight="1">
      <c r="A6" s="13">
        <v>19</v>
      </c>
      <c r="B6" s="65">
        <v>1</v>
      </c>
      <c r="C6" s="66">
        <v>0</v>
      </c>
      <c r="D6" s="65">
        <v>8</v>
      </c>
      <c r="E6" s="65">
        <v>0</v>
      </c>
      <c r="F6" s="65">
        <v>0</v>
      </c>
      <c r="G6" s="65">
        <v>1</v>
      </c>
      <c r="H6" s="65">
        <v>0</v>
      </c>
      <c r="I6" s="65">
        <v>0</v>
      </c>
      <c r="J6" s="65">
        <v>0</v>
      </c>
      <c r="K6" s="65">
        <v>1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3</v>
      </c>
      <c r="T6" s="65">
        <v>6</v>
      </c>
      <c r="U6" s="65">
        <v>0</v>
      </c>
      <c r="V6" s="65">
        <v>0</v>
      </c>
      <c r="W6" s="65">
        <v>0</v>
      </c>
      <c r="X6" s="65">
        <v>4</v>
      </c>
      <c r="Y6" s="65">
        <v>0</v>
      </c>
      <c r="Z6" s="65">
        <v>0</v>
      </c>
      <c r="AA6" s="65">
        <v>0</v>
      </c>
      <c r="AB6" s="65">
        <v>0</v>
      </c>
      <c r="AC6" s="65">
        <v>0</v>
      </c>
      <c r="AD6" s="65">
        <v>0</v>
      </c>
      <c r="AE6" s="65">
        <v>0</v>
      </c>
      <c r="AF6" s="65">
        <v>0</v>
      </c>
      <c r="AG6" s="65">
        <v>0</v>
      </c>
      <c r="AH6" s="65">
        <v>2</v>
      </c>
      <c r="AI6" s="65">
        <v>0</v>
      </c>
      <c r="AJ6" s="65">
        <v>0</v>
      </c>
      <c r="AK6" s="65">
        <v>0</v>
      </c>
      <c r="AL6" s="65">
        <v>0</v>
      </c>
      <c r="AM6" s="65">
        <v>0</v>
      </c>
      <c r="AN6" s="65">
        <v>29</v>
      </c>
      <c r="AO6" s="65">
        <v>0</v>
      </c>
      <c r="AP6" s="67">
        <v>0</v>
      </c>
    </row>
    <row r="7" spans="1:42" s="63" customFormat="1" ht="51" customHeight="1">
      <c r="A7" s="18">
        <v>20</v>
      </c>
      <c r="B7" s="88">
        <f aca="true" t="shared" si="0" ref="B7:AI7">SUM(B9:B28)</f>
        <v>1</v>
      </c>
      <c r="C7" s="88">
        <f t="shared" si="0"/>
        <v>0</v>
      </c>
      <c r="D7" s="88">
        <f t="shared" si="0"/>
        <v>14</v>
      </c>
      <c r="E7" s="88">
        <f t="shared" si="0"/>
        <v>0</v>
      </c>
      <c r="F7" s="88">
        <f t="shared" si="0"/>
        <v>0</v>
      </c>
      <c r="G7" s="88">
        <f t="shared" si="0"/>
        <v>1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1</v>
      </c>
      <c r="L7" s="88">
        <f t="shared" si="0"/>
        <v>0</v>
      </c>
      <c r="M7" s="88">
        <f t="shared" si="0"/>
        <v>0</v>
      </c>
      <c r="N7" s="88">
        <f t="shared" si="0"/>
        <v>0</v>
      </c>
      <c r="O7" s="88">
        <f t="shared" si="0"/>
        <v>0</v>
      </c>
      <c r="P7" s="88">
        <f t="shared" si="0"/>
        <v>0</v>
      </c>
      <c r="Q7" s="88">
        <f t="shared" si="0"/>
        <v>0</v>
      </c>
      <c r="R7" s="88">
        <f t="shared" si="0"/>
        <v>0</v>
      </c>
      <c r="S7" s="88">
        <f t="shared" si="0"/>
        <v>1</v>
      </c>
      <c r="T7" s="88">
        <f t="shared" si="0"/>
        <v>1</v>
      </c>
      <c r="U7" s="88">
        <f t="shared" si="0"/>
        <v>0</v>
      </c>
      <c r="V7" s="88">
        <f t="shared" si="0"/>
        <v>0</v>
      </c>
      <c r="W7" s="88">
        <f t="shared" si="0"/>
        <v>0</v>
      </c>
      <c r="X7" s="88">
        <f t="shared" si="0"/>
        <v>4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2</v>
      </c>
      <c r="AI7" s="88">
        <f t="shared" si="0"/>
        <v>0</v>
      </c>
      <c r="AJ7" s="88">
        <f aca="true" t="shared" si="1" ref="AJ7:AP7">SUM(AJ9:AJ28)</f>
        <v>0</v>
      </c>
      <c r="AK7" s="88">
        <f t="shared" si="1"/>
        <v>0</v>
      </c>
      <c r="AL7" s="88">
        <f t="shared" si="1"/>
        <v>0</v>
      </c>
      <c r="AM7" s="88">
        <f t="shared" si="1"/>
        <v>0</v>
      </c>
      <c r="AN7" s="88">
        <f t="shared" si="1"/>
        <v>40</v>
      </c>
      <c r="AO7" s="88">
        <f t="shared" si="1"/>
        <v>0</v>
      </c>
      <c r="AP7" s="89">
        <f t="shared" si="1"/>
        <v>0</v>
      </c>
    </row>
    <row r="8" spans="1:42" s="63" customFormat="1" ht="19.5" customHeight="1">
      <c r="A8" s="64"/>
      <c r="B8" s="65"/>
      <c r="C8" s="6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7"/>
    </row>
    <row r="9" spans="1:42" s="63" customFormat="1" ht="51" customHeight="1">
      <c r="A9" s="64" t="s">
        <v>0</v>
      </c>
      <c r="B9" s="68">
        <v>0</v>
      </c>
      <c r="C9" s="66">
        <v>0</v>
      </c>
      <c r="D9" s="65">
        <v>4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1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5">
        <v>0</v>
      </c>
      <c r="AC9" s="65">
        <v>0</v>
      </c>
      <c r="AD9" s="65">
        <v>0</v>
      </c>
      <c r="AE9" s="65">
        <v>0</v>
      </c>
      <c r="AF9" s="65">
        <v>0</v>
      </c>
      <c r="AG9" s="65">
        <v>0</v>
      </c>
      <c r="AH9" s="65">
        <v>2</v>
      </c>
      <c r="AI9" s="65">
        <v>0</v>
      </c>
      <c r="AJ9" s="65">
        <v>0</v>
      </c>
      <c r="AK9" s="65">
        <v>0</v>
      </c>
      <c r="AL9" s="65">
        <v>0</v>
      </c>
      <c r="AM9" s="65">
        <v>0</v>
      </c>
      <c r="AN9" s="65">
        <v>18</v>
      </c>
      <c r="AO9" s="65">
        <v>0</v>
      </c>
      <c r="AP9" s="67">
        <v>0</v>
      </c>
    </row>
    <row r="10" spans="1:42" s="63" customFormat="1" ht="51" customHeight="1">
      <c r="A10" s="64" t="s">
        <v>1</v>
      </c>
      <c r="B10" s="69">
        <v>0</v>
      </c>
      <c r="C10" s="66">
        <v>0</v>
      </c>
      <c r="D10" s="65">
        <v>2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5">
        <v>0</v>
      </c>
      <c r="AI10" s="65">
        <v>0</v>
      </c>
      <c r="AJ10" s="65">
        <v>0</v>
      </c>
      <c r="AK10" s="65">
        <v>0</v>
      </c>
      <c r="AL10" s="65">
        <v>0</v>
      </c>
      <c r="AM10" s="65">
        <v>0</v>
      </c>
      <c r="AN10" s="65">
        <v>6</v>
      </c>
      <c r="AO10" s="65">
        <v>0</v>
      </c>
      <c r="AP10" s="67">
        <v>0</v>
      </c>
    </row>
    <row r="11" spans="1:42" s="63" customFormat="1" ht="51" customHeight="1">
      <c r="A11" s="64" t="s">
        <v>2</v>
      </c>
      <c r="B11" s="69">
        <v>0</v>
      </c>
      <c r="C11" s="66">
        <v>0</v>
      </c>
      <c r="D11" s="65">
        <v>1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  <c r="AL11" s="65">
        <v>0</v>
      </c>
      <c r="AM11" s="65">
        <v>0</v>
      </c>
      <c r="AN11" s="65">
        <v>4</v>
      </c>
      <c r="AO11" s="65">
        <v>0</v>
      </c>
      <c r="AP11" s="67">
        <v>0</v>
      </c>
    </row>
    <row r="12" spans="1:42" s="63" customFormat="1" ht="51" customHeight="1">
      <c r="A12" s="64" t="s">
        <v>25</v>
      </c>
      <c r="B12" s="69">
        <v>0</v>
      </c>
      <c r="C12" s="66">
        <v>0</v>
      </c>
      <c r="D12" s="65">
        <v>2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1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5">
        <v>0</v>
      </c>
      <c r="AK12" s="65">
        <v>0</v>
      </c>
      <c r="AL12" s="65">
        <v>0</v>
      </c>
      <c r="AM12" s="65">
        <v>0</v>
      </c>
      <c r="AN12" s="65">
        <v>3</v>
      </c>
      <c r="AO12" s="65">
        <v>0</v>
      </c>
      <c r="AP12" s="67">
        <v>0</v>
      </c>
    </row>
    <row r="13" spans="1:42" s="63" customFormat="1" ht="51" customHeight="1">
      <c r="A13" s="64" t="s">
        <v>106</v>
      </c>
      <c r="B13" s="65">
        <v>0</v>
      </c>
      <c r="C13" s="66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5">
        <v>0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7">
        <v>0</v>
      </c>
    </row>
    <row r="14" spans="1:42" s="63" customFormat="1" ht="9.75" customHeight="1">
      <c r="A14" s="64"/>
      <c r="B14" s="65"/>
      <c r="C14" s="66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7"/>
    </row>
    <row r="15" spans="1:42" s="63" customFormat="1" ht="51" customHeight="1">
      <c r="A15" s="64" t="s">
        <v>107</v>
      </c>
      <c r="B15" s="65">
        <v>0</v>
      </c>
      <c r="C15" s="66">
        <v>0</v>
      </c>
      <c r="D15" s="65">
        <v>2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5">
        <v>4</v>
      </c>
      <c r="AO15" s="65">
        <v>0</v>
      </c>
      <c r="AP15" s="67">
        <v>0</v>
      </c>
    </row>
    <row r="16" spans="1:42" s="63" customFormat="1" ht="51" customHeight="1">
      <c r="A16" s="64" t="s">
        <v>108</v>
      </c>
      <c r="B16" s="65">
        <v>0</v>
      </c>
      <c r="C16" s="66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1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>
        <v>0</v>
      </c>
      <c r="AJ16" s="65">
        <v>0</v>
      </c>
      <c r="AK16" s="65">
        <v>0</v>
      </c>
      <c r="AL16" s="65">
        <v>0</v>
      </c>
      <c r="AM16" s="65">
        <v>0</v>
      </c>
      <c r="AN16" s="65">
        <v>2</v>
      </c>
      <c r="AO16" s="65">
        <v>0</v>
      </c>
      <c r="AP16" s="67">
        <v>0</v>
      </c>
    </row>
    <row r="17" spans="1:42" s="63" customFormat="1" ht="51" customHeight="1">
      <c r="A17" s="64" t="s">
        <v>109</v>
      </c>
      <c r="B17" s="65">
        <v>0</v>
      </c>
      <c r="C17" s="66">
        <v>0</v>
      </c>
      <c r="D17" s="65">
        <v>2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5">
        <v>1</v>
      </c>
      <c r="AO17" s="65">
        <v>0</v>
      </c>
      <c r="AP17" s="67">
        <v>0</v>
      </c>
    </row>
    <row r="18" spans="1:42" s="63" customFormat="1" ht="51" customHeight="1">
      <c r="A18" s="64" t="s">
        <v>3</v>
      </c>
      <c r="B18" s="65">
        <v>0</v>
      </c>
      <c r="C18" s="66">
        <v>0</v>
      </c>
      <c r="D18" s="65">
        <v>1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65">
        <v>0</v>
      </c>
      <c r="AM18" s="65">
        <v>0</v>
      </c>
      <c r="AN18" s="65">
        <v>0</v>
      </c>
      <c r="AO18" s="65">
        <v>0</v>
      </c>
      <c r="AP18" s="67">
        <v>0</v>
      </c>
    </row>
    <row r="19" spans="1:42" s="63" customFormat="1" ht="51" customHeight="1">
      <c r="A19" s="64" t="s">
        <v>4</v>
      </c>
      <c r="B19" s="65">
        <v>1</v>
      </c>
      <c r="C19" s="66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v>0</v>
      </c>
      <c r="AK19" s="65">
        <v>0</v>
      </c>
      <c r="AL19" s="65">
        <v>0</v>
      </c>
      <c r="AM19" s="65">
        <v>0</v>
      </c>
      <c r="AN19" s="65">
        <v>0</v>
      </c>
      <c r="AO19" s="65">
        <v>0</v>
      </c>
      <c r="AP19" s="67">
        <v>0</v>
      </c>
    </row>
    <row r="20" spans="1:42" s="63" customFormat="1" ht="12" customHeight="1">
      <c r="A20" s="64"/>
      <c r="B20" s="65"/>
      <c r="C20" s="66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7"/>
    </row>
    <row r="21" spans="1:42" s="63" customFormat="1" ht="51" customHeight="1">
      <c r="A21" s="64" t="s">
        <v>26</v>
      </c>
      <c r="B21" s="65">
        <v>0</v>
      </c>
      <c r="C21" s="66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5">
        <v>0</v>
      </c>
      <c r="AM21" s="65">
        <v>0</v>
      </c>
      <c r="AN21" s="65">
        <v>1</v>
      </c>
      <c r="AO21" s="65">
        <v>0</v>
      </c>
      <c r="AP21" s="67">
        <v>0</v>
      </c>
    </row>
    <row r="22" spans="1:42" s="63" customFormat="1" ht="51" customHeight="1">
      <c r="A22" s="64" t="s">
        <v>110</v>
      </c>
      <c r="B22" s="65">
        <v>0</v>
      </c>
      <c r="C22" s="66">
        <v>0</v>
      </c>
      <c r="D22" s="65">
        <v>0</v>
      </c>
      <c r="E22" s="65">
        <v>0</v>
      </c>
      <c r="F22" s="65">
        <v>0</v>
      </c>
      <c r="G22" s="65">
        <v>1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0</v>
      </c>
      <c r="AP22" s="67">
        <v>0</v>
      </c>
    </row>
    <row r="23" spans="1:42" s="63" customFormat="1" ht="51" customHeight="1">
      <c r="A23" s="64" t="s">
        <v>111</v>
      </c>
      <c r="B23" s="65">
        <v>0</v>
      </c>
      <c r="C23" s="66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65">
        <v>0</v>
      </c>
      <c r="AM23" s="65">
        <v>0</v>
      </c>
      <c r="AN23" s="65">
        <v>0</v>
      </c>
      <c r="AO23" s="65">
        <v>0</v>
      </c>
      <c r="AP23" s="67">
        <v>0</v>
      </c>
    </row>
    <row r="24" spans="1:42" s="63" customFormat="1" ht="51" customHeight="1">
      <c r="A24" s="64" t="s">
        <v>112</v>
      </c>
      <c r="B24" s="65">
        <v>0</v>
      </c>
      <c r="C24" s="66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7">
        <v>0</v>
      </c>
    </row>
    <row r="25" spans="1:42" s="63" customFormat="1" ht="51" customHeight="1">
      <c r="A25" s="64" t="s">
        <v>5</v>
      </c>
      <c r="B25" s="65">
        <v>0</v>
      </c>
      <c r="C25" s="66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1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65">
        <v>0</v>
      </c>
      <c r="AM25" s="65">
        <v>0</v>
      </c>
      <c r="AN25" s="65">
        <v>0</v>
      </c>
      <c r="AO25" s="65">
        <v>0</v>
      </c>
      <c r="AP25" s="67">
        <v>0</v>
      </c>
    </row>
    <row r="26" spans="1:42" s="63" customFormat="1" ht="12" customHeight="1">
      <c r="A26" s="64"/>
      <c r="B26" s="65"/>
      <c r="C26" s="66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7"/>
    </row>
    <row r="27" spans="1:42" s="63" customFormat="1" ht="51" customHeight="1">
      <c r="A27" s="64" t="s">
        <v>113</v>
      </c>
      <c r="B27" s="65">
        <v>0</v>
      </c>
      <c r="C27" s="66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  <c r="AG27" s="65">
        <v>0</v>
      </c>
      <c r="AH27" s="65">
        <v>0</v>
      </c>
      <c r="AI27" s="65">
        <v>0</v>
      </c>
      <c r="AJ27" s="65">
        <v>0</v>
      </c>
      <c r="AK27" s="65">
        <v>0</v>
      </c>
      <c r="AL27" s="65">
        <v>0</v>
      </c>
      <c r="AM27" s="65">
        <v>0</v>
      </c>
      <c r="AN27" s="65">
        <v>1</v>
      </c>
      <c r="AO27" s="65">
        <v>0</v>
      </c>
      <c r="AP27" s="67">
        <v>0</v>
      </c>
    </row>
    <row r="28" spans="1:42" s="63" customFormat="1" ht="51" customHeight="1" thickBot="1">
      <c r="A28" s="70" t="s">
        <v>75</v>
      </c>
      <c r="B28" s="71">
        <v>0</v>
      </c>
      <c r="C28" s="72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3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3">
        <v>0</v>
      </c>
    </row>
    <row r="29" spans="1:42" ht="15.75" customHeight="1">
      <c r="A29" s="3" t="s">
        <v>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2" customHeight="1">
      <c r="A30" s="44" t="s">
        <v>180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</row>
  </sheetData>
  <sheetProtection/>
  <mergeCells count="1">
    <mergeCell ref="V2:V4"/>
  </mergeCells>
  <printOptions/>
  <pageMargins left="0.72" right="0.21" top="0.78" bottom="0.5" header="0.512" footer="0.512"/>
  <pageSetup horizontalDpi="600" verticalDpi="600" orientation="portrait" paperSize="9" scale="68" r:id="rId2"/>
  <headerFooter alignWithMargins="0"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zoomScale="85" zoomScaleNormal="85" zoomScalePageLayoutView="0" workbookViewId="0" topLeftCell="A1">
      <pane xSplit="1" ySplit="4" topLeftCell="B5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N30" sqref="N30"/>
    </sheetView>
  </sheetViews>
  <sheetFormatPr defaultColWidth="9.00390625" defaultRowHeight="13.5"/>
  <cols>
    <col min="1" max="7" width="15.625" style="28" customWidth="1"/>
    <col min="8" max="17" width="13.625" style="28" customWidth="1"/>
    <col min="18" max="16384" width="9.00390625" style="28" customWidth="1"/>
  </cols>
  <sheetData>
    <row r="1" spans="1:17" ht="30" customHeight="1" thickBot="1">
      <c r="A1" s="74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7" customHeight="1">
      <c r="A2" s="47" t="s">
        <v>43</v>
      </c>
      <c r="B2" s="48"/>
      <c r="C2" s="49" t="s">
        <v>36</v>
      </c>
      <c r="D2" s="48" t="s">
        <v>67</v>
      </c>
      <c r="E2" s="48" t="s">
        <v>68</v>
      </c>
      <c r="F2" s="48" t="s">
        <v>70</v>
      </c>
      <c r="G2" s="48" t="s">
        <v>155</v>
      </c>
      <c r="H2" s="48" t="s">
        <v>45</v>
      </c>
      <c r="I2" s="48" t="s">
        <v>114</v>
      </c>
      <c r="J2" s="48" t="s">
        <v>38</v>
      </c>
      <c r="K2" s="48" t="s">
        <v>40</v>
      </c>
      <c r="L2" s="48"/>
      <c r="M2" s="48"/>
      <c r="N2" s="75" t="s">
        <v>115</v>
      </c>
      <c r="O2" s="5" t="s">
        <v>116</v>
      </c>
      <c r="P2" s="75"/>
      <c r="Q2" s="7"/>
    </row>
    <row r="3" spans="1:17" ht="27" customHeight="1">
      <c r="A3" s="51"/>
      <c r="B3" s="52" t="s">
        <v>44</v>
      </c>
      <c r="C3" s="53" t="s">
        <v>66</v>
      </c>
      <c r="D3" s="52" t="s">
        <v>35</v>
      </c>
      <c r="E3" s="52" t="s">
        <v>117</v>
      </c>
      <c r="F3" s="52" t="s">
        <v>118</v>
      </c>
      <c r="G3" s="52" t="s">
        <v>154</v>
      </c>
      <c r="H3" s="52"/>
      <c r="I3" s="52"/>
      <c r="J3" s="52"/>
      <c r="K3" s="52"/>
      <c r="L3" s="52" t="s">
        <v>47</v>
      </c>
      <c r="M3" s="52" t="s">
        <v>20</v>
      </c>
      <c r="N3" s="54" t="s">
        <v>42</v>
      </c>
      <c r="O3" s="52" t="s">
        <v>41</v>
      </c>
      <c r="P3" s="104" t="s">
        <v>161</v>
      </c>
      <c r="Q3" s="105" t="s">
        <v>162</v>
      </c>
    </row>
    <row r="4" spans="1:17" ht="27" customHeight="1" thickBot="1">
      <c r="A4" s="55" t="s">
        <v>15</v>
      </c>
      <c r="B4" s="56"/>
      <c r="C4" s="57" t="s">
        <v>141</v>
      </c>
      <c r="D4" s="56" t="s">
        <v>152</v>
      </c>
      <c r="E4" s="56" t="s">
        <v>69</v>
      </c>
      <c r="F4" s="56" t="s">
        <v>37</v>
      </c>
      <c r="G4" s="56" t="s">
        <v>6</v>
      </c>
      <c r="H4" s="56" t="s">
        <v>46</v>
      </c>
      <c r="I4" s="56" t="s">
        <v>71</v>
      </c>
      <c r="J4" s="56" t="s">
        <v>39</v>
      </c>
      <c r="K4" s="56" t="s">
        <v>72</v>
      </c>
      <c r="L4" s="56"/>
      <c r="M4" s="56"/>
      <c r="N4" s="9" t="s">
        <v>6</v>
      </c>
      <c r="O4" s="9" t="s">
        <v>6</v>
      </c>
      <c r="P4" s="9"/>
      <c r="Q4" s="12"/>
    </row>
    <row r="5" spans="1:17" ht="27" customHeight="1">
      <c r="A5" s="13" t="s">
        <v>159</v>
      </c>
      <c r="B5" s="19">
        <v>32</v>
      </c>
      <c r="C5" s="20">
        <v>23</v>
      </c>
      <c r="D5" s="19">
        <v>7</v>
      </c>
      <c r="E5" s="19">
        <v>0</v>
      </c>
      <c r="F5" s="19">
        <v>5</v>
      </c>
      <c r="G5" s="19">
        <v>3</v>
      </c>
      <c r="H5" s="19">
        <v>26</v>
      </c>
      <c r="I5" s="19">
        <v>0</v>
      </c>
      <c r="J5" s="19">
        <v>2</v>
      </c>
      <c r="K5" s="19">
        <v>0</v>
      </c>
      <c r="L5" s="19">
        <v>15</v>
      </c>
      <c r="M5" s="19">
        <v>4</v>
      </c>
      <c r="N5" s="19">
        <v>0</v>
      </c>
      <c r="O5" s="19">
        <v>2</v>
      </c>
      <c r="P5" s="14" t="s">
        <v>163</v>
      </c>
      <c r="Q5" s="16" t="s">
        <v>163</v>
      </c>
    </row>
    <row r="6" spans="1:17" ht="27" customHeight="1">
      <c r="A6" s="13">
        <v>19</v>
      </c>
      <c r="B6" s="19">
        <v>45</v>
      </c>
      <c r="C6" s="20">
        <v>26</v>
      </c>
      <c r="D6" s="19">
        <v>5</v>
      </c>
      <c r="E6" s="19">
        <v>0</v>
      </c>
      <c r="F6" s="19">
        <v>5</v>
      </c>
      <c r="G6" s="19">
        <v>7</v>
      </c>
      <c r="H6" s="19">
        <v>48</v>
      </c>
      <c r="I6" s="19">
        <v>2</v>
      </c>
      <c r="J6" s="19">
        <v>0</v>
      </c>
      <c r="K6" s="19">
        <v>0</v>
      </c>
      <c r="L6" s="19">
        <v>22</v>
      </c>
      <c r="M6" s="19">
        <v>3</v>
      </c>
      <c r="N6" s="19">
        <v>0</v>
      </c>
      <c r="O6" s="19">
        <v>1</v>
      </c>
      <c r="P6" s="14" t="s">
        <v>164</v>
      </c>
      <c r="Q6" s="16" t="s">
        <v>164</v>
      </c>
    </row>
    <row r="7" spans="1:17" ht="42" customHeight="1">
      <c r="A7" s="18">
        <v>20</v>
      </c>
      <c r="B7" s="76">
        <f>SUM(B9:B28)</f>
        <v>42</v>
      </c>
      <c r="C7" s="76">
        <f aca="true" t="shared" si="0" ref="C7:O7">SUM(C9:C28)</f>
        <v>17</v>
      </c>
      <c r="D7" s="76">
        <f t="shared" si="0"/>
        <v>8</v>
      </c>
      <c r="E7" s="76">
        <f t="shared" si="0"/>
        <v>0</v>
      </c>
      <c r="F7" s="76">
        <f t="shared" si="0"/>
        <v>7</v>
      </c>
      <c r="G7" s="76">
        <f t="shared" si="0"/>
        <v>11</v>
      </c>
      <c r="H7" s="76">
        <f t="shared" si="0"/>
        <v>40</v>
      </c>
      <c r="I7" s="76">
        <f t="shared" si="0"/>
        <v>2</v>
      </c>
      <c r="J7" s="76">
        <f t="shared" si="0"/>
        <v>1</v>
      </c>
      <c r="K7" s="76">
        <f t="shared" si="0"/>
        <v>0</v>
      </c>
      <c r="L7" s="76">
        <f t="shared" si="0"/>
        <v>14</v>
      </c>
      <c r="M7" s="76">
        <f t="shared" si="0"/>
        <v>3</v>
      </c>
      <c r="N7" s="76">
        <f t="shared" si="0"/>
        <v>0</v>
      </c>
      <c r="O7" s="76">
        <f t="shared" si="0"/>
        <v>4</v>
      </c>
      <c r="P7" s="76">
        <f>SUM(P9:P28)</f>
        <v>14</v>
      </c>
      <c r="Q7" s="77">
        <f>SUM(Q9:Q28)</f>
        <v>144</v>
      </c>
    </row>
    <row r="8" spans="1:17" ht="15" customHeight="1">
      <c r="A8" s="13"/>
      <c r="B8" s="19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2"/>
    </row>
    <row r="9" spans="1:17" ht="42" customHeight="1">
      <c r="A9" s="13" t="s">
        <v>0</v>
      </c>
      <c r="B9" s="38">
        <v>15</v>
      </c>
      <c r="C9" s="20">
        <v>5</v>
      </c>
      <c r="D9" s="19">
        <v>4</v>
      </c>
      <c r="E9" s="19">
        <v>0</v>
      </c>
      <c r="F9" s="19">
        <v>1</v>
      </c>
      <c r="G9" s="19">
        <v>8</v>
      </c>
      <c r="H9" s="19">
        <v>24</v>
      </c>
      <c r="I9" s="19">
        <v>2</v>
      </c>
      <c r="J9" s="19">
        <v>1</v>
      </c>
      <c r="K9" s="19">
        <v>0</v>
      </c>
      <c r="L9" s="19">
        <v>4</v>
      </c>
      <c r="M9" s="19">
        <v>3</v>
      </c>
      <c r="N9" s="19">
        <v>0</v>
      </c>
      <c r="O9" s="19">
        <v>1</v>
      </c>
      <c r="P9" s="19">
        <v>4</v>
      </c>
      <c r="Q9" s="22">
        <v>83</v>
      </c>
    </row>
    <row r="10" spans="1:17" ht="42" customHeight="1">
      <c r="A10" s="13" t="s">
        <v>1</v>
      </c>
      <c r="B10" s="59">
        <v>2</v>
      </c>
      <c r="C10" s="20">
        <v>0</v>
      </c>
      <c r="D10" s="19">
        <v>1</v>
      </c>
      <c r="E10" s="19">
        <v>0</v>
      </c>
      <c r="F10" s="19">
        <v>1</v>
      </c>
      <c r="G10" s="19">
        <v>0</v>
      </c>
      <c r="H10" s="19">
        <v>1</v>
      </c>
      <c r="I10" s="19">
        <v>0</v>
      </c>
      <c r="J10" s="19">
        <v>0</v>
      </c>
      <c r="K10" s="19">
        <v>0</v>
      </c>
      <c r="L10" s="19">
        <v>1</v>
      </c>
      <c r="M10" s="19">
        <v>0</v>
      </c>
      <c r="N10" s="19">
        <v>0</v>
      </c>
      <c r="O10" s="19">
        <v>0</v>
      </c>
      <c r="P10" s="19">
        <v>1</v>
      </c>
      <c r="Q10" s="22">
        <v>5</v>
      </c>
    </row>
    <row r="11" spans="1:17" ht="42" customHeight="1">
      <c r="A11" s="13" t="s">
        <v>2</v>
      </c>
      <c r="B11" s="59">
        <v>3</v>
      </c>
      <c r="C11" s="20">
        <v>1</v>
      </c>
      <c r="D11" s="19">
        <v>1</v>
      </c>
      <c r="E11" s="19">
        <v>0</v>
      </c>
      <c r="F11" s="19">
        <v>1</v>
      </c>
      <c r="G11" s="19">
        <v>0</v>
      </c>
      <c r="H11" s="19">
        <v>4</v>
      </c>
      <c r="I11" s="19">
        <v>0</v>
      </c>
      <c r="J11" s="19">
        <v>0</v>
      </c>
      <c r="K11" s="19">
        <v>0</v>
      </c>
      <c r="L11" s="19">
        <v>3</v>
      </c>
      <c r="M11" s="19">
        <v>0</v>
      </c>
      <c r="N11" s="19">
        <v>0</v>
      </c>
      <c r="O11" s="19">
        <v>0</v>
      </c>
      <c r="P11" s="19">
        <v>5</v>
      </c>
      <c r="Q11" s="22">
        <v>11</v>
      </c>
    </row>
    <row r="12" spans="1:17" ht="42" customHeight="1">
      <c r="A12" s="13" t="s">
        <v>25</v>
      </c>
      <c r="B12" s="59">
        <v>5</v>
      </c>
      <c r="C12" s="20">
        <v>2</v>
      </c>
      <c r="D12" s="19">
        <v>1</v>
      </c>
      <c r="E12" s="19">
        <v>0</v>
      </c>
      <c r="F12" s="19">
        <v>2</v>
      </c>
      <c r="G12" s="19">
        <v>1</v>
      </c>
      <c r="H12" s="19">
        <v>5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1</v>
      </c>
      <c r="P12" s="19">
        <v>2</v>
      </c>
      <c r="Q12" s="22">
        <v>14</v>
      </c>
    </row>
    <row r="13" spans="1:17" ht="42" customHeight="1">
      <c r="A13" s="13" t="s">
        <v>119</v>
      </c>
      <c r="B13" s="19">
        <v>0</v>
      </c>
      <c r="C13" s="20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22">
        <v>4</v>
      </c>
    </row>
    <row r="14" spans="1:17" ht="15" customHeight="1">
      <c r="A14" s="13"/>
      <c r="B14" s="19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2"/>
    </row>
    <row r="15" spans="1:17" ht="42" customHeight="1">
      <c r="A15" s="13" t="s">
        <v>120</v>
      </c>
      <c r="B15" s="19">
        <v>6</v>
      </c>
      <c r="C15" s="20">
        <v>1</v>
      </c>
      <c r="D15" s="19">
        <v>1</v>
      </c>
      <c r="E15" s="19">
        <v>0</v>
      </c>
      <c r="F15" s="19">
        <v>0</v>
      </c>
      <c r="G15" s="19">
        <v>0</v>
      </c>
      <c r="H15" s="19">
        <v>1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1</v>
      </c>
      <c r="Q15" s="22">
        <v>4</v>
      </c>
    </row>
    <row r="16" spans="1:17" ht="42" customHeight="1">
      <c r="A16" s="13" t="s">
        <v>121</v>
      </c>
      <c r="B16" s="19">
        <v>5</v>
      </c>
      <c r="C16" s="20">
        <v>0</v>
      </c>
      <c r="D16" s="19">
        <v>0</v>
      </c>
      <c r="E16" s="19">
        <v>0</v>
      </c>
      <c r="F16" s="19">
        <v>0</v>
      </c>
      <c r="G16" s="19">
        <v>0</v>
      </c>
      <c r="H16" s="19">
        <v>2</v>
      </c>
      <c r="I16" s="19">
        <v>0</v>
      </c>
      <c r="J16" s="19">
        <v>0</v>
      </c>
      <c r="K16" s="19">
        <v>0</v>
      </c>
      <c r="L16" s="19">
        <v>2</v>
      </c>
      <c r="M16" s="19">
        <v>0</v>
      </c>
      <c r="N16" s="19">
        <v>0</v>
      </c>
      <c r="O16" s="19">
        <v>0</v>
      </c>
      <c r="P16" s="19">
        <v>0</v>
      </c>
      <c r="Q16" s="22">
        <v>6</v>
      </c>
    </row>
    <row r="17" spans="1:17" ht="42" customHeight="1">
      <c r="A17" s="13" t="s">
        <v>122</v>
      </c>
      <c r="B17" s="19">
        <v>1</v>
      </c>
      <c r="C17" s="20">
        <v>1</v>
      </c>
      <c r="D17" s="19">
        <v>0</v>
      </c>
      <c r="E17" s="19">
        <v>0</v>
      </c>
      <c r="F17" s="19">
        <v>0</v>
      </c>
      <c r="G17" s="19">
        <v>0</v>
      </c>
      <c r="H17" s="19">
        <v>1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22">
        <v>1</v>
      </c>
    </row>
    <row r="18" spans="1:17" ht="42" customHeight="1">
      <c r="A18" s="13" t="s">
        <v>3</v>
      </c>
      <c r="B18" s="19">
        <v>4</v>
      </c>
      <c r="C18" s="20">
        <v>1</v>
      </c>
      <c r="D18" s="19">
        <v>0</v>
      </c>
      <c r="E18" s="19">
        <v>0</v>
      </c>
      <c r="F18" s="19">
        <v>1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2</v>
      </c>
      <c r="M18" s="19">
        <v>0</v>
      </c>
      <c r="N18" s="19">
        <v>0</v>
      </c>
      <c r="O18" s="19">
        <v>0</v>
      </c>
      <c r="P18" s="19">
        <v>0</v>
      </c>
      <c r="Q18" s="22">
        <v>4</v>
      </c>
    </row>
    <row r="19" spans="1:17" ht="42" customHeight="1">
      <c r="A19" s="13" t="s">
        <v>4</v>
      </c>
      <c r="B19" s="19">
        <v>1</v>
      </c>
      <c r="C19" s="20">
        <v>4</v>
      </c>
      <c r="D19" s="19">
        <v>0</v>
      </c>
      <c r="E19" s="19">
        <v>0</v>
      </c>
      <c r="F19" s="19">
        <v>0</v>
      </c>
      <c r="G19" s="19">
        <v>0</v>
      </c>
      <c r="H19" s="19">
        <v>1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2</v>
      </c>
      <c r="P19" s="19">
        <v>0</v>
      </c>
      <c r="Q19" s="22">
        <v>9</v>
      </c>
    </row>
    <row r="20" spans="1:17" ht="12" customHeight="1">
      <c r="A20" s="13"/>
      <c r="B20" s="19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2"/>
    </row>
    <row r="21" spans="1:17" ht="42" customHeight="1">
      <c r="A21" s="13" t="s">
        <v>26</v>
      </c>
      <c r="B21" s="19">
        <v>0</v>
      </c>
      <c r="C21" s="20">
        <v>1</v>
      </c>
      <c r="D21" s="19">
        <v>0</v>
      </c>
      <c r="E21" s="19">
        <v>0</v>
      </c>
      <c r="F21" s="19">
        <v>0</v>
      </c>
      <c r="G21" s="19">
        <v>0</v>
      </c>
      <c r="H21" s="19">
        <v>1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1</v>
      </c>
      <c r="Q21" s="22">
        <v>0</v>
      </c>
    </row>
    <row r="22" spans="1:17" ht="42" customHeight="1">
      <c r="A22" s="13" t="s">
        <v>123</v>
      </c>
      <c r="B22" s="19">
        <v>0</v>
      </c>
      <c r="C22" s="20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22">
        <v>0</v>
      </c>
    </row>
    <row r="23" spans="1:17" ht="42" customHeight="1">
      <c r="A23" s="13" t="s">
        <v>124</v>
      </c>
      <c r="B23" s="19">
        <v>0</v>
      </c>
      <c r="C23" s="20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1</v>
      </c>
      <c r="M23" s="19">
        <v>0</v>
      </c>
      <c r="N23" s="19">
        <v>0</v>
      </c>
      <c r="O23" s="19">
        <v>0</v>
      </c>
      <c r="P23" s="19">
        <v>0</v>
      </c>
      <c r="Q23" s="22">
        <v>0</v>
      </c>
    </row>
    <row r="24" spans="1:17" ht="42" customHeight="1">
      <c r="A24" s="13" t="s">
        <v>125</v>
      </c>
      <c r="B24" s="19">
        <v>0</v>
      </c>
      <c r="C24" s="20">
        <v>1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19">
        <v>0</v>
      </c>
      <c r="L24" s="19">
        <v>1</v>
      </c>
      <c r="M24" s="19">
        <v>0</v>
      </c>
      <c r="N24" s="19">
        <v>0</v>
      </c>
      <c r="O24" s="19">
        <v>0</v>
      </c>
      <c r="P24" s="19">
        <v>0</v>
      </c>
      <c r="Q24" s="22">
        <v>0</v>
      </c>
    </row>
    <row r="25" spans="1:17" ht="42" customHeight="1">
      <c r="A25" s="13" t="s">
        <v>5</v>
      </c>
      <c r="B25" s="19">
        <v>0</v>
      </c>
      <c r="C25" s="20">
        <v>0</v>
      </c>
      <c r="D25" s="19">
        <v>0</v>
      </c>
      <c r="E25" s="19">
        <v>0</v>
      </c>
      <c r="F25" s="19">
        <v>1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22">
        <v>1</v>
      </c>
    </row>
    <row r="26" spans="1:17" ht="12" customHeight="1">
      <c r="A26" s="13"/>
      <c r="B26" s="19"/>
      <c r="C26" s="2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2"/>
    </row>
    <row r="27" spans="1:17" ht="42" customHeight="1">
      <c r="A27" s="13" t="s">
        <v>126</v>
      </c>
      <c r="B27" s="19">
        <v>0</v>
      </c>
      <c r="C27" s="20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22">
        <v>2</v>
      </c>
    </row>
    <row r="28" spans="1:17" ht="42" customHeight="1" thickBot="1">
      <c r="A28" s="23" t="s">
        <v>75</v>
      </c>
      <c r="B28" s="60">
        <v>0</v>
      </c>
      <c r="C28" s="61">
        <v>0</v>
      </c>
      <c r="D28" s="60">
        <v>0</v>
      </c>
      <c r="E28" s="60">
        <v>0</v>
      </c>
      <c r="F28" s="60">
        <v>0</v>
      </c>
      <c r="G28" s="60">
        <v>1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2">
        <v>0</v>
      </c>
    </row>
    <row r="29" spans="1:17" ht="19.5" customHeight="1">
      <c r="A29" s="44" t="s">
        <v>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4.25" customHeight="1">
      <c r="A30" s="44" t="s">
        <v>151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ht="13.5">
      <c r="A31" s="44" t="s">
        <v>153</v>
      </c>
    </row>
    <row r="32" ht="13.5">
      <c r="A32" s="103"/>
    </row>
  </sheetData>
  <sheetProtection/>
  <printOptions/>
  <pageMargins left="0.78" right="0.21" top="0.78" bottom="0.5" header="0.512" footer="0.512"/>
  <pageSetup horizontalDpi="600" verticalDpi="600" orientation="portrait" paperSize="9" scale="80" r:id="rId2"/>
  <headerFooter alignWithMargins="0">
    <oddFooter>&amp;R&amp;P/&amp;N</oddFooter>
  </headerFooter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29"/>
  <sheetViews>
    <sheetView zoomScale="80" zoomScaleNormal="80" workbookViewId="0" topLeftCell="A1">
      <pane xSplit="1" ySplit="5" topLeftCell="B6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I27" sqref="I27"/>
    </sheetView>
  </sheetViews>
  <sheetFormatPr defaultColWidth="9.00390625" defaultRowHeight="13.5"/>
  <cols>
    <col min="1" max="1" width="10.625" style="28" customWidth="1"/>
    <col min="2" max="2" width="4.625" style="28" customWidth="1"/>
    <col min="3" max="3" width="7.625" style="28" customWidth="1"/>
    <col min="4" max="5" width="4.125" style="28" customWidth="1"/>
    <col min="6" max="6" width="4.625" style="28" customWidth="1"/>
    <col min="7" max="8" width="4.125" style="28" customWidth="1"/>
    <col min="9" max="9" width="5.625" style="28" customWidth="1"/>
    <col min="10" max="11" width="4.125" style="28" customWidth="1"/>
    <col min="12" max="12" width="4.625" style="28" customWidth="1"/>
    <col min="13" max="14" width="4.125" style="28" customWidth="1"/>
    <col min="15" max="15" width="5.625" style="28" customWidth="1"/>
    <col min="16" max="17" width="4.125" style="28" customWidth="1"/>
    <col min="18" max="18" width="5.625" style="28" customWidth="1"/>
    <col min="19" max="20" width="4.125" style="28" customWidth="1"/>
    <col min="21" max="21" width="4.625" style="28" customWidth="1"/>
    <col min="22" max="23" width="4.125" style="28" customWidth="1"/>
    <col min="24" max="24" width="5.625" style="28" customWidth="1"/>
    <col min="25" max="26" width="4.125" style="28" customWidth="1"/>
    <col min="27" max="27" width="5.625" style="28" customWidth="1"/>
    <col min="28" max="32" width="4.125" style="28" customWidth="1"/>
    <col min="33" max="33" width="5.625" style="28" customWidth="1"/>
    <col min="34" max="34" width="4.125" style="28" customWidth="1"/>
    <col min="35" max="35" width="4.625" style="28" customWidth="1"/>
    <col min="36" max="36" width="5.625" style="28" customWidth="1"/>
    <col min="37" max="37" width="4.125" style="28" customWidth="1"/>
    <col min="38" max="38" width="4.625" style="28" customWidth="1"/>
    <col min="39" max="39" width="7.625" style="28" customWidth="1"/>
    <col min="40" max="41" width="4.125" style="28" customWidth="1"/>
    <col min="42" max="42" width="5.25390625" style="28" customWidth="1"/>
    <col min="43" max="44" width="4.125" style="28" customWidth="1"/>
    <col min="45" max="45" width="5.625" style="28" customWidth="1"/>
    <col min="46" max="47" width="4.125" style="28" customWidth="1"/>
    <col min="48" max="48" width="5.625" style="28" customWidth="1"/>
    <col min="49" max="49" width="4.125" style="28" customWidth="1"/>
    <col min="50" max="50" width="4.625" style="28" customWidth="1"/>
    <col min="51" max="51" width="5.625" style="28" customWidth="1"/>
    <col min="52" max="52" width="4.125" style="28" customWidth="1"/>
    <col min="53" max="53" width="1.4921875" style="28" customWidth="1"/>
    <col min="54" max="56" width="3.625" style="28" customWidth="1"/>
    <col min="57" max="16384" width="9.00390625" style="28" customWidth="1"/>
  </cols>
  <sheetData>
    <row r="1" spans="1:52" ht="34.5" customHeight="1" thickBot="1">
      <c r="A1" s="106" t="s">
        <v>195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 t="s">
        <v>196</v>
      </c>
      <c r="AY1" s="3"/>
      <c r="AZ1" s="3"/>
    </row>
    <row r="2" spans="1:52" ht="28.5" customHeight="1">
      <c r="A2" s="107" t="s">
        <v>197</v>
      </c>
      <c r="B2" s="168" t="s">
        <v>198</v>
      </c>
      <c r="C2" s="154"/>
      <c r="D2" s="155"/>
      <c r="E2" s="154" t="s">
        <v>199</v>
      </c>
      <c r="F2" s="154"/>
      <c r="G2" s="154"/>
      <c r="H2" s="172" t="s">
        <v>200</v>
      </c>
      <c r="I2" s="196"/>
      <c r="J2" s="196"/>
      <c r="K2" s="196"/>
      <c r="L2" s="196"/>
      <c r="M2" s="196"/>
      <c r="N2" s="196"/>
      <c r="O2" s="196"/>
      <c r="P2" s="196"/>
      <c r="Q2" s="172" t="s">
        <v>201</v>
      </c>
      <c r="R2" s="196"/>
      <c r="S2" s="196"/>
      <c r="T2" s="196"/>
      <c r="U2" s="196"/>
      <c r="V2" s="196"/>
      <c r="W2" s="196"/>
      <c r="X2" s="196"/>
      <c r="Y2" s="197"/>
      <c r="Z2" s="172" t="s">
        <v>202</v>
      </c>
      <c r="AA2" s="196"/>
      <c r="AB2" s="196"/>
      <c r="AC2" s="196"/>
      <c r="AD2" s="196"/>
      <c r="AE2" s="196"/>
      <c r="AF2" s="196"/>
      <c r="AG2" s="196"/>
      <c r="AH2" s="196"/>
      <c r="AI2" s="168" t="s">
        <v>203</v>
      </c>
      <c r="AJ2" s="154"/>
      <c r="AK2" s="155"/>
      <c r="AL2" s="168" t="s">
        <v>204</v>
      </c>
      <c r="AM2" s="154"/>
      <c r="AN2" s="155"/>
      <c r="AO2" s="154" t="s">
        <v>205</v>
      </c>
      <c r="AP2" s="154"/>
      <c r="AQ2" s="154"/>
      <c r="AR2" s="168" t="s">
        <v>206</v>
      </c>
      <c r="AS2" s="154"/>
      <c r="AT2" s="155"/>
      <c r="AU2" s="168" t="s">
        <v>207</v>
      </c>
      <c r="AV2" s="154"/>
      <c r="AW2" s="155"/>
      <c r="AX2" s="168" t="s">
        <v>208</v>
      </c>
      <c r="AY2" s="154"/>
      <c r="AZ2" s="157"/>
    </row>
    <row r="3" spans="1:52" ht="28.5" customHeight="1">
      <c r="A3" s="51"/>
      <c r="B3" s="183"/>
      <c r="C3" s="156"/>
      <c r="D3" s="184"/>
      <c r="E3" s="156"/>
      <c r="F3" s="156"/>
      <c r="G3" s="156"/>
      <c r="H3" s="183" t="s">
        <v>209</v>
      </c>
      <c r="I3" s="156"/>
      <c r="J3" s="184"/>
      <c r="K3" s="156" t="s">
        <v>210</v>
      </c>
      <c r="L3" s="156"/>
      <c r="M3" s="156"/>
      <c r="N3" s="183" t="s">
        <v>207</v>
      </c>
      <c r="O3" s="156"/>
      <c r="P3" s="184"/>
      <c r="Q3" s="156" t="s">
        <v>209</v>
      </c>
      <c r="R3" s="156"/>
      <c r="S3" s="156"/>
      <c r="T3" s="183" t="s">
        <v>210</v>
      </c>
      <c r="U3" s="156"/>
      <c r="V3" s="184"/>
      <c r="W3" s="195" t="s">
        <v>207</v>
      </c>
      <c r="X3" s="194"/>
      <c r="Y3" s="198"/>
      <c r="Z3" s="195" t="s">
        <v>209</v>
      </c>
      <c r="AA3" s="194"/>
      <c r="AB3" s="198"/>
      <c r="AC3" s="194" t="s">
        <v>210</v>
      </c>
      <c r="AD3" s="194"/>
      <c r="AE3" s="194"/>
      <c r="AF3" s="195" t="s">
        <v>207</v>
      </c>
      <c r="AG3" s="194"/>
      <c r="AH3" s="194"/>
      <c r="AI3" s="183"/>
      <c r="AJ3" s="156"/>
      <c r="AK3" s="184"/>
      <c r="AL3" s="183"/>
      <c r="AM3" s="156"/>
      <c r="AN3" s="184"/>
      <c r="AO3" s="156"/>
      <c r="AP3" s="156"/>
      <c r="AQ3" s="156"/>
      <c r="AR3" s="183"/>
      <c r="AS3" s="156"/>
      <c r="AT3" s="184"/>
      <c r="AU3" s="183"/>
      <c r="AV3" s="156"/>
      <c r="AW3" s="184"/>
      <c r="AX3" s="183"/>
      <c r="AY3" s="156"/>
      <c r="AZ3" s="158"/>
    </row>
    <row r="4" spans="1:52" ht="28.5" customHeight="1">
      <c r="A4" s="108"/>
      <c r="B4" s="52" t="s">
        <v>211</v>
      </c>
      <c r="C4" s="52" t="s">
        <v>212</v>
      </c>
      <c r="D4" s="52" t="s">
        <v>213</v>
      </c>
      <c r="E4" s="52" t="s">
        <v>211</v>
      </c>
      <c r="F4" s="52" t="s">
        <v>212</v>
      </c>
      <c r="G4" s="52" t="s">
        <v>213</v>
      </c>
      <c r="H4" s="52" t="s">
        <v>211</v>
      </c>
      <c r="I4" s="52" t="s">
        <v>212</v>
      </c>
      <c r="J4" s="52" t="s">
        <v>213</v>
      </c>
      <c r="K4" s="52" t="s">
        <v>211</v>
      </c>
      <c r="L4" s="52" t="s">
        <v>212</v>
      </c>
      <c r="M4" s="52" t="s">
        <v>213</v>
      </c>
      <c r="N4" s="52" t="s">
        <v>211</v>
      </c>
      <c r="O4" s="52" t="s">
        <v>212</v>
      </c>
      <c r="P4" s="52" t="s">
        <v>213</v>
      </c>
      <c r="Q4" s="52" t="s">
        <v>211</v>
      </c>
      <c r="R4" s="52" t="s">
        <v>212</v>
      </c>
      <c r="S4" s="52" t="s">
        <v>213</v>
      </c>
      <c r="T4" s="52" t="s">
        <v>211</v>
      </c>
      <c r="U4" s="52" t="s">
        <v>212</v>
      </c>
      <c r="V4" s="52" t="s">
        <v>213</v>
      </c>
      <c r="W4" s="52" t="s">
        <v>211</v>
      </c>
      <c r="X4" s="52" t="s">
        <v>212</v>
      </c>
      <c r="Y4" s="52" t="s">
        <v>213</v>
      </c>
      <c r="Z4" s="52" t="s">
        <v>211</v>
      </c>
      <c r="AA4" s="52" t="s">
        <v>212</v>
      </c>
      <c r="AB4" s="52" t="s">
        <v>213</v>
      </c>
      <c r="AC4" s="52" t="s">
        <v>211</v>
      </c>
      <c r="AD4" s="52" t="s">
        <v>212</v>
      </c>
      <c r="AE4" s="52" t="s">
        <v>213</v>
      </c>
      <c r="AF4" s="52" t="s">
        <v>211</v>
      </c>
      <c r="AG4" s="52" t="s">
        <v>212</v>
      </c>
      <c r="AH4" s="52" t="s">
        <v>213</v>
      </c>
      <c r="AI4" s="52" t="s">
        <v>211</v>
      </c>
      <c r="AJ4" s="52" t="s">
        <v>212</v>
      </c>
      <c r="AK4" s="52" t="s">
        <v>213</v>
      </c>
      <c r="AL4" s="52" t="s">
        <v>211</v>
      </c>
      <c r="AM4" s="52" t="s">
        <v>212</v>
      </c>
      <c r="AN4" s="52" t="s">
        <v>213</v>
      </c>
      <c r="AO4" s="52" t="s">
        <v>211</v>
      </c>
      <c r="AP4" s="52" t="s">
        <v>212</v>
      </c>
      <c r="AQ4" s="52" t="s">
        <v>213</v>
      </c>
      <c r="AR4" s="52" t="s">
        <v>211</v>
      </c>
      <c r="AS4" s="52" t="s">
        <v>212</v>
      </c>
      <c r="AT4" s="52" t="s">
        <v>213</v>
      </c>
      <c r="AU4" s="52" t="s">
        <v>211</v>
      </c>
      <c r="AV4" s="52" t="s">
        <v>212</v>
      </c>
      <c r="AW4" s="52" t="s">
        <v>213</v>
      </c>
      <c r="AX4" s="52" t="s">
        <v>211</v>
      </c>
      <c r="AY4" s="52" t="s">
        <v>212</v>
      </c>
      <c r="AZ4" s="109" t="s">
        <v>213</v>
      </c>
    </row>
    <row r="5" spans="1:52" ht="28.5" customHeight="1" thickBot="1">
      <c r="A5" s="8" t="s">
        <v>21</v>
      </c>
      <c r="B5" s="9" t="s">
        <v>214</v>
      </c>
      <c r="C5" s="9" t="s">
        <v>215</v>
      </c>
      <c r="D5" s="9" t="s">
        <v>215</v>
      </c>
      <c r="E5" s="9" t="s">
        <v>214</v>
      </c>
      <c r="F5" s="9" t="s">
        <v>215</v>
      </c>
      <c r="G5" s="9" t="s">
        <v>215</v>
      </c>
      <c r="H5" s="9" t="s">
        <v>214</v>
      </c>
      <c r="I5" s="9" t="s">
        <v>215</v>
      </c>
      <c r="J5" s="9" t="s">
        <v>215</v>
      </c>
      <c r="K5" s="9" t="s">
        <v>214</v>
      </c>
      <c r="L5" s="9" t="s">
        <v>215</v>
      </c>
      <c r="M5" s="9" t="s">
        <v>215</v>
      </c>
      <c r="N5" s="9" t="s">
        <v>214</v>
      </c>
      <c r="O5" s="9" t="s">
        <v>215</v>
      </c>
      <c r="P5" s="9" t="s">
        <v>215</v>
      </c>
      <c r="Q5" s="9" t="s">
        <v>214</v>
      </c>
      <c r="R5" s="9" t="s">
        <v>215</v>
      </c>
      <c r="S5" s="9" t="s">
        <v>215</v>
      </c>
      <c r="T5" s="9" t="s">
        <v>214</v>
      </c>
      <c r="U5" s="9" t="s">
        <v>215</v>
      </c>
      <c r="V5" s="9" t="s">
        <v>215</v>
      </c>
      <c r="W5" s="9" t="s">
        <v>214</v>
      </c>
      <c r="X5" s="9" t="s">
        <v>215</v>
      </c>
      <c r="Y5" s="9" t="s">
        <v>215</v>
      </c>
      <c r="Z5" s="9" t="s">
        <v>214</v>
      </c>
      <c r="AA5" s="9" t="s">
        <v>215</v>
      </c>
      <c r="AB5" s="9" t="s">
        <v>215</v>
      </c>
      <c r="AC5" s="9" t="s">
        <v>214</v>
      </c>
      <c r="AD5" s="9" t="s">
        <v>215</v>
      </c>
      <c r="AE5" s="9" t="s">
        <v>215</v>
      </c>
      <c r="AF5" s="9" t="s">
        <v>214</v>
      </c>
      <c r="AG5" s="9" t="s">
        <v>215</v>
      </c>
      <c r="AH5" s="9" t="s">
        <v>215</v>
      </c>
      <c r="AI5" s="9" t="s">
        <v>214</v>
      </c>
      <c r="AJ5" s="9" t="s">
        <v>215</v>
      </c>
      <c r="AK5" s="9" t="s">
        <v>215</v>
      </c>
      <c r="AL5" s="9" t="s">
        <v>214</v>
      </c>
      <c r="AM5" s="9" t="s">
        <v>215</v>
      </c>
      <c r="AN5" s="9" t="s">
        <v>215</v>
      </c>
      <c r="AO5" s="9" t="s">
        <v>214</v>
      </c>
      <c r="AP5" s="9" t="s">
        <v>215</v>
      </c>
      <c r="AQ5" s="9" t="s">
        <v>215</v>
      </c>
      <c r="AR5" s="9" t="s">
        <v>214</v>
      </c>
      <c r="AS5" s="9" t="s">
        <v>215</v>
      </c>
      <c r="AT5" s="9" t="s">
        <v>215</v>
      </c>
      <c r="AU5" s="9" t="s">
        <v>214</v>
      </c>
      <c r="AV5" s="9" t="s">
        <v>215</v>
      </c>
      <c r="AW5" s="9" t="s">
        <v>215</v>
      </c>
      <c r="AX5" s="9" t="s">
        <v>214</v>
      </c>
      <c r="AY5" s="9" t="s">
        <v>215</v>
      </c>
      <c r="AZ5" s="12" t="s">
        <v>215</v>
      </c>
    </row>
    <row r="6" spans="1:52" ht="41.25" customHeight="1">
      <c r="A6" s="13" t="s">
        <v>159</v>
      </c>
      <c r="B6" s="19">
        <v>59</v>
      </c>
      <c r="C6" s="19">
        <v>2189</v>
      </c>
      <c r="D6" s="19">
        <v>0</v>
      </c>
      <c r="E6" s="19">
        <v>4</v>
      </c>
      <c r="F6" s="19">
        <v>13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9</v>
      </c>
      <c r="AJ6" s="19">
        <v>338</v>
      </c>
      <c r="AK6" s="19">
        <v>0</v>
      </c>
      <c r="AL6" s="19">
        <v>38</v>
      </c>
      <c r="AM6" s="19">
        <v>1537</v>
      </c>
      <c r="AN6" s="19">
        <v>0</v>
      </c>
      <c r="AO6" s="19">
        <v>0</v>
      </c>
      <c r="AP6" s="19">
        <v>0</v>
      </c>
      <c r="AQ6" s="19">
        <v>0</v>
      </c>
      <c r="AR6" s="19">
        <v>3</v>
      </c>
      <c r="AS6" s="19">
        <v>150</v>
      </c>
      <c r="AT6" s="19">
        <v>0</v>
      </c>
      <c r="AU6" s="19">
        <v>4</v>
      </c>
      <c r="AV6" s="19">
        <v>147</v>
      </c>
      <c r="AW6" s="19">
        <v>0</v>
      </c>
      <c r="AX6" s="19">
        <v>1</v>
      </c>
      <c r="AY6" s="19">
        <v>4</v>
      </c>
      <c r="AZ6" s="22">
        <v>0</v>
      </c>
    </row>
    <row r="7" spans="1:52" ht="41.25" customHeight="1">
      <c r="A7" s="13">
        <v>19</v>
      </c>
      <c r="B7" s="19">
        <v>57</v>
      </c>
      <c r="C7" s="19">
        <v>1480</v>
      </c>
      <c r="D7" s="19">
        <v>0</v>
      </c>
      <c r="E7" s="19">
        <v>1</v>
      </c>
      <c r="F7" s="19">
        <v>4</v>
      </c>
      <c r="G7" s="19">
        <v>0</v>
      </c>
      <c r="H7" s="19">
        <v>2</v>
      </c>
      <c r="I7" s="19">
        <v>55</v>
      </c>
      <c r="J7" s="19">
        <v>0</v>
      </c>
      <c r="K7" s="19">
        <v>0</v>
      </c>
      <c r="L7" s="19">
        <v>0</v>
      </c>
      <c r="M7" s="19">
        <v>0</v>
      </c>
      <c r="N7" s="19">
        <v>2</v>
      </c>
      <c r="O7" s="19">
        <v>55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1</v>
      </c>
      <c r="AA7" s="19">
        <v>94</v>
      </c>
      <c r="AB7" s="19">
        <v>0</v>
      </c>
      <c r="AC7" s="19">
        <v>0</v>
      </c>
      <c r="AD7" s="19">
        <v>0</v>
      </c>
      <c r="AE7" s="19">
        <v>0</v>
      </c>
      <c r="AF7" s="19">
        <v>1</v>
      </c>
      <c r="AG7" s="19">
        <v>94</v>
      </c>
      <c r="AH7" s="19">
        <v>0</v>
      </c>
      <c r="AI7" s="19">
        <v>7</v>
      </c>
      <c r="AJ7" s="19">
        <v>180</v>
      </c>
      <c r="AK7" s="19">
        <v>0</v>
      </c>
      <c r="AL7" s="19">
        <v>39</v>
      </c>
      <c r="AM7" s="19">
        <v>780</v>
      </c>
      <c r="AN7" s="19">
        <v>0</v>
      </c>
      <c r="AO7" s="19">
        <v>0</v>
      </c>
      <c r="AP7" s="19">
        <v>0</v>
      </c>
      <c r="AQ7" s="19">
        <v>0</v>
      </c>
      <c r="AR7" s="19">
        <v>6</v>
      </c>
      <c r="AS7" s="19">
        <v>335</v>
      </c>
      <c r="AT7" s="19">
        <v>0</v>
      </c>
      <c r="AU7" s="19">
        <v>0</v>
      </c>
      <c r="AV7" s="19">
        <v>0</v>
      </c>
      <c r="AW7" s="19">
        <v>0</v>
      </c>
      <c r="AX7" s="19">
        <v>1</v>
      </c>
      <c r="AY7" s="19">
        <v>32</v>
      </c>
      <c r="AZ7" s="22">
        <v>0</v>
      </c>
    </row>
    <row r="8" spans="1:54" s="111" customFormat="1" ht="47.25" customHeight="1">
      <c r="A8" s="18">
        <v>20</v>
      </c>
      <c r="B8" s="76">
        <f aca="true" t="shared" si="0" ref="B8:AG8">SUM(B10:B29)</f>
        <v>47</v>
      </c>
      <c r="C8" s="76">
        <f t="shared" si="0"/>
        <v>1233</v>
      </c>
      <c r="D8" s="76">
        <f t="shared" si="0"/>
        <v>1</v>
      </c>
      <c r="E8" s="76">
        <f t="shared" si="0"/>
        <v>5</v>
      </c>
      <c r="F8" s="76">
        <f t="shared" si="0"/>
        <v>11</v>
      </c>
      <c r="G8" s="76">
        <f t="shared" si="0"/>
        <v>1</v>
      </c>
      <c r="H8" s="76">
        <f t="shared" si="0"/>
        <v>1</v>
      </c>
      <c r="I8" s="76">
        <f t="shared" si="0"/>
        <v>97</v>
      </c>
      <c r="J8" s="76">
        <f t="shared" si="0"/>
        <v>0</v>
      </c>
      <c r="K8" s="76">
        <f t="shared" si="0"/>
        <v>0</v>
      </c>
      <c r="L8" s="76">
        <f t="shared" si="0"/>
        <v>0</v>
      </c>
      <c r="M8" s="76">
        <f t="shared" si="0"/>
        <v>0</v>
      </c>
      <c r="N8" s="76">
        <f t="shared" si="0"/>
        <v>1</v>
      </c>
      <c r="O8" s="76">
        <f t="shared" si="0"/>
        <v>97</v>
      </c>
      <c r="P8" s="76">
        <f t="shared" si="0"/>
        <v>0</v>
      </c>
      <c r="Q8" s="76">
        <f t="shared" si="0"/>
        <v>0</v>
      </c>
      <c r="R8" s="76">
        <f t="shared" si="0"/>
        <v>0</v>
      </c>
      <c r="S8" s="76">
        <f t="shared" si="0"/>
        <v>0</v>
      </c>
      <c r="T8" s="76">
        <f t="shared" si="0"/>
        <v>0</v>
      </c>
      <c r="U8" s="76">
        <f t="shared" si="0"/>
        <v>0</v>
      </c>
      <c r="V8" s="76">
        <f t="shared" si="0"/>
        <v>0</v>
      </c>
      <c r="W8" s="76">
        <f t="shared" si="0"/>
        <v>0</v>
      </c>
      <c r="X8" s="76">
        <f t="shared" si="0"/>
        <v>0</v>
      </c>
      <c r="Y8" s="76">
        <f t="shared" si="0"/>
        <v>0</v>
      </c>
      <c r="Z8" s="76">
        <f t="shared" si="0"/>
        <v>0</v>
      </c>
      <c r="AA8" s="76">
        <f t="shared" si="0"/>
        <v>0</v>
      </c>
      <c r="AB8" s="76">
        <f t="shared" si="0"/>
        <v>0</v>
      </c>
      <c r="AC8" s="76">
        <f t="shared" si="0"/>
        <v>0</v>
      </c>
      <c r="AD8" s="76">
        <f t="shared" si="0"/>
        <v>0</v>
      </c>
      <c r="AE8" s="76">
        <f t="shared" si="0"/>
        <v>0</v>
      </c>
      <c r="AF8" s="76">
        <f t="shared" si="0"/>
        <v>0</v>
      </c>
      <c r="AG8" s="76">
        <f t="shared" si="0"/>
        <v>0</v>
      </c>
      <c r="AH8" s="76">
        <f aca="true" t="shared" si="1" ref="AH8:AZ8">SUM(AH10:AH29)</f>
        <v>0</v>
      </c>
      <c r="AI8" s="76">
        <f t="shared" si="1"/>
        <v>3</v>
      </c>
      <c r="AJ8" s="76">
        <f t="shared" si="1"/>
        <v>44</v>
      </c>
      <c r="AK8" s="76">
        <f t="shared" si="1"/>
        <v>0</v>
      </c>
      <c r="AL8" s="76">
        <f t="shared" si="1"/>
        <v>31</v>
      </c>
      <c r="AM8" s="76">
        <f t="shared" si="1"/>
        <v>847</v>
      </c>
      <c r="AN8" s="76">
        <f t="shared" si="1"/>
        <v>0</v>
      </c>
      <c r="AO8" s="76">
        <f t="shared" si="1"/>
        <v>0</v>
      </c>
      <c r="AP8" s="76">
        <f t="shared" si="1"/>
        <v>0</v>
      </c>
      <c r="AQ8" s="76">
        <f t="shared" si="1"/>
        <v>0</v>
      </c>
      <c r="AR8" s="76">
        <f t="shared" si="1"/>
        <v>5</v>
      </c>
      <c r="AS8" s="76">
        <f t="shared" si="1"/>
        <v>178</v>
      </c>
      <c r="AT8" s="76">
        <f t="shared" si="1"/>
        <v>0</v>
      </c>
      <c r="AU8" s="76">
        <f t="shared" si="1"/>
        <v>1</v>
      </c>
      <c r="AV8" s="76">
        <f t="shared" si="1"/>
        <v>53</v>
      </c>
      <c r="AW8" s="76">
        <f t="shared" si="1"/>
        <v>0</v>
      </c>
      <c r="AX8" s="76">
        <f t="shared" si="1"/>
        <v>1</v>
      </c>
      <c r="AY8" s="76">
        <f t="shared" si="1"/>
        <v>3</v>
      </c>
      <c r="AZ8" s="110">
        <f t="shared" si="1"/>
        <v>0</v>
      </c>
      <c r="BA8" s="28"/>
      <c r="BB8" s="28"/>
    </row>
    <row r="9" spans="1:52" ht="18.75" customHeight="1">
      <c r="A9" s="3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12"/>
    </row>
    <row r="10" spans="1:52" ht="43.5" customHeight="1">
      <c r="A10" s="33" t="s">
        <v>216</v>
      </c>
      <c r="B10" s="113">
        <f aca="true" t="shared" si="2" ref="B10:C14">SUM(E10,H10,Q10,Z10,AI10,AL10,AO10,AR10,AU10,AX10)</f>
        <v>11</v>
      </c>
      <c r="C10" s="113">
        <f t="shared" si="2"/>
        <v>212</v>
      </c>
      <c r="D10" s="113">
        <v>0</v>
      </c>
      <c r="E10" s="59">
        <v>1</v>
      </c>
      <c r="F10" s="59">
        <v>5</v>
      </c>
      <c r="G10" s="59">
        <v>0</v>
      </c>
      <c r="H10" s="19">
        <v>0</v>
      </c>
      <c r="I10" s="19">
        <v>0</v>
      </c>
      <c r="J10" s="1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19">
        <v>0</v>
      </c>
      <c r="R10" s="19">
        <v>0</v>
      </c>
      <c r="S10" s="1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19">
        <v>0</v>
      </c>
      <c r="AA10" s="19">
        <v>0</v>
      </c>
      <c r="AB10" s="1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10</v>
      </c>
      <c r="AM10" s="59">
        <v>207</v>
      </c>
      <c r="AN10" s="59">
        <v>0</v>
      </c>
      <c r="AO10" s="59">
        <v>0</v>
      </c>
      <c r="AP10" s="59"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v>0</v>
      </c>
      <c r="AZ10" s="114">
        <v>0</v>
      </c>
    </row>
    <row r="11" spans="1:52" ht="43.5" customHeight="1">
      <c r="A11" s="33" t="s">
        <v>217</v>
      </c>
      <c r="B11" s="113">
        <f t="shared" si="2"/>
        <v>5</v>
      </c>
      <c r="C11" s="113">
        <f t="shared" si="2"/>
        <v>328</v>
      </c>
      <c r="D11" s="113">
        <v>0</v>
      </c>
      <c r="E11" s="59">
        <v>0</v>
      </c>
      <c r="F11" s="59">
        <v>0</v>
      </c>
      <c r="G11" s="59">
        <v>0</v>
      </c>
      <c r="H11" s="19">
        <v>1</v>
      </c>
      <c r="I11" s="19">
        <v>97</v>
      </c>
      <c r="J11" s="19">
        <v>0</v>
      </c>
      <c r="K11" s="59">
        <v>0</v>
      </c>
      <c r="L11" s="59">
        <v>0</v>
      </c>
      <c r="M11" s="59">
        <v>0</v>
      </c>
      <c r="N11" s="59">
        <v>1</v>
      </c>
      <c r="O11" s="59">
        <v>97</v>
      </c>
      <c r="P11" s="59">
        <v>0</v>
      </c>
      <c r="Q11" s="19">
        <v>0</v>
      </c>
      <c r="R11" s="19">
        <v>0</v>
      </c>
      <c r="S11" s="1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19">
        <v>0</v>
      </c>
      <c r="AA11" s="19">
        <v>0</v>
      </c>
      <c r="AB11" s="1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1</v>
      </c>
      <c r="AJ11" s="59">
        <v>5</v>
      </c>
      <c r="AK11" s="59">
        <v>0</v>
      </c>
      <c r="AL11" s="59">
        <v>2</v>
      </c>
      <c r="AM11" s="59">
        <v>204</v>
      </c>
      <c r="AN11" s="59">
        <v>0</v>
      </c>
      <c r="AO11" s="59">
        <v>0</v>
      </c>
      <c r="AP11" s="59">
        <v>0</v>
      </c>
      <c r="AQ11" s="59">
        <v>0</v>
      </c>
      <c r="AR11" s="59">
        <v>1</v>
      </c>
      <c r="AS11" s="59">
        <v>22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114">
        <v>0</v>
      </c>
    </row>
    <row r="12" spans="1:52" ht="43.5" customHeight="1">
      <c r="A12" s="33" t="s">
        <v>218</v>
      </c>
      <c r="B12" s="113">
        <f t="shared" si="2"/>
        <v>2</v>
      </c>
      <c r="C12" s="113">
        <f t="shared" si="2"/>
        <v>24</v>
      </c>
      <c r="D12" s="113">
        <v>0</v>
      </c>
      <c r="E12" s="59">
        <v>0</v>
      </c>
      <c r="F12" s="59">
        <v>0</v>
      </c>
      <c r="G12" s="59">
        <v>0</v>
      </c>
      <c r="H12" s="19">
        <v>0</v>
      </c>
      <c r="I12" s="19">
        <v>0</v>
      </c>
      <c r="J12" s="1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19">
        <v>0</v>
      </c>
      <c r="R12" s="19">
        <v>0</v>
      </c>
      <c r="S12" s="1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19">
        <v>0</v>
      </c>
      <c r="AA12" s="19">
        <v>0</v>
      </c>
      <c r="AB12" s="1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1</v>
      </c>
      <c r="AM12" s="59">
        <v>11</v>
      </c>
      <c r="AN12" s="59">
        <v>0</v>
      </c>
      <c r="AO12" s="59">
        <v>0</v>
      </c>
      <c r="AP12" s="59">
        <v>0</v>
      </c>
      <c r="AQ12" s="59">
        <v>0</v>
      </c>
      <c r="AR12" s="59">
        <v>1</v>
      </c>
      <c r="AS12" s="59">
        <v>13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114">
        <v>0</v>
      </c>
    </row>
    <row r="13" spans="1:52" ht="43.5" customHeight="1">
      <c r="A13" s="33" t="s">
        <v>219</v>
      </c>
      <c r="B13" s="113">
        <f t="shared" si="2"/>
        <v>6</v>
      </c>
      <c r="C13" s="113">
        <f t="shared" si="2"/>
        <v>57</v>
      </c>
      <c r="D13" s="113">
        <v>0</v>
      </c>
      <c r="E13" s="59">
        <v>0</v>
      </c>
      <c r="F13" s="59">
        <v>0</v>
      </c>
      <c r="G13" s="59">
        <v>0</v>
      </c>
      <c r="H13" s="19">
        <v>0</v>
      </c>
      <c r="I13" s="19">
        <v>0</v>
      </c>
      <c r="J13" s="1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19">
        <v>0</v>
      </c>
      <c r="R13" s="19">
        <v>0</v>
      </c>
      <c r="S13" s="1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19">
        <v>0</v>
      </c>
      <c r="AA13" s="19">
        <v>0</v>
      </c>
      <c r="AB13" s="1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6</v>
      </c>
      <c r="AM13" s="59">
        <v>57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114">
        <v>0</v>
      </c>
    </row>
    <row r="14" spans="1:52" ht="43.5" customHeight="1">
      <c r="A14" s="33" t="s">
        <v>220</v>
      </c>
      <c r="B14" s="113">
        <f t="shared" si="2"/>
        <v>1</v>
      </c>
      <c r="C14" s="113">
        <f t="shared" si="2"/>
        <v>24</v>
      </c>
      <c r="D14" s="113">
        <v>0</v>
      </c>
      <c r="E14" s="59">
        <v>0</v>
      </c>
      <c r="F14" s="59">
        <v>0</v>
      </c>
      <c r="G14" s="59">
        <v>0</v>
      </c>
      <c r="H14" s="19">
        <v>0</v>
      </c>
      <c r="I14" s="19">
        <v>0</v>
      </c>
      <c r="J14" s="1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19">
        <v>0</v>
      </c>
      <c r="R14" s="19">
        <v>0</v>
      </c>
      <c r="S14" s="1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19">
        <v>0</v>
      </c>
      <c r="AA14" s="19">
        <v>0</v>
      </c>
      <c r="AB14" s="1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1</v>
      </c>
      <c r="AM14" s="59">
        <v>24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114">
        <v>0</v>
      </c>
    </row>
    <row r="15" spans="1:52" ht="18.75" customHeight="1">
      <c r="A15" s="33"/>
      <c r="B15" s="113"/>
      <c r="C15" s="113"/>
      <c r="D15" s="113">
        <v>0</v>
      </c>
      <c r="E15" s="59">
        <v>0</v>
      </c>
      <c r="F15" s="59">
        <v>0</v>
      </c>
      <c r="G15" s="59">
        <v>0</v>
      </c>
      <c r="H15" s="19">
        <v>0</v>
      </c>
      <c r="I15" s="19">
        <v>0</v>
      </c>
      <c r="J15" s="1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19">
        <v>0</v>
      </c>
      <c r="R15" s="19">
        <v>0</v>
      </c>
      <c r="S15" s="1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19">
        <v>0</v>
      </c>
      <c r="AA15" s="19">
        <v>0</v>
      </c>
      <c r="AB15" s="1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114">
        <v>0</v>
      </c>
    </row>
    <row r="16" spans="1:52" ht="43.5" customHeight="1">
      <c r="A16" s="33" t="s">
        <v>221</v>
      </c>
      <c r="B16" s="113">
        <f aca="true" t="shared" si="3" ref="B16:C20">SUM(E16,H16,Q16,Z16,AI16,AL16,AO16,AR16,AU16,AX16)</f>
        <v>1</v>
      </c>
      <c r="C16" s="113">
        <f t="shared" si="3"/>
        <v>30</v>
      </c>
      <c r="D16" s="113">
        <v>0</v>
      </c>
      <c r="E16" s="59">
        <v>0</v>
      </c>
      <c r="F16" s="59">
        <v>0</v>
      </c>
      <c r="G16" s="59">
        <v>0</v>
      </c>
      <c r="H16" s="19">
        <v>0</v>
      </c>
      <c r="I16" s="19">
        <v>0</v>
      </c>
      <c r="J16" s="1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19">
        <v>0</v>
      </c>
      <c r="R16" s="19">
        <v>0</v>
      </c>
      <c r="S16" s="1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19">
        <v>0</v>
      </c>
      <c r="AA16" s="19">
        <v>0</v>
      </c>
      <c r="AB16" s="1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1</v>
      </c>
      <c r="AM16" s="59">
        <v>30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114">
        <v>0</v>
      </c>
    </row>
    <row r="17" spans="1:52" ht="43.5" customHeight="1">
      <c r="A17" s="33" t="s">
        <v>222</v>
      </c>
      <c r="B17" s="113">
        <f t="shared" si="3"/>
        <v>0</v>
      </c>
      <c r="C17" s="113">
        <f t="shared" si="3"/>
        <v>0</v>
      </c>
      <c r="D17" s="113">
        <v>0</v>
      </c>
      <c r="E17" s="59">
        <v>0</v>
      </c>
      <c r="F17" s="59">
        <v>0</v>
      </c>
      <c r="G17" s="59">
        <v>0</v>
      </c>
      <c r="H17" s="19">
        <v>0</v>
      </c>
      <c r="I17" s="19">
        <v>0</v>
      </c>
      <c r="J17" s="1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19">
        <v>0</v>
      </c>
      <c r="R17" s="19">
        <v>0</v>
      </c>
      <c r="S17" s="1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19">
        <v>0</v>
      </c>
      <c r="AA17" s="19">
        <v>0</v>
      </c>
      <c r="AB17" s="1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114">
        <v>0</v>
      </c>
    </row>
    <row r="18" spans="1:52" ht="43.5" customHeight="1">
      <c r="A18" s="33" t="s">
        <v>223</v>
      </c>
      <c r="B18" s="113">
        <f t="shared" si="3"/>
        <v>3</v>
      </c>
      <c r="C18" s="113">
        <f t="shared" si="3"/>
        <v>14</v>
      </c>
      <c r="D18" s="113">
        <v>1</v>
      </c>
      <c r="E18" s="59">
        <v>2</v>
      </c>
      <c r="F18" s="59">
        <v>2</v>
      </c>
      <c r="G18" s="59">
        <v>1</v>
      </c>
      <c r="H18" s="19">
        <v>0</v>
      </c>
      <c r="I18" s="19">
        <v>0</v>
      </c>
      <c r="J18" s="1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19">
        <v>0</v>
      </c>
      <c r="R18" s="19">
        <v>0</v>
      </c>
      <c r="S18" s="1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19">
        <v>0</v>
      </c>
      <c r="AA18" s="19">
        <v>0</v>
      </c>
      <c r="AB18" s="1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1</v>
      </c>
      <c r="AM18" s="59">
        <v>12</v>
      </c>
      <c r="AN18" s="59">
        <v>0</v>
      </c>
      <c r="AO18" s="59">
        <v>0</v>
      </c>
      <c r="AP18" s="59"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v>0</v>
      </c>
      <c r="AZ18" s="114">
        <v>0</v>
      </c>
    </row>
    <row r="19" spans="1:52" ht="43.5" customHeight="1">
      <c r="A19" s="33" t="s">
        <v>224</v>
      </c>
      <c r="B19" s="113">
        <f t="shared" si="3"/>
        <v>6</v>
      </c>
      <c r="C19" s="113">
        <f t="shared" si="3"/>
        <v>134</v>
      </c>
      <c r="D19" s="113">
        <v>0</v>
      </c>
      <c r="E19" s="59">
        <v>0</v>
      </c>
      <c r="F19" s="59">
        <v>0</v>
      </c>
      <c r="G19" s="59">
        <v>0</v>
      </c>
      <c r="H19" s="19">
        <v>0</v>
      </c>
      <c r="I19" s="19">
        <v>0</v>
      </c>
      <c r="J19" s="1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19">
        <v>0</v>
      </c>
      <c r="R19" s="19">
        <v>0</v>
      </c>
      <c r="S19" s="1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19">
        <v>0</v>
      </c>
      <c r="AA19" s="19">
        <v>0</v>
      </c>
      <c r="AB19" s="1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59">
        <v>5</v>
      </c>
      <c r="AM19" s="59">
        <v>131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59">
        <v>0</v>
      </c>
      <c r="AX19" s="59">
        <v>1</v>
      </c>
      <c r="AY19" s="59">
        <v>3</v>
      </c>
      <c r="AZ19" s="114">
        <v>0</v>
      </c>
    </row>
    <row r="20" spans="1:52" ht="43.5" customHeight="1">
      <c r="A20" s="33" t="s">
        <v>225</v>
      </c>
      <c r="B20" s="113">
        <f t="shared" si="3"/>
        <v>3</v>
      </c>
      <c r="C20" s="113">
        <f t="shared" si="3"/>
        <v>88</v>
      </c>
      <c r="D20" s="113">
        <v>0</v>
      </c>
      <c r="E20" s="59">
        <v>1</v>
      </c>
      <c r="F20" s="59">
        <v>2</v>
      </c>
      <c r="G20" s="59">
        <v>0</v>
      </c>
      <c r="H20" s="19">
        <v>0</v>
      </c>
      <c r="I20" s="19">
        <v>0</v>
      </c>
      <c r="J20" s="1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19">
        <v>0</v>
      </c>
      <c r="R20" s="19">
        <v>0</v>
      </c>
      <c r="S20" s="1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19">
        <v>0</v>
      </c>
      <c r="AA20" s="19">
        <v>0</v>
      </c>
      <c r="AB20" s="1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2</v>
      </c>
      <c r="AM20" s="59">
        <v>86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114">
        <v>0</v>
      </c>
    </row>
    <row r="21" spans="1:52" ht="18.75" customHeight="1">
      <c r="A21" s="33"/>
      <c r="B21" s="113"/>
      <c r="C21" s="113"/>
      <c r="D21" s="113">
        <v>0</v>
      </c>
      <c r="E21" s="59">
        <v>0</v>
      </c>
      <c r="F21" s="59">
        <v>0</v>
      </c>
      <c r="G21" s="59">
        <v>0</v>
      </c>
      <c r="H21" s="19">
        <v>0</v>
      </c>
      <c r="I21" s="19">
        <v>0</v>
      </c>
      <c r="J21" s="1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19">
        <v>0</v>
      </c>
      <c r="R21" s="19">
        <v>0</v>
      </c>
      <c r="S21" s="1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19">
        <v>0</v>
      </c>
      <c r="AA21" s="19">
        <v>0</v>
      </c>
      <c r="AB21" s="1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114">
        <v>0</v>
      </c>
    </row>
    <row r="22" spans="1:52" ht="43.5" customHeight="1">
      <c r="A22" s="33" t="s">
        <v>226</v>
      </c>
      <c r="B22" s="113">
        <f aca="true" t="shared" si="4" ref="B22:C26">SUM(E22,H22,Q22,Z22,AI22,AL22,AO22,AR22,AU22,AX22)</f>
        <v>2</v>
      </c>
      <c r="C22" s="113">
        <f t="shared" si="4"/>
        <v>133</v>
      </c>
      <c r="D22" s="113">
        <v>0</v>
      </c>
      <c r="E22" s="59">
        <v>0</v>
      </c>
      <c r="F22" s="59">
        <v>0</v>
      </c>
      <c r="G22" s="59">
        <v>0</v>
      </c>
      <c r="H22" s="19">
        <v>0</v>
      </c>
      <c r="I22" s="19">
        <v>0</v>
      </c>
      <c r="J22" s="1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19">
        <v>0</v>
      </c>
      <c r="R22" s="19">
        <v>0</v>
      </c>
      <c r="S22" s="1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19">
        <v>0</v>
      </c>
      <c r="AA22" s="19">
        <v>0</v>
      </c>
      <c r="AB22" s="1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1</v>
      </c>
      <c r="AM22" s="59">
        <v>57</v>
      </c>
      <c r="AN22" s="59">
        <v>0</v>
      </c>
      <c r="AO22" s="59">
        <v>0</v>
      </c>
      <c r="AP22" s="59">
        <v>0</v>
      </c>
      <c r="AQ22" s="59">
        <v>0</v>
      </c>
      <c r="AR22" s="59">
        <v>1</v>
      </c>
      <c r="AS22" s="59">
        <v>76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114">
        <v>0</v>
      </c>
    </row>
    <row r="23" spans="1:52" ht="43.5" customHeight="1">
      <c r="A23" s="33" t="s">
        <v>227</v>
      </c>
      <c r="B23" s="113">
        <f t="shared" si="4"/>
        <v>0</v>
      </c>
      <c r="C23" s="113">
        <f t="shared" si="4"/>
        <v>0</v>
      </c>
      <c r="D23" s="113">
        <v>0</v>
      </c>
      <c r="E23" s="59">
        <v>0</v>
      </c>
      <c r="F23" s="59">
        <v>0</v>
      </c>
      <c r="G23" s="59">
        <v>0</v>
      </c>
      <c r="H23" s="19">
        <v>0</v>
      </c>
      <c r="I23" s="19">
        <v>0</v>
      </c>
      <c r="J23" s="1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19">
        <v>0</v>
      </c>
      <c r="R23" s="19">
        <v>0</v>
      </c>
      <c r="S23" s="1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19">
        <v>0</v>
      </c>
      <c r="AA23" s="19">
        <v>0</v>
      </c>
      <c r="AB23" s="1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v>0</v>
      </c>
      <c r="AZ23" s="114">
        <v>0</v>
      </c>
    </row>
    <row r="24" spans="1:52" ht="43.5" customHeight="1">
      <c r="A24" s="33" t="s">
        <v>228</v>
      </c>
      <c r="B24" s="113">
        <f t="shared" si="4"/>
        <v>0</v>
      </c>
      <c r="C24" s="113">
        <f t="shared" si="4"/>
        <v>0</v>
      </c>
      <c r="D24" s="113">
        <v>0</v>
      </c>
      <c r="E24" s="59">
        <v>0</v>
      </c>
      <c r="F24" s="59">
        <v>0</v>
      </c>
      <c r="G24" s="59">
        <v>0</v>
      </c>
      <c r="H24" s="19">
        <v>0</v>
      </c>
      <c r="I24" s="19">
        <v>0</v>
      </c>
      <c r="J24" s="1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19">
        <v>0</v>
      </c>
      <c r="R24" s="19">
        <v>0</v>
      </c>
      <c r="S24" s="1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19">
        <v>0</v>
      </c>
      <c r="AA24" s="19">
        <v>0</v>
      </c>
      <c r="AB24" s="1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59">
        <v>0</v>
      </c>
      <c r="AX24" s="59">
        <v>0</v>
      </c>
      <c r="AY24" s="59">
        <v>0</v>
      </c>
      <c r="AZ24" s="114">
        <v>0</v>
      </c>
    </row>
    <row r="25" spans="1:52" ht="43.5" customHeight="1">
      <c r="A25" s="33" t="s">
        <v>229</v>
      </c>
      <c r="B25" s="113">
        <f t="shared" si="4"/>
        <v>2</v>
      </c>
      <c r="C25" s="113">
        <f t="shared" si="4"/>
        <v>68</v>
      </c>
      <c r="D25" s="113">
        <v>0</v>
      </c>
      <c r="E25" s="59">
        <v>0</v>
      </c>
      <c r="F25" s="59">
        <v>0</v>
      </c>
      <c r="G25" s="59">
        <v>0</v>
      </c>
      <c r="H25" s="19">
        <v>0</v>
      </c>
      <c r="I25" s="19">
        <v>0</v>
      </c>
      <c r="J25" s="1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19">
        <v>0</v>
      </c>
      <c r="R25" s="19">
        <v>0</v>
      </c>
      <c r="S25" s="1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19">
        <v>0</v>
      </c>
      <c r="AA25" s="19">
        <v>0</v>
      </c>
      <c r="AB25" s="1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1</v>
      </c>
      <c r="AJ25" s="59">
        <v>15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1</v>
      </c>
      <c r="AV25" s="59">
        <v>53</v>
      </c>
      <c r="AW25" s="59">
        <v>0</v>
      </c>
      <c r="AX25" s="59">
        <v>0</v>
      </c>
      <c r="AY25" s="59">
        <v>0</v>
      </c>
      <c r="AZ25" s="114">
        <v>0</v>
      </c>
    </row>
    <row r="26" spans="1:52" ht="43.5" customHeight="1">
      <c r="A26" s="33" t="s">
        <v>230</v>
      </c>
      <c r="B26" s="113">
        <f t="shared" si="4"/>
        <v>2</v>
      </c>
      <c r="C26" s="113">
        <f t="shared" si="4"/>
        <v>50</v>
      </c>
      <c r="D26" s="113">
        <v>0</v>
      </c>
      <c r="E26" s="59">
        <v>0</v>
      </c>
      <c r="F26" s="59">
        <v>0</v>
      </c>
      <c r="G26" s="59">
        <v>0</v>
      </c>
      <c r="H26" s="19">
        <v>0</v>
      </c>
      <c r="I26" s="19">
        <v>0</v>
      </c>
      <c r="J26" s="1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19">
        <v>0</v>
      </c>
      <c r="R26" s="19">
        <v>0</v>
      </c>
      <c r="S26" s="1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19">
        <v>0</v>
      </c>
      <c r="AA26" s="19">
        <v>0</v>
      </c>
      <c r="AB26" s="1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1</v>
      </c>
      <c r="AJ26" s="59">
        <v>24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1</v>
      </c>
      <c r="AS26" s="59">
        <v>26</v>
      </c>
      <c r="AT26" s="59">
        <v>0</v>
      </c>
      <c r="AU26" s="59">
        <v>0</v>
      </c>
      <c r="AV26" s="59">
        <v>0</v>
      </c>
      <c r="AW26" s="59">
        <v>0</v>
      </c>
      <c r="AX26" s="59">
        <v>0</v>
      </c>
      <c r="AY26" s="59">
        <v>0</v>
      </c>
      <c r="AZ26" s="114">
        <v>0</v>
      </c>
    </row>
    <row r="27" spans="1:52" ht="18.75" customHeight="1">
      <c r="A27" s="33"/>
      <c r="B27" s="113"/>
      <c r="C27" s="113"/>
      <c r="D27" s="113">
        <v>0</v>
      </c>
      <c r="E27" s="59">
        <v>0</v>
      </c>
      <c r="F27" s="59">
        <v>0</v>
      </c>
      <c r="G27" s="59">
        <v>0</v>
      </c>
      <c r="H27" s="19">
        <v>0</v>
      </c>
      <c r="I27" s="19">
        <v>0</v>
      </c>
      <c r="J27" s="1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19">
        <v>0</v>
      </c>
      <c r="R27" s="19">
        <v>0</v>
      </c>
      <c r="S27" s="1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19">
        <v>0</v>
      </c>
      <c r="AA27" s="19">
        <v>0</v>
      </c>
      <c r="AB27" s="1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114">
        <v>0</v>
      </c>
    </row>
    <row r="28" spans="1:52" ht="43.5" customHeight="1">
      <c r="A28" s="33" t="s">
        <v>231</v>
      </c>
      <c r="B28" s="113">
        <f>SUM(E28,H28,Q28,Z28,AI28,AL28,AO28,AR28,AU28,AX28)</f>
        <v>2</v>
      </c>
      <c r="C28" s="113">
        <f>SUM(F28,I28,R28,AA28,AJ28,AM28,AP28,AS28,AV28,AY28)</f>
        <v>43</v>
      </c>
      <c r="D28" s="113">
        <v>0</v>
      </c>
      <c r="E28" s="59">
        <v>1</v>
      </c>
      <c r="F28" s="59">
        <v>2</v>
      </c>
      <c r="G28" s="59">
        <v>0</v>
      </c>
      <c r="H28" s="19">
        <v>0</v>
      </c>
      <c r="I28" s="19">
        <v>0</v>
      </c>
      <c r="J28" s="1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19">
        <v>0</v>
      </c>
      <c r="R28" s="19">
        <v>0</v>
      </c>
      <c r="S28" s="1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19">
        <v>0</v>
      </c>
      <c r="AA28" s="19">
        <v>0</v>
      </c>
      <c r="AB28" s="1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1</v>
      </c>
      <c r="AS28" s="59">
        <v>41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114">
        <v>0</v>
      </c>
    </row>
    <row r="29" spans="1:52" ht="43.5" customHeight="1" thickBot="1">
      <c r="A29" s="40" t="s">
        <v>232</v>
      </c>
      <c r="B29" s="115">
        <f>SUM(E29,H29,Q29,Z29,AI29,AL29,AO29,AR29,AU29,AX29)</f>
        <v>1</v>
      </c>
      <c r="C29" s="115">
        <f>SUM(F29,I29,R29,AA29,AJ29,AM29,AP29,AS29,AV29,AY29)</f>
        <v>28</v>
      </c>
      <c r="D29" s="115">
        <v>0</v>
      </c>
      <c r="E29" s="91">
        <v>0</v>
      </c>
      <c r="F29" s="91">
        <v>0</v>
      </c>
      <c r="G29" s="91">
        <v>0</v>
      </c>
      <c r="H29" s="60">
        <v>0</v>
      </c>
      <c r="I29" s="60">
        <v>0</v>
      </c>
      <c r="J29" s="60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60">
        <v>0</v>
      </c>
      <c r="R29" s="60">
        <v>0</v>
      </c>
      <c r="S29" s="60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60">
        <v>0</v>
      </c>
      <c r="AA29" s="60">
        <v>0</v>
      </c>
      <c r="AB29" s="60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1</v>
      </c>
      <c r="AM29" s="91">
        <v>28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116">
        <v>0</v>
      </c>
    </row>
  </sheetData>
  <sheetProtection/>
  <mergeCells count="20">
    <mergeCell ref="N3:P3"/>
    <mergeCell ref="B2:D3"/>
    <mergeCell ref="E2:G3"/>
    <mergeCell ref="H3:J3"/>
    <mergeCell ref="K3:M3"/>
    <mergeCell ref="H2:P2"/>
    <mergeCell ref="AC3:AE3"/>
    <mergeCell ref="AF3:AH3"/>
    <mergeCell ref="Q2:Y2"/>
    <mergeCell ref="Z2:AH2"/>
    <mergeCell ref="Q3:S3"/>
    <mergeCell ref="T3:V3"/>
    <mergeCell ref="W3:Y3"/>
    <mergeCell ref="Z3:AB3"/>
    <mergeCell ref="AU2:AW3"/>
    <mergeCell ref="AX2:AZ3"/>
    <mergeCell ref="AI2:AK3"/>
    <mergeCell ref="AL2:AN3"/>
    <mergeCell ref="AO2:AQ3"/>
    <mergeCell ref="AR2:AT3"/>
  </mergeCells>
  <printOptions/>
  <pageMargins left="0.79" right="0.28" top="0.85" bottom="0.34" header="0.512" footer="0.512"/>
  <pageSetup horizontalDpi="600" verticalDpi="600" orientation="portrait" paperSize="9" scale="72" r:id="rId2"/>
  <headerFooter alignWithMargins="0">
    <oddFooter>&amp;R&amp;P/&amp;N</oddFooter>
  </headerFooter>
  <colBreaks count="1" manualBreakCount="1">
    <brk id="2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32"/>
  <sheetViews>
    <sheetView zoomScale="80" zoomScaleNormal="80" workbookViewId="0" topLeftCell="A1">
      <pane xSplit="1" ySplit="6" topLeftCell="Y7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BK6" sqref="BK6"/>
    </sheetView>
  </sheetViews>
  <sheetFormatPr defaultColWidth="9.00390625" defaultRowHeight="13.5"/>
  <cols>
    <col min="1" max="1" width="10.625" style="28" customWidth="1"/>
    <col min="2" max="2" width="5.125" style="28" customWidth="1"/>
    <col min="3" max="3" width="7.625" style="28" customWidth="1"/>
    <col min="4" max="5" width="4.125" style="28" customWidth="1"/>
    <col min="6" max="6" width="5.625" style="28" customWidth="1"/>
    <col min="7" max="8" width="4.125" style="28" customWidth="1"/>
    <col min="9" max="9" width="5.625" style="28" customWidth="1"/>
    <col min="10" max="14" width="4.125" style="28" customWidth="1"/>
    <col min="15" max="15" width="4.625" style="28" customWidth="1"/>
    <col min="16" max="26" width="4.125" style="28" customWidth="1"/>
    <col min="27" max="27" width="5.625" style="28" customWidth="1"/>
    <col min="28" max="29" width="4.125" style="28" customWidth="1"/>
    <col min="30" max="30" width="5.625" style="28" customWidth="1"/>
    <col min="31" max="32" width="4.125" style="28" customWidth="1"/>
    <col min="33" max="33" width="4.625" style="28" customWidth="1"/>
    <col min="34" max="35" width="4.125" style="28" customWidth="1"/>
    <col min="36" max="36" width="4.625" style="28" customWidth="1"/>
    <col min="37" max="37" width="4.125" style="28" customWidth="1"/>
    <col min="38" max="38" width="4.625" style="28" customWidth="1"/>
    <col min="39" max="39" width="5.625" style="28" customWidth="1"/>
    <col min="40" max="40" width="4.625" style="28" customWidth="1"/>
    <col min="41" max="44" width="4.125" style="28" customWidth="1"/>
    <col min="45" max="45" width="5.625" style="28" customWidth="1"/>
    <col min="46" max="47" width="4.125" style="28" customWidth="1"/>
    <col min="48" max="48" width="5.625" style="28" customWidth="1"/>
    <col min="49" max="50" width="4.125" style="28" customWidth="1"/>
    <col min="51" max="51" width="5.625" style="28" customWidth="1"/>
    <col min="52" max="52" width="4.125" style="28" customWidth="1"/>
    <col min="53" max="53" width="4.625" style="28" customWidth="1"/>
    <col min="54" max="54" width="5.875" style="28" customWidth="1"/>
    <col min="55" max="55" width="4.125" style="28" customWidth="1"/>
    <col min="56" max="56" width="5.625" style="28" customWidth="1"/>
    <col min="57" max="57" width="7.375" style="28" customWidth="1"/>
    <col min="58" max="58" width="4.125" style="28" customWidth="1"/>
    <col min="59" max="59" width="5.625" style="28" customWidth="1"/>
    <col min="60" max="60" width="6.875" style="28" customWidth="1"/>
    <col min="61" max="61" width="4.125" style="28" customWidth="1"/>
    <col min="62" max="62" width="3.625" style="28" customWidth="1"/>
    <col min="63" max="16384" width="9.00390625" style="28" customWidth="1"/>
  </cols>
  <sheetData>
    <row r="1" spans="1:61" ht="45.75" customHeight="1" thickBot="1">
      <c r="A1" s="46" t="s">
        <v>233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117" t="s">
        <v>234</v>
      </c>
      <c r="BH1" s="3"/>
      <c r="BI1" s="3"/>
    </row>
    <row r="2" spans="1:61" ht="28.5" customHeight="1">
      <c r="A2" s="107" t="s">
        <v>235</v>
      </c>
      <c r="B2" s="202" t="s">
        <v>236</v>
      </c>
      <c r="C2" s="203"/>
      <c r="D2" s="222"/>
      <c r="E2" s="219" t="s">
        <v>237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1"/>
      <c r="Q2" s="219" t="s">
        <v>238</v>
      </c>
      <c r="R2" s="220"/>
      <c r="S2" s="220"/>
      <c r="T2" s="220"/>
      <c r="U2" s="220"/>
      <c r="V2" s="220"/>
      <c r="W2" s="220"/>
      <c r="X2" s="220"/>
      <c r="Y2" s="221"/>
      <c r="Z2" s="216" t="s">
        <v>239</v>
      </c>
      <c r="AA2" s="217"/>
      <c r="AB2" s="218"/>
      <c r="AC2" s="216" t="s">
        <v>240</v>
      </c>
      <c r="AD2" s="217"/>
      <c r="AE2" s="218"/>
      <c r="AF2" s="216" t="s">
        <v>241</v>
      </c>
      <c r="AG2" s="217"/>
      <c r="AH2" s="218"/>
      <c r="AI2" s="216" t="s">
        <v>242</v>
      </c>
      <c r="AJ2" s="217"/>
      <c r="AK2" s="218"/>
      <c r="AL2" s="219" t="s">
        <v>243</v>
      </c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1"/>
      <c r="AX2" s="119"/>
      <c r="AY2" s="119"/>
      <c r="AZ2" s="119"/>
      <c r="BA2" s="118"/>
      <c r="BB2" s="119"/>
      <c r="BC2" s="120"/>
      <c r="BD2" s="119"/>
      <c r="BE2" s="119"/>
      <c r="BF2" s="119"/>
      <c r="BG2" s="202" t="s">
        <v>244</v>
      </c>
      <c r="BH2" s="203"/>
      <c r="BI2" s="204"/>
    </row>
    <row r="3" spans="1:61" ht="28.5" customHeight="1">
      <c r="A3" s="121"/>
      <c r="B3" s="205"/>
      <c r="C3" s="206"/>
      <c r="D3" s="215"/>
      <c r="E3" s="211" t="s">
        <v>198</v>
      </c>
      <c r="F3" s="212"/>
      <c r="G3" s="212"/>
      <c r="H3" s="211" t="s">
        <v>245</v>
      </c>
      <c r="I3" s="212"/>
      <c r="J3" s="213"/>
      <c r="K3" s="212" t="s">
        <v>246</v>
      </c>
      <c r="L3" s="212"/>
      <c r="M3" s="212"/>
      <c r="N3" s="211" t="s">
        <v>207</v>
      </c>
      <c r="O3" s="212"/>
      <c r="P3" s="213"/>
      <c r="Q3" s="211" t="s">
        <v>247</v>
      </c>
      <c r="R3" s="212"/>
      <c r="S3" s="212"/>
      <c r="T3" s="211" t="s">
        <v>248</v>
      </c>
      <c r="U3" s="212"/>
      <c r="V3" s="213"/>
      <c r="W3" s="212" t="s">
        <v>249</v>
      </c>
      <c r="X3" s="212"/>
      <c r="Y3" s="213"/>
      <c r="Z3" s="117"/>
      <c r="AA3" s="117"/>
      <c r="AB3" s="117"/>
      <c r="AC3" s="123"/>
      <c r="AD3" s="124"/>
      <c r="AE3" s="125"/>
      <c r="AF3" s="123"/>
      <c r="AG3" s="124"/>
      <c r="AH3" s="125"/>
      <c r="AI3" s="123"/>
      <c r="AJ3" s="124"/>
      <c r="AK3" s="125"/>
      <c r="AL3" s="211" t="s">
        <v>198</v>
      </c>
      <c r="AM3" s="212"/>
      <c r="AN3" s="212"/>
      <c r="AO3" s="211" t="s">
        <v>250</v>
      </c>
      <c r="AP3" s="212"/>
      <c r="AQ3" s="213"/>
      <c r="AR3" s="212" t="s">
        <v>251</v>
      </c>
      <c r="AS3" s="212"/>
      <c r="AT3" s="212"/>
      <c r="AU3" s="211" t="s">
        <v>207</v>
      </c>
      <c r="AV3" s="212"/>
      <c r="AW3" s="213"/>
      <c r="AX3" s="205" t="s">
        <v>252</v>
      </c>
      <c r="AY3" s="206"/>
      <c r="AZ3" s="206"/>
      <c r="BA3" s="205" t="s">
        <v>253</v>
      </c>
      <c r="BB3" s="206"/>
      <c r="BC3" s="215"/>
      <c r="BD3" s="206" t="s">
        <v>207</v>
      </c>
      <c r="BE3" s="206"/>
      <c r="BF3" s="215"/>
      <c r="BG3" s="205"/>
      <c r="BH3" s="206"/>
      <c r="BI3" s="207"/>
    </row>
    <row r="4" spans="1:61" ht="28.5" customHeight="1">
      <c r="A4" s="121"/>
      <c r="B4" s="208"/>
      <c r="C4" s="209"/>
      <c r="D4" s="214"/>
      <c r="E4" s="208"/>
      <c r="F4" s="209"/>
      <c r="G4" s="209"/>
      <c r="H4" s="208"/>
      <c r="I4" s="209"/>
      <c r="J4" s="214"/>
      <c r="K4" s="209"/>
      <c r="L4" s="209"/>
      <c r="M4" s="209"/>
      <c r="N4" s="208"/>
      <c r="O4" s="209"/>
      <c r="P4" s="214"/>
      <c r="Q4" s="208"/>
      <c r="R4" s="209"/>
      <c r="S4" s="209"/>
      <c r="T4" s="208" t="s">
        <v>254</v>
      </c>
      <c r="U4" s="209"/>
      <c r="V4" s="214"/>
      <c r="W4" s="209"/>
      <c r="X4" s="209"/>
      <c r="Y4" s="214"/>
      <c r="Z4" s="199" t="s">
        <v>255</v>
      </c>
      <c r="AA4" s="200"/>
      <c r="AB4" s="201"/>
      <c r="AC4" s="199" t="s">
        <v>255</v>
      </c>
      <c r="AD4" s="200"/>
      <c r="AE4" s="201"/>
      <c r="AF4" s="199" t="s">
        <v>255</v>
      </c>
      <c r="AG4" s="200"/>
      <c r="AH4" s="201"/>
      <c r="AI4" s="199" t="s">
        <v>255</v>
      </c>
      <c r="AJ4" s="200"/>
      <c r="AK4" s="201"/>
      <c r="AL4" s="208"/>
      <c r="AM4" s="209"/>
      <c r="AN4" s="209"/>
      <c r="AO4" s="208"/>
      <c r="AP4" s="209"/>
      <c r="AQ4" s="214"/>
      <c r="AR4" s="209"/>
      <c r="AS4" s="209"/>
      <c r="AT4" s="209"/>
      <c r="AU4" s="208"/>
      <c r="AV4" s="209"/>
      <c r="AW4" s="214"/>
      <c r="AX4" s="126"/>
      <c r="AY4" s="127"/>
      <c r="AZ4" s="127"/>
      <c r="BA4" s="126"/>
      <c r="BB4" s="127"/>
      <c r="BC4" s="128"/>
      <c r="BD4" s="127"/>
      <c r="BE4" s="127"/>
      <c r="BF4" s="128"/>
      <c r="BG4" s="208"/>
      <c r="BH4" s="209"/>
      <c r="BI4" s="210"/>
    </row>
    <row r="5" spans="1:61" ht="28.5" customHeight="1">
      <c r="A5" s="129"/>
      <c r="B5" s="130" t="s">
        <v>256</v>
      </c>
      <c r="C5" s="130" t="s">
        <v>257</v>
      </c>
      <c r="D5" s="130" t="s">
        <v>258</v>
      </c>
      <c r="E5" s="130" t="s">
        <v>256</v>
      </c>
      <c r="F5" s="130" t="s">
        <v>257</v>
      </c>
      <c r="G5" s="130" t="s">
        <v>258</v>
      </c>
      <c r="H5" s="130" t="s">
        <v>256</v>
      </c>
      <c r="I5" s="130" t="s">
        <v>257</v>
      </c>
      <c r="J5" s="130" t="s">
        <v>258</v>
      </c>
      <c r="K5" s="130" t="s">
        <v>256</v>
      </c>
      <c r="L5" s="130" t="s">
        <v>257</v>
      </c>
      <c r="M5" s="130" t="s">
        <v>258</v>
      </c>
      <c r="N5" s="130" t="s">
        <v>256</v>
      </c>
      <c r="O5" s="130" t="s">
        <v>257</v>
      </c>
      <c r="P5" s="130" t="s">
        <v>258</v>
      </c>
      <c r="Q5" s="130" t="s">
        <v>256</v>
      </c>
      <c r="R5" s="130" t="s">
        <v>257</v>
      </c>
      <c r="S5" s="130" t="s">
        <v>258</v>
      </c>
      <c r="T5" s="130" t="s">
        <v>256</v>
      </c>
      <c r="U5" s="130" t="s">
        <v>257</v>
      </c>
      <c r="V5" s="130" t="s">
        <v>258</v>
      </c>
      <c r="W5" s="130" t="s">
        <v>256</v>
      </c>
      <c r="X5" s="130" t="s">
        <v>257</v>
      </c>
      <c r="Y5" s="130" t="s">
        <v>258</v>
      </c>
      <c r="Z5" s="130" t="s">
        <v>256</v>
      </c>
      <c r="AA5" s="130" t="s">
        <v>257</v>
      </c>
      <c r="AB5" s="130" t="s">
        <v>258</v>
      </c>
      <c r="AC5" s="130" t="s">
        <v>256</v>
      </c>
      <c r="AD5" s="130" t="s">
        <v>257</v>
      </c>
      <c r="AE5" s="130" t="s">
        <v>258</v>
      </c>
      <c r="AF5" s="130" t="s">
        <v>256</v>
      </c>
      <c r="AG5" s="130" t="s">
        <v>257</v>
      </c>
      <c r="AH5" s="130" t="s">
        <v>258</v>
      </c>
      <c r="AI5" s="130" t="s">
        <v>256</v>
      </c>
      <c r="AJ5" s="130" t="s">
        <v>257</v>
      </c>
      <c r="AK5" s="130" t="s">
        <v>258</v>
      </c>
      <c r="AL5" s="130" t="s">
        <v>256</v>
      </c>
      <c r="AM5" s="130" t="s">
        <v>257</v>
      </c>
      <c r="AN5" s="130" t="s">
        <v>258</v>
      </c>
      <c r="AO5" s="130" t="s">
        <v>256</v>
      </c>
      <c r="AP5" s="130" t="s">
        <v>257</v>
      </c>
      <c r="AQ5" s="130" t="s">
        <v>258</v>
      </c>
      <c r="AR5" s="130" t="s">
        <v>256</v>
      </c>
      <c r="AS5" s="130" t="s">
        <v>257</v>
      </c>
      <c r="AT5" s="130" t="s">
        <v>258</v>
      </c>
      <c r="AU5" s="130" t="s">
        <v>256</v>
      </c>
      <c r="AV5" s="130" t="s">
        <v>257</v>
      </c>
      <c r="AW5" s="122" t="s">
        <v>258</v>
      </c>
      <c r="AX5" s="130" t="s">
        <v>256</v>
      </c>
      <c r="AY5" s="130" t="s">
        <v>257</v>
      </c>
      <c r="AZ5" s="122" t="s">
        <v>258</v>
      </c>
      <c r="BA5" s="130" t="s">
        <v>256</v>
      </c>
      <c r="BB5" s="130" t="s">
        <v>257</v>
      </c>
      <c r="BC5" s="122" t="s">
        <v>258</v>
      </c>
      <c r="BD5" s="130" t="s">
        <v>256</v>
      </c>
      <c r="BE5" s="130" t="s">
        <v>257</v>
      </c>
      <c r="BF5" s="122" t="s">
        <v>258</v>
      </c>
      <c r="BG5" s="131" t="s">
        <v>256</v>
      </c>
      <c r="BH5" s="130" t="s">
        <v>257</v>
      </c>
      <c r="BI5" s="132" t="s">
        <v>258</v>
      </c>
    </row>
    <row r="6" spans="1:61" ht="28.5" customHeight="1" thickBot="1">
      <c r="A6" s="133" t="s">
        <v>259</v>
      </c>
      <c r="B6" s="134" t="s">
        <v>260</v>
      </c>
      <c r="C6" s="134" t="s">
        <v>261</v>
      </c>
      <c r="D6" s="134" t="s">
        <v>261</v>
      </c>
      <c r="E6" s="134" t="s">
        <v>260</v>
      </c>
      <c r="F6" s="134" t="s">
        <v>261</v>
      </c>
      <c r="G6" s="134" t="s">
        <v>261</v>
      </c>
      <c r="H6" s="134" t="s">
        <v>260</v>
      </c>
      <c r="I6" s="134" t="s">
        <v>261</v>
      </c>
      <c r="J6" s="134" t="s">
        <v>261</v>
      </c>
      <c r="K6" s="134" t="s">
        <v>260</v>
      </c>
      <c r="L6" s="134" t="s">
        <v>261</v>
      </c>
      <c r="M6" s="134" t="s">
        <v>261</v>
      </c>
      <c r="N6" s="134" t="s">
        <v>260</v>
      </c>
      <c r="O6" s="134" t="s">
        <v>261</v>
      </c>
      <c r="P6" s="134" t="s">
        <v>261</v>
      </c>
      <c r="Q6" s="134" t="s">
        <v>260</v>
      </c>
      <c r="R6" s="134" t="s">
        <v>261</v>
      </c>
      <c r="S6" s="134" t="s">
        <v>261</v>
      </c>
      <c r="T6" s="134" t="s">
        <v>260</v>
      </c>
      <c r="U6" s="134" t="s">
        <v>261</v>
      </c>
      <c r="V6" s="134" t="s">
        <v>261</v>
      </c>
      <c r="W6" s="134" t="s">
        <v>260</v>
      </c>
      <c r="X6" s="134" t="s">
        <v>261</v>
      </c>
      <c r="Y6" s="134" t="s">
        <v>261</v>
      </c>
      <c r="Z6" s="134" t="s">
        <v>260</v>
      </c>
      <c r="AA6" s="134" t="s">
        <v>261</v>
      </c>
      <c r="AB6" s="134" t="s">
        <v>261</v>
      </c>
      <c r="AC6" s="134" t="s">
        <v>260</v>
      </c>
      <c r="AD6" s="134" t="s">
        <v>261</v>
      </c>
      <c r="AE6" s="134" t="s">
        <v>261</v>
      </c>
      <c r="AF6" s="134" t="s">
        <v>260</v>
      </c>
      <c r="AG6" s="134" t="s">
        <v>261</v>
      </c>
      <c r="AH6" s="134" t="s">
        <v>261</v>
      </c>
      <c r="AI6" s="134" t="s">
        <v>260</v>
      </c>
      <c r="AJ6" s="134" t="s">
        <v>261</v>
      </c>
      <c r="AK6" s="134" t="s">
        <v>261</v>
      </c>
      <c r="AL6" s="134" t="s">
        <v>260</v>
      </c>
      <c r="AM6" s="134" t="s">
        <v>261</v>
      </c>
      <c r="AN6" s="134" t="s">
        <v>261</v>
      </c>
      <c r="AO6" s="134" t="s">
        <v>260</v>
      </c>
      <c r="AP6" s="134" t="s">
        <v>261</v>
      </c>
      <c r="AQ6" s="134" t="s">
        <v>261</v>
      </c>
      <c r="AR6" s="134" t="s">
        <v>260</v>
      </c>
      <c r="AS6" s="134" t="s">
        <v>261</v>
      </c>
      <c r="AT6" s="134" t="s">
        <v>261</v>
      </c>
      <c r="AU6" s="134" t="s">
        <v>260</v>
      </c>
      <c r="AV6" s="134" t="s">
        <v>261</v>
      </c>
      <c r="AW6" s="135" t="s">
        <v>261</v>
      </c>
      <c r="AX6" s="134" t="s">
        <v>260</v>
      </c>
      <c r="AY6" s="134" t="s">
        <v>261</v>
      </c>
      <c r="AZ6" s="135" t="s">
        <v>261</v>
      </c>
      <c r="BA6" s="134" t="s">
        <v>260</v>
      </c>
      <c r="BB6" s="134" t="s">
        <v>261</v>
      </c>
      <c r="BC6" s="135" t="s">
        <v>261</v>
      </c>
      <c r="BD6" s="134" t="s">
        <v>260</v>
      </c>
      <c r="BE6" s="134" t="s">
        <v>261</v>
      </c>
      <c r="BF6" s="135" t="s">
        <v>261</v>
      </c>
      <c r="BG6" s="134" t="s">
        <v>260</v>
      </c>
      <c r="BH6" s="134" t="s">
        <v>261</v>
      </c>
      <c r="BI6" s="136" t="s">
        <v>261</v>
      </c>
    </row>
    <row r="7" spans="1:61" ht="48.75" customHeight="1">
      <c r="A7" s="13" t="s">
        <v>159</v>
      </c>
      <c r="B7" s="19">
        <v>59</v>
      </c>
      <c r="C7" s="19">
        <v>2189</v>
      </c>
      <c r="D7" s="19">
        <v>0</v>
      </c>
      <c r="E7" s="19">
        <v>3</v>
      </c>
      <c r="F7" s="19">
        <v>61</v>
      </c>
      <c r="G7" s="19">
        <v>0</v>
      </c>
      <c r="H7" s="19">
        <v>3</v>
      </c>
      <c r="I7" s="19">
        <v>61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7</v>
      </c>
      <c r="AA7" s="19">
        <v>174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1</v>
      </c>
      <c r="AJ7" s="19">
        <v>23</v>
      </c>
      <c r="AK7" s="19">
        <v>0</v>
      </c>
      <c r="AL7" s="19">
        <v>3</v>
      </c>
      <c r="AM7" s="19">
        <v>11</v>
      </c>
      <c r="AN7" s="19">
        <v>0</v>
      </c>
      <c r="AO7" s="19">
        <v>3</v>
      </c>
      <c r="AP7" s="19">
        <v>11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21">
        <v>0</v>
      </c>
      <c r="AX7" s="19">
        <v>1</v>
      </c>
      <c r="AY7" s="19">
        <v>63</v>
      </c>
      <c r="AZ7" s="21">
        <v>0</v>
      </c>
      <c r="BA7" s="19">
        <v>1</v>
      </c>
      <c r="BB7" s="19">
        <v>10</v>
      </c>
      <c r="BC7" s="21">
        <v>0</v>
      </c>
      <c r="BD7" s="19">
        <v>42</v>
      </c>
      <c r="BE7" s="19">
        <v>1843</v>
      </c>
      <c r="BF7" s="21">
        <v>0</v>
      </c>
      <c r="BG7" s="19">
        <v>1</v>
      </c>
      <c r="BH7" s="19">
        <v>4</v>
      </c>
      <c r="BI7" s="22">
        <v>0</v>
      </c>
    </row>
    <row r="8" spans="1:61" ht="48.75" customHeight="1">
      <c r="A8" s="13">
        <v>19</v>
      </c>
      <c r="B8" s="19">
        <v>57</v>
      </c>
      <c r="C8" s="19">
        <v>1480</v>
      </c>
      <c r="D8" s="19">
        <v>0</v>
      </c>
      <c r="E8" s="19">
        <v>1</v>
      </c>
      <c r="F8" s="19">
        <v>1</v>
      </c>
      <c r="G8" s="19">
        <v>0</v>
      </c>
      <c r="H8" s="19">
        <v>0</v>
      </c>
      <c r="I8" s="19">
        <v>0</v>
      </c>
      <c r="J8" s="19">
        <v>0</v>
      </c>
      <c r="K8" s="19">
        <v>1</v>
      </c>
      <c r="L8" s="19">
        <v>1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7</v>
      </c>
      <c r="AA8" s="19">
        <v>51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1</v>
      </c>
      <c r="AJ8" s="19">
        <v>16</v>
      </c>
      <c r="AK8" s="19">
        <v>0</v>
      </c>
      <c r="AL8" s="19">
        <v>1</v>
      </c>
      <c r="AM8" s="19">
        <v>14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1</v>
      </c>
      <c r="AV8" s="19">
        <v>14</v>
      </c>
      <c r="AW8" s="21">
        <v>0</v>
      </c>
      <c r="AX8" s="19">
        <v>1</v>
      </c>
      <c r="AY8" s="19">
        <v>32</v>
      </c>
      <c r="AZ8" s="21">
        <v>0</v>
      </c>
      <c r="BA8" s="19">
        <v>3</v>
      </c>
      <c r="BB8" s="19">
        <v>118</v>
      </c>
      <c r="BC8" s="21">
        <v>0</v>
      </c>
      <c r="BD8" s="19">
        <v>35</v>
      </c>
      <c r="BE8" s="19">
        <v>1092</v>
      </c>
      <c r="BF8" s="21">
        <v>0</v>
      </c>
      <c r="BG8" s="19">
        <v>8</v>
      </c>
      <c r="BH8" s="19">
        <v>156</v>
      </c>
      <c r="BI8" s="22">
        <v>0</v>
      </c>
    </row>
    <row r="9" spans="1:61" s="111" customFormat="1" ht="54.75" customHeight="1">
      <c r="A9" s="18">
        <v>20</v>
      </c>
      <c r="B9" s="76">
        <f aca="true" t="shared" si="0" ref="B9:AG9">SUM(B11:B30)</f>
        <v>47</v>
      </c>
      <c r="C9" s="76">
        <f t="shared" si="0"/>
        <v>1233</v>
      </c>
      <c r="D9" s="76">
        <f t="shared" si="0"/>
        <v>1</v>
      </c>
      <c r="E9" s="76">
        <f t="shared" si="0"/>
        <v>8</v>
      </c>
      <c r="F9" s="76">
        <f t="shared" si="0"/>
        <v>69</v>
      </c>
      <c r="G9" s="76">
        <f t="shared" si="0"/>
        <v>1</v>
      </c>
      <c r="H9" s="76">
        <f t="shared" si="0"/>
        <v>5</v>
      </c>
      <c r="I9" s="76">
        <f t="shared" si="0"/>
        <v>65</v>
      </c>
      <c r="J9" s="76">
        <f t="shared" si="0"/>
        <v>0</v>
      </c>
      <c r="K9" s="76">
        <f t="shared" si="0"/>
        <v>3</v>
      </c>
      <c r="L9" s="76">
        <f t="shared" si="0"/>
        <v>4</v>
      </c>
      <c r="M9" s="76">
        <f t="shared" si="0"/>
        <v>1</v>
      </c>
      <c r="N9" s="76">
        <f t="shared" si="0"/>
        <v>0</v>
      </c>
      <c r="O9" s="76">
        <f t="shared" si="0"/>
        <v>0</v>
      </c>
      <c r="P9" s="76">
        <f t="shared" si="0"/>
        <v>0</v>
      </c>
      <c r="Q9" s="76">
        <f t="shared" si="0"/>
        <v>0</v>
      </c>
      <c r="R9" s="76">
        <f t="shared" si="0"/>
        <v>0</v>
      </c>
      <c r="S9" s="76">
        <f t="shared" si="0"/>
        <v>0</v>
      </c>
      <c r="T9" s="76">
        <f t="shared" si="0"/>
        <v>0</v>
      </c>
      <c r="U9" s="76">
        <f t="shared" si="0"/>
        <v>0</v>
      </c>
      <c r="V9" s="76">
        <f t="shared" si="0"/>
        <v>0</v>
      </c>
      <c r="W9" s="76">
        <f t="shared" si="0"/>
        <v>0</v>
      </c>
      <c r="X9" s="76">
        <f t="shared" si="0"/>
        <v>0</v>
      </c>
      <c r="Y9" s="76">
        <f t="shared" si="0"/>
        <v>0</v>
      </c>
      <c r="Z9" s="76">
        <f t="shared" si="0"/>
        <v>0</v>
      </c>
      <c r="AA9" s="76">
        <f t="shared" si="0"/>
        <v>0</v>
      </c>
      <c r="AB9" s="76">
        <f t="shared" si="0"/>
        <v>0</v>
      </c>
      <c r="AC9" s="76">
        <f t="shared" si="0"/>
        <v>0</v>
      </c>
      <c r="AD9" s="76">
        <f t="shared" si="0"/>
        <v>0</v>
      </c>
      <c r="AE9" s="76">
        <f t="shared" si="0"/>
        <v>0</v>
      </c>
      <c r="AF9" s="76">
        <f t="shared" si="0"/>
        <v>0</v>
      </c>
      <c r="AG9" s="76">
        <f t="shared" si="0"/>
        <v>0</v>
      </c>
      <c r="AH9" s="76">
        <f aca="true" t="shared" si="1" ref="AH9:BI9">SUM(AH11:AH30)</f>
        <v>0</v>
      </c>
      <c r="AI9" s="76">
        <f t="shared" si="1"/>
        <v>0</v>
      </c>
      <c r="AJ9" s="76">
        <f t="shared" si="1"/>
        <v>0</v>
      </c>
      <c r="AK9" s="76">
        <f t="shared" si="1"/>
        <v>0</v>
      </c>
      <c r="AL9" s="76">
        <f t="shared" si="1"/>
        <v>0</v>
      </c>
      <c r="AM9" s="76">
        <f t="shared" si="1"/>
        <v>0</v>
      </c>
      <c r="AN9" s="76">
        <f t="shared" si="1"/>
        <v>0</v>
      </c>
      <c r="AO9" s="76">
        <f t="shared" si="1"/>
        <v>0</v>
      </c>
      <c r="AP9" s="76">
        <f t="shared" si="1"/>
        <v>0</v>
      </c>
      <c r="AQ9" s="76">
        <f t="shared" si="1"/>
        <v>0</v>
      </c>
      <c r="AR9" s="76">
        <f t="shared" si="1"/>
        <v>0</v>
      </c>
      <c r="AS9" s="76">
        <f t="shared" si="1"/>
        <v>0</v>
      </c>
      <c r="AT9" s="76">
        <f t="shared" si="1"/>
        <v>0</v>
      </c>
      <c r="AU9" s="76">
        <f t="shared" si="1"/>
        <v>0</v>
      </c>
      <c r="AV9" s="76">
        <f t="shared" si="1"/>
        <v>0</v>
      </c>
      <c r="AW9" s="76">
        <f t="shared" si="1"/>
        <v>0</v>
      </c>
      <c r="AX9" s="76">
        <f t="shared" si="1"/>
        <v>0</v>
      </c>
      <c r="AY9" s="76">
        <f t="shared" si="1"/>
        <v>0</v>
      </c>
      <c r="AZ9" s="76">
        <f t="shared" si="1"/>
        <v>0</v>
      </c>
      <c r="BA9" s="76">
        <f t="shared" si="1"/>
        <v>2</v>
      </c>
      <c r="BB9" s="76">
        <f t="shared" si="1"/>
        <v>21</v>
      </c>
      <c r="BC9" s="76">
        <f t="shared" si="1"/>
        <v>0</v>
      </c>
      <c r="BD9" s="76">
        <f t="shared" si="1"/>
        <v>33</v>
      </c>
      <c r="BE9" s="76">
        <f t="shared" si="1"/>
        <v>875</v>
      </c>
      <c r="BF9" s="76">
        <f t="shared" si="1"/>
        <v>0</v>
      </c>
      <c r="BG9" s="76">
        <f t="shared" si="1"/>
        <v>4</v>
      </c>
      <c r="BH9" s="76">
        <f t="shared" si="1"/>
        <v>268</v>
      </c>
      <c r="BI9" s="77">
        <f t="shared" si="1"/>
        <v>0</v>
      </c>
    </row>
    <row r="10" spans="1:61" ht="21.75" customHeight="1">
      <c r="A10" s="30"/>
      <c r="B10" s="113"/>
      <c r="C10" s="113"/>
      <c r="D10" s="113"/>
      <c r="E10" s="113"/>
      <c r="F10" s="113"/>
      <c r="G10" s="113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22"/>
    </row>
    <row r="11" spans="1:61" ht="51" customHeight="1">
      <c r="A11" s="137" t="s">
        <v>0</v>
      </c>
      <c r="B11" s="113">
        <f aca="true" t="shared" si="2" ref="B11:D15">SUM(E11,Q11,Z11,AC11,AF11,AI11,AL11,AX11,BA11,BD11,BG11)</f>
        <v>11</v>
      </c>
      <c r="C11" s="113">
        <f t="shared" si="2"/>
        <v>212</v>
      </c>
      <c r="D11" s="113">
        <f t="shared" si="2"/>
        <v>0</v>
      </c>
      <c r="E11" s="113">
        <f aca="true" t="shared" si="3" ref="E11:G15">H11+K11+N11</f>
        <v>3</v>
      </c>
      <c r="F11" s="113">
        <f t="shared" si="3"/>
        <v>33</v>
      </c>
      <c r="G11" s="113">
        <f t="shared" si="3"/>
        <v>0</v>
      </c>
      <c r="H11" s="59">
        <v>3</v>
      </c>
      <c r="I11" s="59">
        <v>33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113">
        <f aca="true" t="shared" si="4" ref="Q11:S15">T11+W11</f>
        <v>0</v>
      </c>
      <c r="R11" s="113">
        <f t="shared" si="4"/>
        <v>0</v>
      </c>
      <c r="S11" s="113">
        <f t="shared" si="4"/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138">
        <f aca="true" t="shared" si="5" ref="AL11:AN15">SUM(AO11,AR11,AU11)</f>
        <v>0</v>
      </c>
      <c r="AM11" s="138">
        <f t="shared" si="5"/>
        <v>0</v>
      </c>
      <c r="AN11" s="138">
        <f t="shared" si="5"/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8</v>
      </c>
      <c r="BE11" s="19">
        <v>179</v>
      </c>
      <c r="BF11" s="19">
        <v>0</v>
      </c>
      <c r="BG11" s="19">
        <v>0</v>
      </c>
      <c r="BH11" s="19">
        <v>0</v>
      </c>
      <c r="BI11" s="39">
        <v>0</v>
      </c>
    </row>
    <row r="12" spans="1:61" ht="51" customHeight="1">
      <c r="A12" s="137" t="s">
        <v>1</v>
      </c>
      <c r="B12" s="113">
        <f t="shared" si="2"/>
        <v>5</v>
      </c>
      <c r="C12" s="113">
        <f t="shared" si="2"/>
        <v>328</v>
      </c>
      <c r="D12" s="113">
        <f t="shared" si="2"/>
        <v>0</v>
      </c>
      <c r="E12" s="113">
        <f t="shared" si="3"/>
        <v>0</v>
      </c>
      <c r="F12" s="113">
        <f t="shared" si="3"/>
        <v>0</v>
      </c>
      <c r="G12" s="113">
        <f t="shared" si="3"/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113">
        <f t="shared" si="4"/>
        <v>0</v>
      </c>
      <c r="R12" s="113">
        <f t="shared" si="4"/>
        <v>0</v>
      </c>
      <c r="S12" s="113">
        <f t="shared" si="4"/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138">
        <f t="shared" si="5"/>
        <v>0</v>
      </c>
      <c r="AM12" s="138">
        <f t="shared" si="5"/>
        <v>0</v>
      </c>
      <c r="AN12" s="113">
        <f t="shared" si="5"/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4</v>
      </c>
      <c r="BE12" s="19">
        <v>135</v>
      </c>
      <c r="BF12" s="19">
        <v>0</v>
      </c>
      <c r="BG12" s="19">
        <v>1</v>
      </c>
      <c r="BH12" s="19">
        <v>193</v>
      </c>
      <c r="BI12" s="39">
        <v>0</v>
      </c>
    </row>
    <row r="13" spans="1:61" ht="51" customHeight="1">
      <c r="A13" s="137" t="s">
        <v>2</v>
      </c>
      <c r="B13" s="113">
        <f t="shared" si="2"/>
        <v>2</v>
      </c>
      <c r="C13" s="113">
        <f t="shared" si="2"/>
        <v>24</v>
      </c>
      <c r="D13" s="113">
        <f t="shared" si="2"/>
        <v>0</v>
      </c>
      <c r="E13" s="113">
        <f t="shared" si="3"/>
        <v>0</v>
      </c>
      <c r="F13" s="113">
        <f t="shared" si="3"/>
        <v>0</v>
      </c>
      <c r="G13" s="113">
        <f t="shared" si="3"/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113">
        <f t="shared" si="4"/>
        <v>0</v>
      </c>
      <c r="R13" s="113">
        <f t="shared" si="4"/>
        <v>0</v>
      </c>
      <c r="S13" s="113">
        <f t="shared" si="4"/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138">
        <f t="shared" si="5"/>
        <v>0</v>
      </c>
      <c r="AM13" s="138">
        <f t="shared" si="5"/>
        <v>0</v>
      </c>
      <c r="AN13" s="113">
        <f t="shared" si="5"/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2</v>
      </c>
      <c r="BE13" s="19">
        <v>24</v>
      </c>
      <c r="BF13" s="19">
        <v>0</v>
      </c>
      <c r="BG13" s="19">
        <v>0</v>
      </c>
      <c r="BH13" s="19">
        <v>0</v>
      </c>
      <c r="BI13" s="39">
        <v>0</v>
      </c>
    </row>
    <row r="14" spans="1:61" ht="51" customHeight="1">
      <c r="A14" s="137" t="s">
        <v>262</v>
      </c>
      <c r="B14" s="113">
        <f t="shared" si="2"/>
        <v>6</v>
      </c>
      <c r="C14" s="113">
        <f t="shared" si="2"/>
        <v>57</v>
      </c>
      <c r="D14" s="113">
        <f t="shared" si="2"/>
        <v>0</v>
      </c>
      <c r="E14" s="113">
        <f t="shared" si="3"/>
        <v>1</v>
      </c>
      <c r="F14" s="113">
        <f t="shared" si="3"/>
        <v>9</v>
      </c>
      <c r="G14" s="113">
        <f t="shared" si="3"/>
        <v>0</v>
      </c>
      <c r="H14" s="59">
        <v>1</v>
      </c>
      <c r="I14" s="59">
        <v>9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113">
        <f t="shared" si="4"/>
        <v>0</v>
      </c>
      <c r="R14" s="113">
        <f t="shared" si="4"/>
        <v>0</v>
      </c>
      <c r="S14" s="113">
        <f t="shared" si="4"/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138">
        <f t="shared" si="5"/>
        <v>0</v>
      </c>
      <c r="AM14" s="138">
        <f t="shared" si="5"/>
        <v>0</v>
      </c>
      <c r="AN14" s="113">
        <f t="shared" si="5"/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3</v>
      </c>
      <c r="BE14" s="19">
        <v>41</v>
      </c>
      <c r="BF14" s="19">
        <v>0</v>
      </c>
      <c r="BG14" s="19">
        <v>2</v>
      </c>
      <c r="BH14" s="19">
        <v>7</v>
      </c>
      <c r="BI14" s="39">
        <v>0</v>
      </c>
    </row>
    <row r="15" spans="1:61" ht="51" customHeight="1">
      <c r="A15" s="137" t="s">
        <v>263</v>
      </c>
      <c r="B15" s="113">
        <f t="shared" si="2"/>
        <v>1</v>
      </c>
      <c r="C15" s="113">
        <f t="shared" si="2"/>
        <v>24</v>
      </c>
      <c r="D15" s="113">
        <f t="shared" si="2"/>
        <v>0</v>
      </c>
      <c r="E15" s="113">
        <f t="shared" si="3"/>
        <v>0</v>
      </c>
      <c r="F15" s="113">
        <f t="shared" si="3"/>
        <v>0</v>
      </c>
      <c r="G15" s="113">
        <f t="shared" si="3"/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113">
        <f t="shared" si="4"/>
        <v>0</v>
      </c>
      <c r="R15" s="113">
        <f t="shared" si="4"/>
        <v>0</v>
      </c>
      <c r="S15" s="113">
        <f t="shared" si="4"/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138">
        <f t="shared" si="5"/>
        <v>0</v>
      </c>
      <c r="AM15" s="138">
        <f t="shared" si="5"/>
        <v>0</v>
      </c>
      <c r="AN15" s="113">
        <f t="shared" si="5"/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1</v>
      </c>
      <c r="BE15" s="19">
        <v>24</v>
      </c>
      <c r="BF15" s="19">
        <v>0</v>
      </c>
      <c r="BG15" s="19">
        <v>0</v>
      </c>
      <c r="BH15" s="19">
        <v>0</v>
      </c>
      <c r="BI15" s="39">
        <v>0</v>
      </c>
    </row>
    <row r="16" spans="1:61" ht="21.75" customHeight="1">
      <c r="A16" s="137"/>
      <c r="B16" s="113"/>
      <c r="C16" s="113"/>
      <c r="D16" s="113"/>
      <c r="E16" s="113"/>
      <c r="F16" s="113"/>
      <c r="G16" s="113"/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113"/>
      <c r="R16" s="113"/>
      <c r="S16" s="113"/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f aca="true" t="shared" si="6" ref="AL16:AL21">SUM(AO16,AR16,AU16)</f>
        <v>0</v>
      </c>
      <c r="AM16" s="59"/>
      <c r="AN16" s="19"/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39">
        <v>0</v>
      </c>
    </row>
    <row r="17" spans="1:61" ht="51" customHeight="1">
      <c r="A17" s="137" t="s">
        <v>264</v>
      </c>
      <c r="B17" s="113">
        <f aca="true" t="shared" si="7" ref="B17:D21">SUM(E17,Q17,Z17,AC17,AF17,AI17,AL17,AX17,BA17,BD17,BG17)</f>
        <v>1</v>
      </c>
      <c r="C17" s="113">
        <f t="shared" si="7"/>
        <v>30</v>
      </c>
      <c r="D17" s="113">
        <f t="shared" si="7"/>
        <v>0</v>
      </c>
      <c r="E17" s="113">
        <f aca="true" t="shared" si="8" ref="E17:G21">H17+K17+N17</f>
        <v>0</v>
      </c>
      <c r="F17" s="113">
        <f t="shared" si="8"/>
        <v>0</v>
      </c>
      <c r="G17" s="113">
        <f t="shared" si="8"/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113">
        <f aca="true" t="shared" si="9" ref="Q17:S21">T17+W17</f>
        <v>0</v>
      </c>
      <c r="R17" s="113">
        <f t="shared" si="9"/>
        <v>0</v>
      </c>
      <c r="S17" s="113">
        <f t="shared" si="9"/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138">
        <f t="shared" si="6"/>
        <v>0</v>
      </c>
      <c r="AM17" s="138">
        <f aca="true" t="shared" si="10" ref="AM17:AN21">SUM(AP17,AS17,AV17)</f>
        <v>0</v>
      </c>
      <c r="AN17" s="113">
        <f t="shared" si="10"/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1</v>
      </c>
      <c r="BE17" s="19">
        <v>30</v>
      </c>
      <c r="BF17" s="19">
        <v>0</v>
      </c>
      <c r="BG17" s="19">
        <v>0</v>
      </c>
      <c r="BH17" s="19">
        <v>0</v>
      </c>
      <c r="BI17" s="39">
        <v>0</v>
      </c>
    </row>
    <row r="18" spans="1:61" ht="51" customHeight="1">
      <c r="A18" s="137" t="s">
        <v>265</v>
      </c>
      <c r="B18" s="113">
        <f t="shared" si="7"/>
        <v>0</v>
      </c>
      <c r="C18" s="113">
        <f t="shared" si="7"/>
        <v>0</v>
      </c>
      <c r="D18" s="113">
        <f t="shared" si="7"/>
        <v>0</v>
      </c>
      <c r="E18" s="113">
        <f t="shared" si="8"/>
        <v>0</v>
      </c>
      <c r="F18" s="113">
        <f t="shared" si="8"/>
        <v>0</v>
      </c>
      <c r="G18" s="113">
        <f t="shared" si="8"/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113">
        <f t="shared" si="9"/>
        <v>0</v>
      </c>
      <c r="R18" s="113">
        <f t="shared" si="9"/>
        <v>0</v>
      </c>
      <c r="S18" s="113">
        <f t="shared" si="9"/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138">
        <f t="shared" si="6"/>
        <v>0</v>
      </c>
      <c r="AM18" s="138">
        <f t="shared" si="10"/>
        <v>0</v>
      </c>
      <c r="AN18" s="113">
        <f t="shared" si="10"/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39">
        <v>0</v>
      </c>
    </row>
    <row r="19" spans="1:61" ht="51" customHeight="1">
      <c r="A19" s="137" t="s">
        <v>266</v>
      </c>
      <c r="B19" s="113">
        <f t="shared" si="7"/>
        <v>3</v>
      </c>
      <c r="C19" s="113">
        <f t="shared" si="7"/>
        <v>14</v>
      </c>
      <c r="D19" s="113">
        <f t="shared" si="7"/>
        <v>1</v>
      </c>
      <c r="E19" s="113">
        <f t="shared" si="8"/>
        <v>2</v>
      </c>
      <c r="F19" s="113">
        <f t="shared" si="8"/>
        <v>2</v>
      </c>
      <c r="G19" s="113">
        <f t="shared" si="8"/>
        <v>1</v>
      </c>
      <c r="H19" s="59">
        <v>0</v>
      </c>
      <c r="I19" s="59">
        <v>0</v>
      </c>
      <c r="J19" s="59">
        <v>0</v>
      </c>
      <c r="K19" s="59">
        <v>2</v>
      </c>
      <c r="L19" s="59">
        <v>2</v>
      </c>
      <c r="M19" s="59">
        <v>1</v>
      </c>
      <c r="N19" s="59">
        <v>0</v>
      </c>
      <c r="O19" s="59">
        <v>0</v>
      </c>
      <c r="P19" s="59">
        <v>0</v>
      </c>
      <c r="Q19" s="113">
        <f t="shared" si="9"/>
        <v>0</v>
      </c>
      <c r="R19" s="113">
        <f t="shared" si="9"/>
        <v>0</v>
      </c>
      <c r="S19" s="113">
        <f t="shared" si="9"/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138">
        <f t="shared" si="6"/>
        <v>0</v>
      </c>
      <c r="AM19" s="138">
        <f t="shared" si="10"/>
        <v>0</v>
      </c>
      <c r="AN19" s="113">
        <f t="shared" si="10"/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1</v>
      </c>
      <c r="BE19" s="19">
        <v>12</v>
      </c>
      <c r="BF19" s="19">
        <v>0</v>
      </c>
      <c r="BG19" s="19">
        <v>0</v>
      </c>
      <c r="BH19" s="19">
        <v>0</v>
      </c>
      <c r="BI19" s="39">
        <v>0</v>
      </c>
    </row>
    <row r="20" spans="1:61" ht="51" customHeight="1">
      <c r="A20" s="137" t="s">
        <v>3</v>
      </c>
      <c r="B20" s="113">
        <f t="shared" si="7"/>
        <v>6</v>
      </c>
      <c r="C20" s="113">
        <f t="shared" si="7"/>
        <v>134</v>
      </c>
      <c r="D20" s="113">
        <f t="shared" si="7"/>
        <v>0</v>
      </c>
      <c r="E20" s="113">
        <f t="shared" si="8"/>
        <v>1</v>
      </c>
      <c r="F20" s="113">
        <f t="shared" si="8"/>
        <v>23</v>
      </c>
      <c r="G20" s="113">
        <f t="shared" si="8"/>
        <v>0</v>
      </c>
      <c r="H20" s="59">
        <v>1</v>
      </c>
      <c r="I20" s="59">
        <v>23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113">
        <f t="shared" si="9"/>
        <v>0</v>
      </c>
      <c r="R20" s="113">
        <f t="shared" si="9"/>
        <v>0</v>
      </c>
      <c r="S20" s="113">
        <f t="shared" si="9"/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138">
        <f t="shared" si="6"/>
        <v>0</v>
      </c>
      <c r="AM20" s="138">
        <f t="shared" si="10"/>
        <v>0</v>
      </c>
      <c r="AN20" s="113">
        <f t="shared" si="10"/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1</v>
      </c>
      <c r="BB20" s="19">
        <v>3</v>
      </c>
      <c r="BC20" s="19">
        <v>0</v>
      </c>
      <c r="BD20" s="19">
        <v>4</v>
      </c>
      <c r="BE20" s="19">
        <v>108</v>
      </c>
      <c r="BF20" s="19">
        <v>0</v>
      </c>
      <c r="BG20" s="19">
        <v>0</v>
      </c>
      <c r="BH20" s="19">
        <v>0</v>
      </c>
      <c r="BI20" s="39">
        <v>0</v>
      </c>
    </row>
    <row r="21" spans="1:61" ht="51" customHeight="1">
      <c r="A21" s="137" t="s">
        <v>4</v>
      </c>
      <c r="B21" s="113">
        <f t="shared" si="7"/>
        <v>3</v>
      </c>
      <c r="C21" s="113">
        <f t="shared" si="7"/>
        <v>88</v>
      </c>
      <c r="D21" s="113">
        <f t="shared" si="7"/>
        <v>0</v>
      </c>
      <c r="E21" s="113">
        <f t="shared" si="8"/>
        <v>1</v>
      </c>
      <c r="F21" s="113">
        <f t="shared" si="8"/>
        <v>2</v>
      </c>
      <c r="G21" s="113">
        <f t="shared" si="8"/>
        <v>0</v>
      </c>
      <c r="H21" s="59">
        <v>0</v>
      </c>
      <c r="I21" s="59">
        <v>0</v>
      </c>
      <c r="J21" s="59">
        <v>0</v>
      </c>
      <c r="K21" s="59">
        <v>1</v>
      </c>
      <c r="L21" s="59">
        <v>2</v>
      </c>
      <c r="M21" s="59">
        <v>0</v>
      </c>
      <c r="N21" s="59">
        <v>0</v>
      </c>
      <c r="O21" s="59">
        <v>0</v>
      </c>
      <c r="P21" s="59">
        <v>0</v>
      </c>
      <c r="Q21" s="113">
        <f t="shared" si="9"/>
        <v>0</v>
      </c>
      <c r="R21" s="113">
        <f t="shared" si="9"/>
        <v>0</v>
      </c>
      <c r="S21" s="113">
        <f t="shared" si="9"/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138">
        <f t="shared" si="6"/>
        <v>0</v>
      </c>
      <c r="AM21" s="138">
        <f t="shared" si="10"/>
        <v>0</v>
      </c>
      <c r="AN21" s="113">
        <f t="shared" si="10"/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1</v>
      </c>
      <c r="BB21" s="19">
        <v>18</v>
      </c>
      <c r="BC21" s="19">
        <v>0</v>
      </c>
      <c r="BD21" s="19">
        <v>0</v>
      </c>
      <c r="BE21" s="19">
        <v>0</v>
      </c>
      <c r="BF21" s="19">
        <v>0</v>
      </c>
      <c r="BG21" s="19">
        <v>1</v>
      </c>
      <c r="BH21" s="19">
        <v>68</v>
      </c>
      <c r="BI21" s="39">
        <v>0</v>
      </c>
    </row>
    <row r="22" spans="1:61" ht="21.75" customHeight="1">
      <c r="A22" s="137"/>
      <c r="B22" s="113"/>
      <c r="C22" s="113"/>
      <c r="D22" s="113"/>
      <c r="E22" s="113"/>
      <c r="F22" s="113"/>
      <c r="G22" s="113"/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113"/>
      <c r="R22" s="113"/>
      <c r="S22" s="113"/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/>
      <c r="AM22" s="59"/>
      <c r="AN22" s="19"/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39">
        <v>0</v>
      </c>
    </row>
    <row r="23" spans="1:61" ht="51" customHeight="1">
      <c r="A23" s="137" t="s">
        <v>267</v>
      </c>
      <c r="B23" s="113">
        <f aca="true" t="shared" si="11" ref="B23:D27">SUM(E23,Q23,Z23,AC23,AF23,AI23,AL23,AX23,BA23,BD23,BG23)</f>
        <v>2</v>
      </c>
      <c r="C23" s="113">
        <f t="shared" si="11"/>
        <v>133</v>
      </c>
      <c r="D23" s="113">
        <f t="shared" si="11"/>
        <v>0</v>
      </c>
      <c r="E23" s="113">
        <f aca="true" t="shared" si="12" ref="E23:G27">H23+K23+N23</f>
        <v>0</v>
      </c>
      <c r="F23" s="113">
        <f t="shared" si="12"/>
        <v>0</v>
      </c>
      <c r="G23" s="113">
        <f t="shared" si="12"/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113">
        <f aca="true" t="shared" si="13" ref="Q23:S27">T23+W23</f>
        <v>0</v>
      </c>
      <c r="R23" s="113">
        <f t="shared" si="13"/>
        <v>0</v>
      </c>
      <c r="S23" s="113">
        <f t="shared" si="13"/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138">
        <f aca="true" t="shared" si="14" ref="AL23:AN27">SUM(AO23,AR23,AU23)</f>
        <v>0</v>
      </c>
      <c r="AM23" s="138">
        <f t="shared" si="14"/>
        <v>0</v>
      </c>
      <c r="AN23" s="113">
        <f t="shared" si="14"/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2</v>
      </c>
      <c r="BE23" s="19">
        <v>133</v>
      </c>
      <c r="BF23" s="19">
        <v>0</v>
      </c>
      <c r="BG23" s="19">
        <v>0</v>
      </c>
      <c r="BH23" s="19">
        <v>0</v>
      </c>
      <c r="BI23" s="39">
        <v>0</v>
      </c>
    </row>
    <row r="24" spans="1:61" ht="51" customHeight="1">
      <c r="A24" s="137" t="s">
        <v>268</v>
      </c>
      <c r="B24" s="113">
        <f t="shared" si="11"/>
        <v>0</v>
      </c>
      <c r="C24" s="113">
        <f t="shared" si="11"/>
        <v>0</v>
      </c>
      <c r="D24" s="113">
        <f t="shared" si="11"/>
        <v>0</v>
      </c>
      <c r="E24" s="113">
        <f t="shared" si="12"/>
        <v>0</v>
      </c>
      <c r="F24" s="113">
        <f t="shared" si="12"/>
        <v>0</v>
      </c>
      <c r="G24" s="113">
        <f t="shared" si="12"/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113">
        <f t="shared" si="13"/>
        <v>0</v>
      </c>
      <c r="R24" s="113">
        <f t="shared" si="13"/>
        <v>0</v>
      </c>
      <c r="S24" s="113">
        <f t="shared" si="13"/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138">
        <f t="shared" si="14"/>
        <v>0</v>
      </c>
      <c r="AM24" s="138">
        <f t="shared" si="14"/>
        <v>0</v>
      </c>
      <c r="AN24" s="113">
        <f t="shared" si="14"/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39">
        <v>0</v>
      </c>
    </row>
    <row r="25" spans="1:61" ht="51" customHeight="1">
      <c r="A25" s="137" t="s">
        <v>269</v>
      </c>
      <c r="B25" s="113">
        <f t="shared" si="11"/>
        <v>0</v>
      </c>
      <c r="C25" s="113">
        <f t="shared" si="11"/>
        <v>0</v>
      </c>
      <c r="D25" s="113">
        <f t="shared" si="11"/>
        <v>0</v>
      </c>
      <c r="E25" s="113">
        <f t="shared" si="12"/>
        <v>0</v>
      </c>
      <c r="F25" s="113">
        <f t="shared" si="12"/>
        <v>0</v>
      </c>
      <c r="G25" s="113">
        <f t="shared" si="12"/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113">
        <f t="shared" si="13"/>
        <v>0</v>
      </c>
      <c r="R25" s="113">
        <f t="shared" si="13"/>
        <v>0</v>
      </c>
      <c r="S25" s="113">
        <f t="shared" si="13"/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138">
        <f t="shared" si="14"/>
        <v>0</v>
      </c>
      <c r="AM25" s="138">
        <f t="shared" si="14"/>
        <v>0</v>
      </c>
      <c r="AN25" s="113">
        <f t="shared" si="14"/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39">
        <v>0</v>
      </c>
    </row>
    <row r="26" spans="1:61" ht="51" customHeight="1">
      <c r="A26" s="137" t="s">
        <v>270</v>
      </c>
      <c r="B26" s="113">
        <f t="shared" si="11"/>
        <v>2</v>
      </c>
      <c r="C26" s="113">
        <f t="shared" si="11"/>
        <v>68</v>
      </c>
      <c r="D26" s="113">
        <f t="shared" si="11"/>
        <v>0</v>
      </c>
      <c r="E26" s="113">
        <f t="shared" si="12"/>
        <v>0</v>
      </c>
      <c r="F26" s="113">
        <f t="shared" si="12"/>
        <v>0</v>
      </c>
      <c r="G26" s="113">
        <f t="shared" si="12"/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113">
        <f t="shared" si="13"/>
        <v>0</v>
      </c>
      <c r="R26" s="113">
        <f t="shared" si="13"/>
        <v>0</v>
      </c>
      <c r="S26" s="113">
        <f t="shared" si="13"/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138">
        <f t="shared" si="14"/>
        <v>0</v>
      </c>
      <c r="AM26" s="138">
        <f t="shared" si="14"/>
        <v>0</v>
      </c>
      <c r="AN26" s="113">
        <f t="shared" si="14"/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2</v>
      </c>
      <c r="BE26" s="19">
        <v>68</v>
      </c>
      <c r="BF26" s="19">
        <v>0</v>
      </c>
      <c r="BG26" s="19">
        <v>0</v>
      </c>
      <c r="BH26" s="19">
        <v>0</v>
      </c>
      <c r="BI26" s="39">
        <v>0</v>
      </c>
    </row>
    <row r="27" spans="1:61" ht="51" customHeight="1">
      <c r="A27" s="137" t="s">
        <v>5</v>
      </c>
      <c r="B27" s="113">
        <f t="shared" si="11"/>
        <v>2</v>
      </c>
      <c r="C27" s="113">
        <f t="shared" si="11"/>
        <v>50</v>
      </c>
      <c r="D27" s="113">
        <f t="shared" si="11"/>
        <v>0</v>
      </c>
      <c r="E27" s="113">
        <f t="shared" si="12"/>
        <v>0</v>
      </c>
      <c r="F27" s="113">
        <f t="shared" si="12"/>
        <v>0</v>
      </c>
      <c r="G27" s="113">
        <f t="shared" si="12"/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113">
        <f t="shared" si="13"/>
        <v>0</v>
      </c>
      <c r="R27" s="113">
        <f t="shared" si="13"/>
        <v>0</v>
      </c>
      <c r="S27" s="113">
        <f t="shared" si="13"/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138">
        <f t="shared" si="14"/>
        <v>0</v>
      </c>
      <c r="AM27" s="138">
        <f t="shared" si="14"/>
        <v>0</v>
      </c>
      <c r="AN27" s="113">
        <f t="shared" si="14"/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2</v>
      </c>
      <c r="BE27" s="19">
        <v>50</v>
      </c>
      <c r="BF27" s="19">
        <v>0</v>
      </c>
      <c r="BG27" s="19">
        <v>0</v>
      </c>
      <c r="BH27" s="19">
        <v>0</v>
      </c>
      <c r="BI27" s="39">
        <v>0</v>
      </c>
    </row>
    <row r="28" spans="1:61" ht="21.75" customHeight="1">
      <c r="A28" s="137"/>
      <c r="B28" s="113"/>
      <c r="C28" s="113"/>
      <c r="D28" s="113"/>
      <c r="E28" s="113"/>
      <c r="F28" s="113"/>
      <c r="G28" s="113"/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113"/>
      <c r="R28" s="113"/>
      <c r="S28" s="113"/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/>
      <c r="AM28" s="59"/>
      <c r="AN28" s="19"/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39">
        <v>0</v>
      </c>
    </row>
    <row r="29" spans="1:61" ht="51" customHeight="1">
      <c r="A29" s="137" t="s">
        <v>271</v>
      </c>
      <c r="B29" s="113">
        <f aca="true" t="shared" si="15" ref="B29:D30">SUM(E29,Q29,Z29,AC29,AF29,AI29,AL29,AX29,BA29,BD29,BG29)</f>
        <v>2</v>
      </c>
      <c r="C29" s="113">
        <f t="shared" si="15"/>
        <v>43</v>
      </c>
      <c r="D29" s="113">
        <f t="shared" si="15"/>
        <v>0</v>
      </c>
      <c r="E29" s="113">
        <f aca="true" t="shared" si="16" ref="E29:G30">H29+K29+N29</f>
        <v>0</v>
      </c>
      <c r="F29" s="113">
        <f t="shared" si="16"/>
        <v>0</v>
      </c>
      <c r="G29" s="113">
        <f t="shared" si="16"/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113">
        <f aca="true" t="shared" si="17" ref="Q29:S30">T29+W29</f>
        <v>0</v>
      </c>
      <c r="R29" s="113">
        <f t="shared" si="17"/>
        <v>0</v>
      </c>
      <c r="S29" s="113">
        <f t="shared" si="17"/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138">
        <f aca="true" t="shared" si="18" ref="AL29:AN30">SUM(AO29,AR29,AU29)</f>
        <v>0</v>
      </c>
      <c r="AM29" s="138">
        <f t="shared" si="18"/>
        <v>0</v>
      </c>
      <c r="AN29" s="113">
        <f t="shared" si="18"/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2</v>
      </c>
      <c r="BE29" s="19">
        <v>43</v>
      </c>
      <c r="BF29" s="19">
        <v>0</v>
      </c>
      <c r="BG29" s="19">
        <v>0</v>
      </c>
      <c r="BH29" s="19">
        <v>0</v>
      </c>
      <c r="BI29" s="39">
        <v>0</v>
      </c>
    </row>
    <row r="30" spans="1:61" ht="51" customHeight="1" thickBot="1">
      <c r="A30" s="139" t="s">
        <v>232</v>
      </c>
      <c r="B30" s="115">
        <f t="shared" si="15"/>
        <v>1</v>
      </c>
      <c r="C30" s="115">
        <f t="shared" si="15"/>
        <v>28</v>
      </c>
      <c r="D30" s="115">
        <f t="shared" si="15"/>
        <v>0</v>
      </c>
      <c r="E30" s="115">
        <f t="shared" si="16"/>
        <v>0</v>
      </c>
      <c r="F30" s="115">
        <f t="shared" si="16"/>
        <v>0</v>
      </c>
      <c r="G30" s="115">
        <f t="shared" si="16"/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115">
        <f t="shared" si="17"/>
        <v>0</v>
      </c>
      <c r="R30" s="115">
        <f t="shared" si="17"/>
        <v>0</v>
      </c>
      <c r="S30" s="115">
        <f t="shared" si="17"/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140">
        <f t="shared" si="18"/>
        <v>0</v>
      </c>
      <c r="AM30" s="140">
        <f t="shared" si="18"/>
        <v>0</v>
      </c>
      <c r="AN30" s="115">
        <f t="shared" si="18"/>
        <v>0</v>
      </c>
      <c r="AO30" s="60">
        <v>0</v>
      </c>
      <c r="AP30" s="60">
        <v>0</v>
      </c>
      <c r="AQ30" s="60">
        <v>0</v>
      </c>
      <c r="AR30" s="60">
        <v>0</v>
      </c>
      <c r="AS30" s="60">
        <v>0</v>
      </c>
      <c r="AT30" s="60">
        <v>0</v>
      </c>
      <c r="AU30" s="60">
        <v>0</v>
      </c>
      <c r="AV30" s="60">
        <v>0</v>
      </c>
      <c r="AW30" s="60">
        <v>0</v>
      </c>
      <c r="AX30" s="60">
        <v>0</v>
      </c>
      <c r="AY30" s="60">
        <v>0</v>
      </c>
      <c r="AZ30" s="60">
        <v>0</v>
      </c>
      <c r="BA30" s="60">
        <v>0</v>
      </c>
      <c r="BB30" s="60">
        <v>0</v>
      </c>
      <c r="BC30" s="60">
        <v>0</v>
      </c>
      <c r="BD30" s="60">
        <v>1</v>
      </c>
      <c r="BE30" s="60">
        <v>28</v>
      </c>
      <c r="BF30" s="60">
        <v>0</v>
      </c>
      <c r="BG30" s="60">
        <v>0</v>
      </c>
      <c r="BH30" s="60">
        <v>0</v>
      </c>
      <c r="BI30" s="42">
        <v>0</v>
      </c>
    </row>
    <row r="31" ht="13.5">
      <c r="C31" s="141"/>
    </row>
    <row r="32" ht="13.5">
      <c r="A32" s="142"/>
    </row>
  </sheetData>
  <sheetProtection/>
  <mergeCells count="28">
    <mergeCell ref="E2:P2"/>
    <mergeCell ref="Q3:S4"/>
    <mergeCell ref="T3:V3"/>
    <mergeCell ref="Q2:Y2"/>
    <mergeCell ref="Z4:AB4"/>
    <mergeCell ref="AC4:AE4"/>
    <mergeCell ref="AL2:AW2"/>
    <mergeCell ref="B2:D4"/>
    <mergeCell ref="E3:G4"/>
    <mergeCell ref="H3:J4"/>
    <mergeCell ref="K3:M4"/>
    <mergeCell ref="W3:Y4"/>
    <mergeCell ref="T4:V4"/>
    <mergeCell ref="N3:P4"/>
    <mergeCell ref="Z2:AB2"/>
    <mergeCell ref="AC2:AE2"/>
    <mergeCell ref="AF2:AH2"/>
    <mergeCell ref="AI2:AK2"/>
    <mergeCell ref="AF4:AH4"/>
    <mergeCell ref="AI4:AK4"/>
    <mergeCell ref="BG2:BI4"/>
    <mergeCell ref="AL3:AN4"/>
    <mergeCell ref="AO3:AQ4"/>
    <mergeCell ref="BA3:BC3"/>
    <mergeCell ref="BD3:BF3"/>
    <mergeCell ref="AR3:AT4"/>
    <mergeCell ref="AU3:AW4"/>
    <mergeCell ref="AX3:AZ3"/>
  </mergeCells>
  <printOptions/>
  <pageMargins left="0.71" right="0.46" top="0.83" bottom="0.49" header="0.512" footer="0.512"/>
  <pageSetup horizontalDpi="600" verticalDpi="600" orientation="portrait" paperSize="9" scale="62" r:id="rId2"/>
  <headerFooter alignWithMargins="0">
    <oddFooter>&amp;R&amp;P/&amp;N</oddFooter>
  </headerFooter>
  <colBreaks count="1" manualBreakCount="1">
    <brk id="31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30"/>
  <sheetViews>
    <sheetView zoomScale="80" zoomScaleNormal="80" workbookViewId="0" topLeftCell="A1">
      <pane xSplit="1" ySplit="6" topLeftCell="B16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AV45" sqref="AV45"/>
    </sheetView>
  </sheetViews>
  <sheetFormatPr defaultColWidth="9.00390625" defaultRowHeight="13.5"/>
  <cols>
    <col min="1" max="1" width="10.625" style="28" customWidth="1"/>
    <col min="2" max="2" width="5.625" style="28" customWidth="1"/>
    <col min="3" max="3" width="8.625" style="28" customWidth="1"/>
    <col min="4" max="4" width="4.125" style="28" customWidth="1"/>
    <col min="5" max="5" width="5.625" style="28" customWidth="1"/>
    <col min="6" max="6" width="7.625" style="28" customWidth="1"/>
    <col min="7" max="7" width="4.125" style="28" customWidth="1"/>
    <col min="8" max="8" width="5.625" style="28" customWidth="1"/>
    <col min="9" max="9" width="7.625" style="28" customWidth="1"/>
    <col min="10" max="10" width="4.125" style="28" customWidth="1"/>
    <col min="11" max="11" width="5.625" style="28" customWidth="1"/>
    <col min="12" max="12" width="7.625" style="28" customWidth="1"/>
    <col min="13" max="13" width="4.125" style="28" customWidth="1"/>
    <col min="14" max="16" width="4.625" style="28" customWidth="1"/>
    <col min="17" max="17" width="5.625" style="28" customWidth="1"/>
    <col min="18" max="18" width="7.625" style="28" customWidth="1"/>
    <col min="19" max="19" width="4.125" style="28" customWidth="1"/>
    <col min="20" max="20" width="4.625" style="28" customWidth="1"/>
    <col min="21" max="21" width="6.625" style="28" customWidth="1"/>
    <col min="22" max="22" width="4.125" style="28" customWidth="1"/>
    <col min="23" max="23" width="5.625" style="28" customWidth="1"/>
    <col min="24" max="24" width="7.625" style="28" customWidth="1"/>
    <col min="25" max="25" width="4.125" style="28" customWidth="1"/>
    <col min="26" max="44" width="4.625" style="28" customWidth="1"/>
    <col min="45" max="45" width="7.375" style="28" customWidth="1"/>
    <col min="46" max="47" width="4.625" style="28" customWidth="1"/>
    <col min="48" max="48" width="5.25390625" style="28" customWidth="1"/>
    <col min="49" max="49" width="4.625" style="28" customWidth="1"/>
    <col min="50" max="53" width="3.625" style="28" customWidth="1"/>
    <col min="54" max="16384" width="9.00390625" style="28" customWidth="1"/>
  </cols>
  <sheetData>
    <row r="1" spans="1:49" ht="42.75" customHeight="1" thickBot="1">
      <c r="A1" s="74" t="s">
        <v>272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117" t="s">
        <v>273</v>
      </c>
      <c r="AV1" s="3"/>
      <c r="AW1" s="3"/>
    </row>
    <row r="2" spans="1:50" ht="27" customHeight="1">
      <c r="A2" s="107" t="s">
        <v>274</v>
      </c>
      <c r="B2" s="202" t="s">
        <v>236</v>
      </c>
      <c r="C2" s="203"/>
      <c r="D2" s="222"/>
      <c r="E2" s="219" t="s">
        <v>275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1"/>
      <c r="Z2" s="219" t="s">
        <v>276</v>
      </c>
      <c r="AA2" s="220"/>
      <c r="AB2" s="220"/>
      <c r="AC2" s="220"/>
      <c r="AD2" s="220"/>
      <c r="AE2" s="220"/>
      <c r="AF2" s="220"/>
      <c r="AG2" s="220"/>
      <c r="AH2" s="221"/>
      <c r="AI2" s="219" t="s">
        <v>277</v>
      </c>
      <c r="AJ2" s="220"/>
      <c r="AK2" s="220"/>
      <c r="AL2" s="220"/>
      <c r="AM2" s="220"/>
      <c r="AN2" s="220"/>
      <c r="AO2" s="220"/>
      <c r="AP2" s="220"/>
      <c r="AQ2" s="221"/>
      <c r="AR2" s="119"/>
      <c r="AS2" s="119"/>
      <c r="AT2" s="119"/>
      <c r="AU2" s="202" t="s">
        <v>244</v>
      </c>
      <c r="AV2" s="203"/>
      <c r="AW2" s="204"/>
      <c r="AX2" s="102"/>
    </row>
    <row r="3" spans="1:50" ht="27" customHeight="1">
      <c r="A3" s="121"/>
      <c r="B3" s="205"/>
      <c r="C3" s="206"/>
      <c r="D3" s="215"/>
      <c r="E3" s="211" t="s">
        <v>236</v>
      </c>
      <c r="F3" s="212"/>
      <c r="G3" s="213"/>
      <c r="H3" s="211" t="s">
        <v>278</v>
      </c>
      <c r="I3" s="212"/>
      <c r="J3" s="213"/>
      <c r="K3" s="211" t="s">
        <v>279</v>
      </c>
      <c r="L3" s="212"/>
      <c r="M3" s="213"/>
      <c r="N3" s="211" t="s">
        <v>280</v>
      </c>
      <c r="O3" s="212"/>
      <c r="P3" s="213"/>
      <c r="Q3" s="211" t="s">
        <v>281</v>
      </c>
      <c r="R3" s="212"/>
      <c r="S3" s="213"/>
      <c r="T3" s="211" t="s">
        <v>282</v>
      </c>
      <c r="U3" s="212"/>
      <c r="V3" s="213"/>
      <c r="W3" s="211" t="s">
        <v>283</v>
      </c>
      <c r="X3" s="212"/>
      <c r="Y3" s="213"/>
      <c r="Z3" s="211" t="s">
        <v>198</v>
      </c>
      <c r="AA3" s="212"/>
      <c r="AB3" s="213"/>
      <c r="AC3" s="211" t="s">
        <v>293</v>
      </c>
      <c r="AD3" s="212"/>
      <c r="AE3" s="213"/>
      <c r="AF3" s="211" t="s">
        <v>284</v>
      </c>
      <c r="AG3" s="212"/>
      <c r="AH3" s="213"/>
      <c r="AI3" s="211" t="s">
        <v>285</v>
      </c>
      <c r="AJ3" s="212"/>
      <c r="AK3" s="213"/>
      <c r="AL3" s="211" t="s">
        <v>286</v>
      </c>
      <c r="AM3" s="212"/>
      <c r="AN3" s="213"/>
      <c r="AO3" s="211" t="s">
        <v>287</v>
      </c>
      <c r="AP3" s="212"/>
      <c r="AQ3" s="213"/>
      <c r="AR3" s="205" t="s">
        <v>288</v>
      </c>
      <c r="AS3" s="206"/>
      <c r="AT3" s="215"/>
      <c r="AU3" s="205"/>
      <c r="AV3" s="206"/>
      <c r="AW3" s="207"/>
      <c r="AX3" s="102"/>
    </row>
    <row r="4" spans="1:50" ht="27" customHeight="1">
      <c r="A4" s="121"/>
      <c r="B4" s="208"/>
      <c r="C4" s="209"/>
      <c r="D4" s="214"/>
      <c r="E4" s="208"/>
      <c r="F4" s="209"/>
      <c r="G4" s="214"/>
      <c r="H4" s="208" t="s">
        <v>289</v>
      </c>
      <c r="I4" s="209"/>
      <c r="J4" s="214"/>
      <c r="K4" s="208"/>
      <c r="L4" s="209"/>
      <c r="M4" s="214"/>
      <c r="N4" s="208"/>
      <c r="O4" s="209"/>
      <c r="P4" s="214"/>
      <c r="Q4" s="208"/>
      <c r="R4" s="209"/>
      <c r="S4" s="214"/>
      <c r="T4" s="208"/>
      <c r="U4" s="209"/>
      <c r="V4" s="214"/>
      <c r="W4" s="208"/>
      <c r="X4" s="209"/>
      <c r="Y4" s="214"/>
      <c r="Z4" s="208"/>
      <c r="AA4" s="209"/>
      <c r="AB4" s="214"/>
      <c r="AC4" s="208"/>
      <c r="AD4" s="209"/>
      <c r="AE4" s="214"/>
      <c r="AF4" s="208" t="s">
        <v>290</v>
      </c>
      <c r="AG4" s="209"/>
      <c r="AH4" s="214"/>
      <c r="AI4" s="208"/>
      <c r="AJ4" s="209"/>
      <c r="AK4" s="214"/>
      <c r="AL4" s="208" t="s">
        <v>291</v>
      </c>
      <c r="AM4" s="209"/>
      <c r="AN4" s="214"/>
      <c r="AO4" s="208" t="s">
        <v>291</v>
      </c>
      <c r="AP4" s="209"/>
      <c r="AQ4" s="214"/>
      <c r="AR4" s="127"/>
      <c r="AS4" s="127"/>
      <c r="AT4" s="128"/>
      <c r="AU4" s="208"/>
      <c r="AV4" s="209"/>
      <c r="AW4" s="210"/>
      <c r="AX4" s="102"/>
    </row>
    <row r="5" spans="1:50" ht="27" customHeight="1">
      <c r="A5" s="129"/>
      <c r="B5" s="130" t="s">
        <v>256</v>
      </c>
      <c r="C5" s="130" t="s">
        <v>257</v>
      </c>
      <c r="D5" s="130" t="s">
        <v>258</v>
      </c>
      <c r="E5" s="130" t="s">
        <v>256</v>
      </c>
      <c r="F5" s="130" t="s">
        <v>257</v>
      </c>
      <c r="G5" s="130" t="s">
        <v>258</v>
      </c>
      <c r="H5" s="130" t="s">
        <v>256</v>
      </c>
      <c r="I5" s="130" t="s">
        <v>257</v>
      </c>
      <c r="J5" s="130" t="s">
        <v>258</v>
      </c>
      <c r="K5" s="130" t="s">
        <v>256</v>
      </c>
      <c r="L5" s="130" t="s">
        <v>257</v>
      </c>
      <c r="M5" s="130" t="s">
        <v>258</v>
      </c>
      <c r="N5" s="130" t="s">
        <v>256</v>
      </c>
      <c r="O5" s="130" t="s">
        <v>257</v>
      </c>
      <c r="P5" s="130" t="s">
        <v>258</v>
      </c>
      <c r="Q5" s="130" t="s">
        <v>256</v>
      </c>
      <c r="R5" s="130" t="s">
        <v>257</v>
      </c>
      <c r="S5" s="130" t="s">
        <v>258</v>
      </c>
      <c r="T5" s="130" t="s">
        <v>256</v>
      </c>
      <c r="U5" s="130" t="s">
        <v>257</v>
      </c>
      <c r="V5" s="130" t="s">
        <v>258</v>
      </c>
      <c r="W5" s="130" t="s">
        <v>256</v>
      </c>
      <c r="X5" s="130" t="s">
        <v>257</v>
      </c>
      <c r="Y5" s="130" t="s">
        <v>258</v>
      </c>
      <c r="Z5" s="130" t="s">
        <v>256</v>
      </c>
      <c r="AA5" s="130" t="s">
        <v>257</v>
      </c>
      <c r="AB5" s="130" t="s">
        <v>258</v>
      </c>
      <c r="AC5" s="130" t="s">
        <v>256</v>
      </c>
      <c r="AD5" s="130" t="s">
        <v>257</v>
      </c>
      <c r="AE5" s="130" t="s">
        <v>258</v>
      </c>
      <c r="AF5" s="130" t="s">
        <v>256</v>
      </c>
      <c r="AG5" s="130" t="s">
        <v>257</v>
      </c>
      <c r="AH5" s="130" t="s">
        <v>258</v>
      </c>
      <c r="AI5" s="130" t="s">
        <v>256</v>
      </c>
      <c r="AJ5" s="130" t="s">
        <v>257</v>
      </c>
      <c r="AK5" s="130" t="s">
        <v>258</v>
      </c>
      <c r="AL5" s="130" t="s">
        <v>256</v>
      </c>
      <c r="AM5" s="130" t="s">
        <v>257</v>
      </c>
      <c r="AN5" s="130" t="s">
        <v>258</v>
      </c>
      <c r="AO5" s="130" t="s">
        <v>256</v>
      </c>
      <c r="AP5" s="130" t="s">
        <v>257</v>
      </c>
      <c r="AQ5" s="130" t="s">
        <v>258</v>
      </c>
      <c r="AR5" s="130" t="s">
        <v>256</v>
      </c>
      <c r="AS5" s="130" t="s">
        <v>257</v>
      </c>
      <c r="AT5" s="122" t="s">
        <v>258</v>
      </c>
      <c r="AU5" s="131" t="s">
        <v>256</v>
      </c>
      <c r="AV5" s="130" t="s">
        <v>257</v>
      </c>
      <c r="AW5" s="132" t="s">
        <v>258</v>
      </c>
      <c r="AX5" s="102"/>
    </row>
    <row r="6" spans="1:50" ht="27" customHeight="1" thickBot="1">
      <c r="A6" s="133" t="s">
        <v>292</v>
      </c>
      <c r="B6" s="134" t="s">
        <v>260</v>
      </c>
      <c r="C6" s="134" t="s">
        <v>261</v>
      </c>
      <c r="D6" s="134" t="s">
        <v>261</v>
      </c>
      <c r="E6" s="134" t="s">
        <v>260</v>
      </c>
      <c r="F6" s="134" t="s">
        <v>261</v>
      </c>
      <c r="G6" s="134" t="s">
        <v>261</v>
      </c>
      <c r="H6" s="134" t="s">
        <v>260</v>
      </c>
      <c r="I6" s="134" t="s">
        <v>261</v>
      </c>
      <c r="J6" s="134" t="s">
        <v>261</v>
      </c>
      <c r="K6" s="134" t="s">
        <v>260</v>
      </c>
      <c r="L6" s="134" t="s">
        <v>261</v>
      </c>
      <c r="M6" s="134" t="s">
        <v>261</v>
      </c>
      <c r="N6" s="134" t="s">
        <v>260</v>
      </c>
      <c r="O6" s="134" t="s">
        <v>261</v>
      </c>
      <c r="P6" s="134" t="s">
        <v>261</v>
      </c>
      <c r="Q6" s="134" t="s">
        <v>260</v>
      </c>
      <c r="R6" s="134" t="s">
        <v>261</v>
      </c>
      <c r="S6" s="134" t="s">
        <v>261</v>
      </c>
      <c r="T6" s="134" t="s">
        <v>260</v>
      </c>
      <c r="U6" s="134" t="s">
        <v>261</v>
      </c>
      <c r="V6" s="134" t="s">
        <v>261</v>
      </c>
      <c r="W6" s="134" t="s">
        <v>260</v>
      </c>
      <c r="X6" s="134" t="s">
        <v>261</v>
      </c>
      <c r="Y6" s="134" t="s">
        <v>261</v>
      </c>
      <c r="Z6" s="134" t="s">
        <v>260</v>
      </c>
      <c r="AA6" s="134" t="s">
        <v>261</v>
      </c>
      <c r="AB6" s="134" t="s">
        <v>261</v>
      </c>
      <c r="AC6" s="134" t="s">
        <v>260</v>
      </c>
      <c r="AD6" s="134" t="s">
        <v>261</v>
      </c>
      <c r="AE6" s="134" t="s">
        <v>261</v>
      </c>
      <c r="AF6" s="134" t="s">
        <v>260</v>
      </c>
      <c r="AG6" s="134" t="s">
        <v>261</v>
      </c>
      <c r="AH6" s="134" t="s">
        <v>261</v>
      </c>
      <c r="AI6" s="134" t="s">
        <v>260</v>
      </c>
      <c r="AJ6" s="134" t="s">
        <v>261</v>
      </c>
      <c r="AK6" s="134" t="s">
        <v>261</v>
      </c>
      <c r="AL6" s="134" t="s">
        <v>260</v>
      </c>
      <c r="AM6" s="134" t="s">
        <v>261</v>
      </c>
      <c r="AN6" s="134" t="s">
        <v>261</v>
      </c>
      <c r="AO6" s="134" t="s">
        <v>260</v>
      </c>
      <c r="AP6" s="134" t="s">
        <v>261</v>
      </c>
      <c r="AQ6" s="134" t="s">
        <v>261</v>
      </c>
      <c r="AR6" s="134" t="s">
        <v>260</v>
      </c>
      <c r="AS6" s="134" t="s">
        <v>261</v>
      </c>
      <c r="AT6" s="135" t="s">
        <v>261</v>
      </c>
      <c r="AU6" s="134" t="s">
        <v>260</v>
      </c>
      <c r="AV6" s="134" t="s">
        <v>261</v>
      </c>
      <c r="AW6" s="136" t="s">
        <v>261</v>
      </c>
      <c r="AX6" s="102"/>
    </row>
    <row r="7" spans="1:50" ht="45" customHeight="1">
      <c r="A7" s="13" t="s">
        <v>159</v>
      </c>
      <c r="B7" s="14">
        <v>59</v>
      </c>
      <c r="C7" s="14">
        <v>2189</v>
      </c>
      <c r="D7" s="14">
        <v>0</v>
      </c>
      <c r="E7" s="14">
        <v>25</v>
      </c>
      <c r="F7" s="14">
        <v>600</v>
      </c>
      <c r="G7" s="14">
        <v>0</v>
      </c>
      <c r="H7" s="14">
        <v>6</v>
      </c>
      <c r="I7" s="14">
        <v>129</v>
      </c>
      <c r="J7" s="14">
        <v>0</v>
      </c>
      <c r="K7" s="14">
        <v>5</v>
      </c>
      <c r="L7" s="14">
        <v>191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14</v>
      </c>
      <c r="X7" s="14">
        <v>280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4</v>
      </c>
      <c r="AJ7" s="14">
        <v>13</v>
      </c>
      <c r="AK7" s="14">
        <v>0</v>
      </c>
      <c r="AL7" s="14">
        <v>3</v>
      </c>
      <c r="AM7" s="14">
        <v>11</v>
      </c>
      <c r="AN7" s="14">
        <v>0</v>
      </c>
      <c r="AO7" s="14">
        <v>1</v>
      </c>
      <c r="AP7" s="14">
        <v>2</v>
      </c>
      <c r="AQ7" s="14">
        <v>0</v>
      </c>
      <c r="AR7" s="14">
        <v>29</v>
      </c>
      <c r="AS7" s="14">
        <v>1565</v>
      </c>
      <c r="AT7" s="15">
        <v>0</v>
      </c>
      <c r="AU7" s="14">
        <v>1</v>
      </c>
      <c r="AV7" s="14">
        <v>11</v>
      </c>
      <c r="AW7" s="16">
        <v>0</v>
      </c>
      <c r="AX7" s="102"/>
    </row>
    <row r="8" spans="1:50" ht="45" customHeight="1">
      <c r="A8" s="13">
        <v>19</v>
      </c>
      <c r="B8" s="14">
        <v>57</v>
      </c>
      <c r="C8" s="14">
        <v>1480</v>
      </c>
      <c r="D8" s="14">
        <v>0</v>
      </c>
      <c r="E8" s="14">
        <v>27</v>
      </c>
      <c r="F8" s="14">
        <v>413</v>
      </c>
      <c r="G8" s="14">
        <v>0</v>
      </c>
      <c r="H8" s="14">
        <v>7</v>
      </c>
      <c r="I8" s="14">
        <v>189</v>
      </c>
      <c r="J8" s="14">
        <v>0</v>
      </c>
      <c r="K8" s="14">
        <v>6</v>
      </c>
      <c r="L8" s="14">
        <v>82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14</v>
      </c>
      <c r="X8" s="14">
        <v>142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1</v>
      </c>
      <c r="AJ8" s="14">
        <v>1</v>
      </c>
      <c r="AK8" s="14">
        <v>0</v>
      </c>
      <c r="AL8" s="14">
        <v>0</v>
      </c>
      <c r="AM8" s="14">
        <v>0</v>
      </c>
      <c r="AN8" s="14">
        <v>0</v>
      </c>
      <c r="AO8" s="14">
        <v>1</v>
      </c>
      <c r="AP8" s="14">
        <v>1</v>
      </c>
      <c r="AQ8" s="14">
        <v>0</v>
      </c>
      <c r="AR8" s="14">
        <v>23</v>
      </c>
      <c r="AS8" s="14">
        <v>1000</v>
      </c>
      <c r="AT8" s="15">
        <v>0</v>
      </c>
      <c r="AU8" s="14">
        <v>6</v>
      </c>
      <c r="AV8" s="14">
        <v>66</v>
      </c>
      <c r="AW8" s="16">
        <v>0</v>
      </c>
      <c r="AX8" s="102"/>
    </row>
    <row r="9" spans="1:50" s="111" customFormat="1" ht="48.75" customHeight="1">
      <c r="A9" s="18">
        <v>20</v>
      </c>
      <c r="B9" s="76">
        <f aca="true" t="shared" si="0" ref="B9:AW9">SUM(B11:B30)</f>
        <v>47</v>
      </c>
      <c r="C9" s="76">
        <f t="shared" si="0"/>
        <v>1233</v>
      </c>
      <c r="D9" s="76">
        <f t="shared" si="0"/>
        <v>1</v>
      </c>
      <c r="E9" s="76">
        <f t="shared" si="0"/>
        <v>11</v>
      </c>
      <c r="F9" s="76">
        <f t="shared" si="0"/>
        <v>309</v>
      </c>
      <c r="G9" s="76">
        <f t="shared" si="0"/>
        <v>0</v>
      </c>
      <c r="H9" s="76">
        <f t="shared" si="0"/>
        <v>4</v>
      </c>
      <c r="I9" s="76">
        <f t="shared" si="0"/>
        <v>208</v>
      </c>
      <c r="J9" s="76">
        <f t="shared" si="0"/>
        <v>0</v>
      </c>
      <c r="K9" s="76">
        <f t="shared" si="0"/>
        <v>2</v>
      </c>
      <c r="L9" s="76">
        <f t="shared" si="0"/>
        <v>39</v>
      </c>
      <c r="M9" s="76">
        <f t="shared" si="0"/>
        <v>0</v>
      </c>
      <c r="N9" s="76">
        <f t="shared" si="0"/>
        <v>0</v>
      </c>
      <c r="O9" s="76">
        <f t="shared" si="0"/>
        <v>0</v>
      </c>
      <c r="P9" s="76">
        <f t="shared" si="0"/>
        <v>0</v>
      </c>
      <c r="Q9" s="76">
        <f t="shared" si="0"/>
        <v>0</v>
      </c>
      <c r="R9" s="76">
        <f t="shared" si="0"/>
        <v>0</v>
      </c>
      <c r="S9" s="76">
        <f t="shared" si="0"/>
        <v>0</v>
      </c>
      <c r="T9" s="76">
        <f t="shared" si="0"/>
        <v>0</v>
      </c>
      <c r="U9" s="76">
        <f t="shared" si="0"/>
        <v>0</v>
      </c>
      <c r="V9" s="76">
        <f t="shared" si="0"/>
        <v>0</v>
      </c>
      <c r="W9" s="76">
        <f t="shared" si="0"/>
        <v>5</v>
      </c>
      <c r="X9" s="76">
        <f t="shared" si="0"/>
        <v>62</v>
      </c>
      <c r="Y9" s="76">
        <f t="shared" si="0"/>
        <v>0</v>
      </c>
      <c r="Z9" s="76">
        <f t="shared" si="0"/>
        <v>1</v>
      </c>
      <c r="AA9" s="76">
        <f t="shared" si="0"/>
        <v>3</v>
      </c>
      <c r="AB9" s="76">
        <f t="shared" si="0"/>
        <v>0</v>
      </c>
      <c r="AC9" s="76">
        <f t="shared" si="0"/>
        <v>0</v>
      </c>
      <c r="AD9" s="76">
        <f t="shared" si="0"/>
        <v>0</v>
      </c>
      <c r="AE9" s="76">
        <f t="shared" si="0"/>
        <v>0</v>
      </c>
      <c r="AF9" s="76">
        <f t="shared" si="0"/>
        <v>1</v>
      </c>
      <c r="AG9" s="76">
        <f t="shared" si="0"/>
        <v>3</v>
      </c>
      <c r="AH9" s="76">
        <f t="shared" si="0"/>
        <v>0</v>
      </c>
      <c r="AI9" s="76">
        <f t="shared" si="0"/>
        <v>5</v>
      </c>
      <c r="AJ9" s="76">
        <f t="shared" si="0"/>
        <v>11</v>
      </c>
      <c r="AK9" s="76">
        <f t="shared" si="0"/>
        <v>1</v>
      </c>
      <c r="AL9" s="76">
        <f t="shared" si="0"/>
        <v>1</v>
      </c>
      <c r="AM9" s="76">
        <f t="shared" si="0"/>
        <v>2</v>
      </c>
      <c r="AN9" s="76">
        <f t="shared" si="0"/>
        <v>0</v>
      </c>
      <c r="AO9" s="76">
        <f t="shared" si="0"/>
        <v>4</v>
      </c>
      <c r="AP9" s="76">
        <f t="shared" si="0"/>
        <v>9</v>
      </c>
      <c r="AQ9" s="76">
        <f t="shared" si="0"/>
        <v>1</v>
      </c>
      <c r="AR9" s="76">
        <f t="shared" si="0"/>
        <v>21</v>
      </c>
      <c r="AS9" s="76">
        <f t="shared" si="0"/>
        <v>786</v>
      </c>
      <c r="AT9" s="76">
        <f t="shared" si="0"/>
        <v>0</v>
      </c>
      <c r="AU9" s="76">
        <f t="shared" si="0"/>
        <v>9</v>
      </c>
      <c r="AV9" s="76">
        <f t="shared" si="0"/>
        <v>124</v>
      </c>
      <c r="AW9" s="77">
        <f t="shared" si="0"/>
        <v>0</v>
      </c>
      <c r="AX9" s="143"/>
    </row>
    <row r="10" spans="1:50" ht="19.5" customHeight="1">
      <c r="A10" s="3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22"/>
      <c r="AX10" s="102"/>
    </row>
    <row r="11" spans="1:50" ht="45" customHeight="1">
      <c r="A11" s="137" t="s">
        <v>0</v>
      </c>
      <c r="B11" s="113">
        <f aca="true" t="shared" si="1" ref="B11:D15">SUM(E11,Z11,AI11,AR11,AU11)</f>
        <v>11</v>
      </c>
      <c r="C11" s="113">
        <f t="shared" si="1"/>
        <v>212</v>
      </c>
      <c r="D11" s="113">
        <f t="shared" si="1"/>
        <v>0</v>
      </c>
      <c r="E11" s="113">
        <f aca="true" t="shared" si="2" ref="E11:G15">H11+K11+N11+Q11+T11+W11</f>
        <v>1</v>
      </c>
      <c r="F11" s="113">
        <f t="shared" si="2"/>
        <v>5</v>
      </c>
      <c r="G11" s="113">
        <f t="shared" si="2"/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1</v>
      </c>
      <c r="X11" s="59">
        <v>5</v>
      </c>
      <c r="Y11" s="59">
        <v>0</v>
      </c>
      <c r="Z11" s="113">
        <f aca="true" t="shared" si="3" ref="Z11:AB15">AC11+AF11</f>
        <v>0</v>
      </c>
      <c r="AA11" s="113">
        <f t="shared" si="3"/>
        <v>0</v>
      </c>
      <c r="AB11" s="113">
        <f t="shared" si="3"/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113">
        <f aca="true" t="shared" si="4" ref="AI11:AK15">AL11+AO11</f>
        <v>1</v>
      </c>
      <c r="AJ11" s="113">
        <f t="shared" si="4"/>
        <v>5</v>
      </c>
      <c r="AK11" s="113">
        <f t="shared" si="4"/>
        <v>0</v>
      </c>
      <c r="AL11" s="59">
        <v>0</v>
      </c>
      <c r="AM11" s="59">
        <v>0</v>
      </c>
      <c r="AN11" s="59">
        <v>0</v>
      </c>
      <c r="AO11" s="59">
        <v>1</v>
      </c>
      <c r="AP11" s="59">
        <v>5</v>
      </c>
      <c r="AQ11" s="59">
        <v>0</v>
      </c>
      <c r="AR11" s="59">
        <v>5</v>
      </c>
      <c r="AS11" s="59">
        <v>148</v>
      </c>
      <c r="AT11" s="59">
        <v>0</v>
      </c>
      <c r="AU11" s="59">
        <v>4</v>
      </c>
      <c r="AV11" s="59">
        <v>54</v>
      </c>
      <c r="AW11" s="39">
        <v>0</v>
      </c>
      <c r="AX11" s="102"/>
    </row>
    <row r="12" spans="1:50" ht="45" customHeight="1">
      <c r="A12" s="137" t="s">
        <v>1</v>
      </c>
      <c r="B12" s="113">
        <f t="shared" si="1"/>
        <v>5</v>
      </c>
      <c r="C12" s="113">
        <f t="shared" si="1"/>
        <v>328</v>
      </c>
      <c r="D12" s="113">
        <f t="shared" si="1"/>
        <v>0</v>
      </c>
      <c r="E12" s="113">
        <f t="shared" si="2"/>
        <v>2</v>
      </c>
      <c r="F12" s="113">
        <f t="shared" si="2"/>
        <v>108</v>
      </c>
      <c r="G12" s="113">
        <f t="shared" si="2"/>
        <v>0</v>
      </c>
      <c r="H12" s="59">
        <v>2</v>
      </c>
      <c r="I12" s="59">
        <v>108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113">
        <f t="shared" si="3"/>
        <v>0</v>
      </c>
      <c r="AA12" s="113">
        <f t="shared" si="3"/>
        <v>0</v>
      </c>
      <c r="AB12" s="113">
        <f t="shared" si="3"/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113">
        <f t="shared" si="4"/>
        <v>0</v>
      </c>
      <c r="AJ12" s="113">
        <f t="shared" si="4"/>
        <v>0</v>
      </c>
      <c r="AK12" s="113">
        <f t="shared" si="4"/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1</v>
      </c>
      <c r="AS12" s="59">
        <v>193</v>
      </c>
      <c r="AT12" s="59">
        <v>0</v>
      </c>
      <c r="AU12" s="59">
        <v>2</v>
      </c>
      <c r="AV12" s="59">
        <v>27</v>
      </c>
      <c r="AW12" s="39">
        <v>0</v>
      </c>
      <c r="AX12" s="102"/>
    </row>
    <row r="13" spans="1:50" ht="45" customHeight="1">
      <c r="A13" s="137" t="s">
        <v>2</v>
      </c>
      <c r="B13" s="113">
        <f t="shared" si="1"/>
        <v>2</v>
      </c>
      <c r="C13" s="113">
        <f t="shared" si="1"/>
        <v>24</v>
      </c>
      <c r="D13" s="113">
        <f t="shared" si="1"/>
        <v>0</v>
      </c>
      <c r="E13" s="113">
        <f t="shared" si="2"/>
        <v>1</v>
      </c>
      <c r="F13" s="113">
        <f t="shared" si="2"/>
        <v>13</v>
      </c>
      <c r="G13" s="113">
        <f t="shared" si="2"/>
        <v>0</v>
      </c>
      <c r="H13" s="59">
        <v>0</v>
      </c>
      <c r="I13" s="59">
        <v>0</v>
      </c>
      <c r="J13" s="59">
        <v>0</v>
      </c>
      <c r="K13" s="59">
        <v>1</v>
      </c>
      <c r="L13" s="59">
        <v>13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113">
        <f t="shared" si="3"/>
        <v>0</v>
      </c>
      <c r="AA13" s="113">
        <f t="shared" si="3"/>
        <v>0</v>
      </c>
      <c r="AB13" s="113">
        <f t="shared" si="3"/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113">
        <f t="shared" si="4"/>
        <v>0</v>
      </c>
      <c r="AJ13" s="113">
        <f t="shared" si="4"/>
        <v>0</v>
      </c>
      <c r="AK13" s="113">
        <f t="shared" si="4"/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1</v>
      </c>
      <c r="AS13" s="59">
        <v>11</v>
      </c>
      <c r="AT13" s="59">
        <v>0</v>
      </c>
      <c r="AU13" s="59">
        <v>0</v>
      </c>
      <c r="AV13" s="59">
        <v>0</v>
      </c>
      <c r="AW13" s="39">
        <v>0</v>
      </c>
      <c r="AX13" s="102"/>
    </row>
    <row r="14" spans="1:50" ht="45" customHeight="1">
      <c r="A14" s="137" t="s">
        <v>262</v>
      </c>
      <c r="B14" s="113">
        <f t="shared" si="1"/>
        <v>6</v>
      </c>
      <c r="C14" s="113">
        <f t="shared" si="1"/>
        <v>57</v>
      </c>
      <c r="D14" s="113">
        <f t="shared" si="1"/>
        <v>0</v>
      </c>
      <c r="E14" s="113">
        <f t="shared" si="2"/>
        <v>1</v>
      </c>
      <c r="F14" s="113">
        <f t="shared" si="2"/>
        <v>2</v>
      </c>
      <c r="G14" s="113">
        <f t="shared" si="2"/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</v>
      </c>
      <c r="X14" s="59">
        <v>2</v>
      </c>
      <c r="Y14" s="59">
        <v>0</v>
      </c>
      <c r="Z14" s="113">
        <f t="shared" si="3"/>
        <v>0</v>
      </c>
      <c r="AA14" s="113">
        <f t="shared" si="3"/>
        <v>0</v>
      </c>
      <c r="AB14" s="113">
        <f t="shared" si="3"/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113">
        <f t="shared" si="4"/>
        <v>0</v>
      </c>
      <c r="AJ14" s="113">
        <f t="shared" si="4"/>
        <v>0</v>
      </c>
      <c r="AK14" s="113">
        <f t="shared" si="4"/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4</v>
      </c>
      <c r="AS14" s="59">
        <v>50</v>
      </c>
      <c r="AT14" s="59">
        <v>0</v>
      </c>
      <c r="AU14" s="59">
        <v>1</v>
      </c>
      <c r="AV14" s="59">
        <v>5</v>
      </c>
      <c r="AW14" s="39">
        <v>0</v>
      </c>
      <c r="AX14" s="102"/>
    </row>
    <row r="15" spans="1:50" ht="45" customHeight="1">
      <c r="A15" s="137" t="s">
        <v>263</v>
      </c>
      <c r="B15" s="113">
        <f t="shared" si="1"/>
        <v>1</v>
      </c>
      <c r="C15" s="113">
        <f t="shared" si="1"/>
        <v>24</v>
      </c>
      <c r="D15" s="113">
        <f t="shared" si="1"/>
        <v>0</v>
      </c>
      <c r="E15" s="113">
        <f t="shared" si="2"/>
        <v>1</v>
      </c>
      <c r="F15" s="113">
        <f t="shared" si="2"/>
        <v>24</v>
      </c>
      <c r="G15" s="113">
        <f t="shared" si="2"/>
        <v>0</v>
      </c>
      <c r="H15" s="59">
        <v>1</v>
      </c>
      <c r="I15" s="59">
        <v>24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113">
        <f t="shared" si="3"/>
        <v>0</v>
      </c>
      <c r="AA15" s="113">
        <f t="shared" si="3"/>
        <v>0</v>
      </c>
      <c r="AB15" s="113">
        <f t="shared" si="3"/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113">
        <f t="shared" si="4"/>
        <v>0</v>
      </c>
      <c r="AJ15" s="113">
        <f t="shared" si="4"/>
        <v>0</v>
      </c>
      <c r="AK15" s="113">
        <f t="shared" si="4"/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39">
        <v>0</v>
      </c>
      <c r="AX15" s="102"/>
    </row>
    <row r="16" spans="1:50" ht="19.5" customHeight="1">
      <c r="A16" s="137"/>
      <c r="B16" s="113"/>
      <c r="C16" s="113"/>
      <c r="D16" s="113"/>
      <c r="E16" s="113"/>
      <c r="F16" s="113"/>
      <c r="G16" s="113"/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113"/>
      <c r="AA16" s="113"/>
      <c r="AB16" s="113"/>
      <c r="AC16" s="59"/>
      <c r="AD16" s="59"/>
      <c r="AE16" s="59"/>
      <c r="AF16" s="59"/>
      <c r="AG16" s="59"/>
      <c r="AH16" s="59"/>
      <c r="AI16" s="113"/>
      <c r="AJ16" s="113"/>
      <c r="AK16" s="113"/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39">
        <v>0</v>
      </c>
      <c r="AX16" s="102"/>
    </row>
    <row r="17" spans="1:50" ht="45" customHeight="1">
      <c r="A17" s="137" t="s">
        <v>264</v>
      </c>
      <c r="B17" s="113">
        <f aca="true" t="shared" si="5" ref="B17:D21">SUM(E17,Z17,AI17,AR17,AU17)</f>
        <v>1</v>
      </c>
      <c r="C17" s="113">
        <f t="shared" si="5"/>
        <v>30</v>
      </c>
      <c r="D17" s="113">
        <f t="shared" si="5"/>
        <v>0</v>
      </c>
      <c r="E17" s="113">
        <f aca="true" t="shared" si="6" ref="E17:G21">H17+K17+N17+Q17+T17+W17</f>
        <v>0</v>
      </c>
      <c r="F17" s="113">
        <f t="shared" si="6"/>
        <v>0</v>
      </c>
      <c r="G17" s="113">
        <f t="shared" si="6"/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113">
        <f aca="true" t="shared" si="7" ref="Z17:AB21">AC17+AF17</f>
        <v>0</v>
      </c>
      <c r="AA17" s="113">
        <f t="shared" si="7"/>
        <v>0</v>
      </c>
      <c r="AB17" s="113">
        <f t="shared" si="7"/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113">
        <f aca="true" t="shared" si="8" ref="AI17:AK21">AL17+AO17</f>
        <v>0</v>
      </c>
      <c r="AJ17" s="113">
        <f t="shared" si="8"/>
        <v>0</v>
      </c>
      <c r="AK17" s="113">
        <f t="shared" si="8"/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1</v>
      </c>
      <c r="AS17" s="59">
        <v>30</v>
      </c>
      <c r="AT17" s="59">
        <v>0</v>
      </c>
      <c r="AU17" s="59">
        <v>0</v>
      </c>
      <c r="AV17" s="59">
        <v>0</v>
      </c>
      <c r="AW17" s="39">
        <v>0</v>
      </c>
      <c r="AX17" s="102"/>
    </row>
    <row r="18" spans="1:50" ht="45" customHeight="1">
      <c r="A18" s="137" t="s">
        <v>265</v>
      </c>
      <c r="B18" s="113">
        <f t="shared" si="5"/>
        <v>0</v>
      </c>
      <c r="C18" s="113">
        <f t="shared" si="5"/>
        <v>0</v>
      </c>
      <c r="D18" s="113">
        <f t="shared" si="5"/>
        <v>0</v>
      </c>
      <c r="E18" s="113">
        <f t="shared" si="6"/>
        <v>0</v>
      </c>
      <c r="F18" s="113">
        <f t="shared" si="6"/>
        <v>0</v>
      </c>
      <c r="G18" s="113">
        <f t="shared" si="6"/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113">
        <f t="shared" si="7"/>
        <v>0</v>
      </c>
      <c r="AA18" s="113">
        <f t="shared" si="7"/>
        <v>0</v>
      </c>
      <c r="AB18" s="113">
        <f t="shared" si="7"/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113">
        <f t="shared" si="8"/>
        <v>0</v>
      </c>
      <c r="AJ18" s="113">
        <f t="shared" si="8"/>
        <v>0</v>
      </c>
      <c r="AK18" s="113">
        <f t="shared" si="8"/>
        <v>0</v>
      </c>
      <c r="AL18" s="59">
        <v>0</v>
      </c>
      <c r="AM18" s="59">
        <v>0</v>
      </c>
      <c r="AN18" s="59">
        <v>0</v>
      </c>
      <c r="AO18" s="59">
        <v>0</v>
      </c>
      <c r="AP18" s="59"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39">
        <v>0</v>
      </c>
      <c r="AX18" s="102"/>
    </row>
    <row r="19" spans="1:50" ht="45" customHeight="1">
      <c r="A19" s="137" t="s">
        <v>266</v>
      </c>
      <c r="B19" s="113">
        <f t="shared" si="5"/>
        <v>3</v>
      </c>
      <c r="C19" s="113">
        <f t="shared" si="5"/>
        <v>14</v>
      </c>
      <c r="D19" s="113">
        <f t="shared" si="5"/>
        <v>1</v>
      </c>
      <c r="E19" s="113">
        <f t="shared" si="6"/>
        <v>1</v>
      </c>
      <c r="F19" s="113">
        <f t="shared" si="6"/>
        <v>12</v>
      </c>
      <c r="G19" s="113">
        <f t="shared" si="6"/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1</v>
      </c>
      <c r="X19" s="59">
        <v>12</v>
      </c>
      <c r="Y19" s="59">
        <v>0</v>
      </c>
      <c r="Z19" s="113">
        <f t="shared" si="7"/>
        <v>0</v>
      </c>
      <c r="AA19" s="113">
        <f t="shared" si="7"/>
        <v>0</v>
      </c>
      <c r="AB19" s="113">
        <f t="shared" si="7"/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113">
        <f t="shared" si="8"/>
        <v>2</v>
      </c>
      <c r="AJ19" s="113">
        <f t="shared" si="8"/>
        <v>2</v>
      </c>
      <c r="AK19" s="113">
        <f t="shared" si="8"/>
        <v>1</v>
      </c>
      <c r="AL19" s="59">
        <v>0</v>
      </c>
      <c r="AM19" s="59">
        <v>0</v>
      </c>
      <c r="AN19" s="59">
        <v>0</v>
      </c>
      <c r="AO19" s="59">
        <v>2</v>
      </c>
      <c r="AP19" s="59">
        <v>2</v>
      </c>
      <c r="AQ19" s="59">
        <v>1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39">
        <v>0</v>
      </c>
      <c r="AX19" s="102"/>
    </row>
    <row r="20" spans="1:50" ht="45" customHeight="1">
      <c r="A20" s="137" t="s">
        <v>3</v>
      </c>
      <c r="B20" s="113">
        <f t="shared" si="5"/>
        <v>6</v>
      </c>
      <c r="C20" s="113">
        <f t="shared" si="5"/>
        <v>134</v>
      </c>
      <c r="D20" s="113">
        <f t="shared" si="5"/>
        <v>0</v>
      </c>
      <c r="E20" s="113">
        <f t="shared" si="6"/>
        <v>0</v>
      </c>
      <c r="F20" s="113">
        <f t="shared" si="6"/>
        <v>0</v>
      </c>
      <c r="G20" s="113">
        <f t="shared" si="6"/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113">
        <f t="shared" si="7"/>
        <v>1</v>
      </c>
      <c r="AA20" s="113">
        <f t="shared" si="7"/>
        <v>3</v>
      </c>
      <c r="AB20" s="113">
        <f t="shared" si="7"/>
        <v>0</v>
      </c>
      <c r="AC20" s="59">
        <v>0</v>
      </c>
      <c r="AD20" s="59">
        <v>0</v>
      </c>
      <c r="AE20" s="59">
        <v>0</v>
      </c>
      <c r="AF20" s="59">
        <v>1</v>
      </c>
      <c r="AG20" s="59">
        <v>3</v>
      </c>
      <c r="AH20" s="59">
        <v>0</v>
      </c>
      <c r="AI20" s="113">
        <f t="shared" si="8"/>
        <v>0</v>
      </c>
      <c r="AJ20" s="113">
        <f t="shared" si="8"/>
        <v>0</v>
      </c>
      <c r="AK20" s="113">
        <f t="shared" si="8"/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4</v>
      </c>
      <c r="AS20" s="59">
        <v>117</v>
      </c>
      <c r="AT20" s="59">
        <v>0</v>
      </c>
      <c r="AU20" s="59">
        <v>1</v>
      </c>
      <c r="AV20" s="59">
        <v>14</v>
      </c>
      <c r="AW20" s="39">
        <v>0</v>
      </c>
      <c r="AX20" s="102"/>
    </row>
    <row r="21" spans="1:50" ht="45" customHeight="1">
      <c r="A21" s="137" t="s">
        <v>4</v>
      </c>
      <c r="B21" s="113">
        <f t="shared" si="5"/>
        <v>3</v>
      </c>
      <c r="C21" s="113">
        <f t="shared" si="5"/>
        <v>88</v>
      </c>
      <c r="D21" s="113">
        <f t="shared" si="5"/>
        <v>0</v>
      </c>
      <c r="E21" s="113">
        <f t="shared" si="6"/>
        <v>0</v>
      </c>
      <c r="F21" s="113">
        <f t="shared" si="6"/>
        <v>0</v>
      </c>
      <c r="G21" s="113">
        <f t="shared" si="6"/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113">
        <f t="shared" si="7"/>
        <v>0</v>
      </c>
      <c r="AA21" s="113">
        <f t="shared" si="7"/>
        <v>0</v>
      </c>
      <c r="AB21" s="113">
        <f t="shared" si="7"/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113">
        <f t="shared" si="8"/>
        <v>1</v>
      </c>
      <c r="AJ21" s="113">
        <f t="shared" si="8"/>
        <v>2</v>
      </c>
      <c r="AK21" s="113">
        <f t="shared" si="8"/>
        <v>0</v>
      </c>
      <c r="AL21" s="59">
        <v>0</v>
      </c>
      <c r="AM21" s="59">
        <v>0</v>
      </c>
      <c r="AN21" s="59">
        <v>0</v>
      </c>
      <c r="AO21" s="59">
        <v>1</v>
      </c>
      <c r="AP21" s="59">
        <v>2</v>
      </c>
      <c r="AQ21" s="59">
        <v>0</v>
      </c>
      <c r="AR21" s="59">
        <v>2</v>
      </c>
      <c r="AS21" s="59">
        <v>86</v>
      </c>
      <c r="AT21" s="59">
        <v>0</v>
      </c>
      <c r="AU21" s="59">
        <v>0</v>
      </c>
      <c r="AV21" s="59">
        <v>0</v>
      </c>
      <c r="AW21" s="39">
        <v>0</v>
      </c>
      <c r="AX21" s="102"/>
    </row>
    <row r="22" spans="1:50" ht="19.5" customHeight="1">
      <c r="A22" s="137"/>
      <c r="B22" s="113"/>
      <c r="C22" s="113"/>
      <c r="D22" s="113"/>
      <c r="E22" s="113"/>
      <c r="F22" s="113"/>
      <c r="G22" s="113"/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113"/>
      <c r="AA22" s="113"/>
      <c r="AB22" s="113"/>
      <c r="AC22" s="59"/>
      <c r="AD22" s="59"/>
      <c r="AE22" s="59"/>
      <c r="AF22" s="59"/>
      <c r="AG22" s="59"/>
      <c r="AH22" s="59"/>
      <c r="AI22" s="113"/>
      <c r="AJ22" s="113"/>
      <c r="AK22" s="113"/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39">
        <v>0</v>
      </c>
      <c r="AX22" s="102"/>
    </row>
    <row r="23" spans="1:50" ht="45" customHeight="1">
      <c r="A23" s="137" t="s">
        <v>267</v>
      </c>
      <c r="B23" s="113">
        <f aca="true" t="shared" si="9" ref="B23:D27">SUM(E23,Z23,AI23,AR23,AU23)</f>
        <v>2</v>
      </c>
      <c r="C23" s="113">
        <f t="shared" si="9"/>
        <v>133</v>
      </c>
      <c r="D23" s="113">
        <f t="shared" si="9"/>
        <v>0</v>
      </c>
      <c r="E23" s="113">
        <f aca="true" t="shared" si="10" ref="E23:G27">H23+K23+N23+Q23+T23+W23</f>
        <v>1</v>
      </c>
      <c r="F23" s="113">
        <f t="shared" si="10"/>
        <v>76</v>
      </c>
      <c r="G23" s="113">
        <f t="shared" si="10"/>
        <v>0</v>
      </c>
      <c r="H23" s="59">
        <v>1</v>
      </c>
      <c r="I23" s="59">
        <v>76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113">
        <f aca="true" t="shared" si="11" ref="Z23:AB27">AC23+AF23</f>
        <v>0</v>
      </c>
      <c r="AA23" s="113">
        <f t="shared" si="11"/>
        <v>0</v>
      </c>
      <c r="AB23" s="113">
        <f t="shared" si="11"/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113">
        <f aca="true" t="shared" si="12" ref="AI23:AK27">AL23+AO23</f>
        <v>0</v>
      </c>
      <c r="AJ23" s="113">
        <f t="shared" si="12"/>
        <v>0</v>
      </c>
      <c r="AK23" s="113">
        <f t="shared" si="12"/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1</v>
      </c>
      <c r="AS23" s="59">
        <v>57</v>
      </c>
      <c r="AT23" s="59">
        <v>0</v>
      </c>
      <c r="AU23" s="59">
        <v>0</v>
      </c>
      <c r="AV23" s="59">
        <v>0</v>
      </c>
      <c r="AW23" s="39">
        <v>0</v>
      </c>
      <c r="AX23" s="102"/>
    </row>
    <row r="24" spans="1:50" ht="45" customHeight="1">
      <c r="A24" s="137" t="s">
        <v>268</v>
      </c>
      <c r="B24" s="113">
        <f t="shared" si="9"/>
        <v>0</v>
      </c>
      <c r="C24" s="113">
        <f t="shared" si="9"/>
        <v>0</v>
      </c>
      <c r="D24" s="113">
        <f t="shared" si="9"/>
        <v>0</v>
      </c>
      <c r="E24" s="113">
        <f t="shared" si="10"/>
        <v>0</v>
      </c>
      <c r="F24" s="113">
        <f t="shared" si="10"/>
        <v>0</v>
      </c>
      <c r="G24" s="113">
        <f t="shared" si="10"/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113">
        <f t="shared" si="11"/>
        <v>0</v>
      </c>
      <c r="AA24" s="113">
        <f t="shared" si="11"/>
        <v>0</v>
      </c>
      <c r="AB24" s="113">
        <f t="shared" si="11"/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113">
        <f t="shared" si="12"/>
        <v>0</v>
      </c>
      <c r="AJ24" s="113">
        <f t="shared" si="12"/>
        <v>0</v>
      </c>
      <c r="AK24" s="113">
        <f t="shared" si="12"/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39">
        <v>0</v>
      </c>
      <c r="AX24" s="102"/>
    </row>
    <row r="25" spans="1:50" ht="45" customHeight="1">
      <c r="A25" s="137" t="s">
        <v>269</v>
      </c>
      <c r="B25" s="113">
        <f t="shared" si="9"/>
        <v>0</v>
      </c>
      <c r="C25" s="113">
        <f t="shared" si="9"/>
        <v>0</v>
      </c>
      <c r="D25" s="113">
        <f t="shared" si="9"/>
        <v>0</v>
      </c>
      <c r="E25" s="113">
        <f t="shared" si="10"/>
        <v>0</v>
      </c>
      <c r="F25" s="113">
        <f t="shared" si="10"/>
        <v>0</v>
      </c>
      <c r="G25" s="113">
        <f t="shared" si="10"/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113">
        <f t="shared" si="11"/>
        <v>0</v>
      </c>
      <c r="AA25" s="113">
        <f t="shared" si="11"/>
        <v>0</v>
      </c>
      <c r="AB25" s="113">
        <f t="shared" si="11"/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113">
        <f t="shared" si="12"/>
        <v>0</v>
      </c>
      <c r="AJ25" s="113">
        <f t="shared" si="12"/>
        <v>0</v>
      </c>
      <c r="AK25" s="113">
        <f t="shared" si="12"/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39">
        <v>0</v>
      </c>
      <c r="AX25" s="102"/>
    </row>
    <row r="26" spans="1:50" ht="45" customHeight="1">
      <c r="A26" s="137" t="s">
        <v>270</v>
      </c>
      <c r="B26" s="113">
        <f t="shared" si="9"/>
        <v>2</v>
      </c>
      <c r="C26" s="113">
        <f t="shared" si="9"/>
        <v>68</v>
      </c>
      <c r="D26" s="113">
        <f t="shared" si="9"/>
        <v>0</v>
      </c>
      <c r="E26" s="113">
        <f t="shared" si="10"/>
        <v>1</v>
      </c>
      <c r="F26" s="113">
        <f t="shared" si="10"/>
        <v>15</v>
      </c>
      <c r="G26" s="113">
        <f t="shared" si="10"/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1</v>
      </c>
      <c r="X26" s="59">
        <v>15</v>
      </c>
      <c r="Y26" s="59">
        <v>0</v>
      </c>
      <c r="Z26" s="113">
        <f t="shared" si="11"/>
        <v>0</v>
      </c>
      <c r="AA26" s="113">
        <f t="shared" si="11"/>
        <v>0</v>
      </c>
      <c r="AB26" s="113">
        <f t="shared" si="11"/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113">
        <f t="shared" si="12"/>
        <v>0</v>
      </c>
      <c r="AJ26" s="113">
        <f t="shared" si="12"/>
        <v>0</v>
      </c>
      <c r="AK26" s="113">
        <f t="shared" si="12"/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1</v>
      </c>
      <c r="AS26" s="59">
        <v>53</v>
      </c>
      <c r="AT26" s="59">
        <v>0</v>
      </c>
      <c r="AU26" s="59">
        <v>0</v>
      </c>
      <c r="AV26" s="59">
        <v>0</v>
      </c>
      <c r="AW26" s="39">
        <v>0</v>
      </c>
      <c r="AX26" s="102"/>
    </row>
    <row r="27" spans="1:50" ht="45" customHeight="1">
      <c r="A27" s="137" t="s">
        <v>5</v>
      </c>
      <c r="B27" s="113">
        <f t="shared" si="9"/>
        <v>2</v>
      </c>
      <c r="C27" s="113">
        <f t="shared" si="9"/>
        <v>50</v>
      </c>
      <c r="D27" s="113">
        <f t="shared" si="9"/>
        <v>0</v>
      </c>
      <c r="E27" s="113">
        <f t="shared" si="10"/>
        <v>1</v>
      </c>
      <c r="F27" s="113">
        <f t="shared" si="10"/>
        <v>26</v>
      </c>
      <c r="G27" s="113">
        <f t="shared" si="10"/>
        <v>0</v>
      </c>
      <c r="H27" s="59">
        <v>0</v>
      </c>
      <c r="I27" s="59">
        <v>0</v>
      </c>
      <c r="J27" s="59">
        <v>0</v>
      </c>
      <c r="K27" s="59">
        <v>1</v>
      </c>
      <c r="L27" s="59">
        <v>26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113">
        <f t="shared" si="11"/>
        <v>0</v>
      </c>
      <c r="AA27" s="113">
        <f t="shared" si="11"/>
        <v>0</v>
      </c>
      <c r="AB27" s="113">
        <f t="shared" si="11"/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113">
        <f t="shared" si="12"/>
        <v>0</v>
      </c>
      <c r="AJ27" s="113">
        <f t="shared" si="12"/>
        <v>0</v>
      </c>
      <c r="AK27" s="113">
        <f t="shared" si="12"/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1</v>
      </c>
      <c r="AV27" s="59">
        <v>24</v>
      </c>
      <c r="AW27" s="39">
        <v>0</v>
      </c>
      <c r="AX27" s="102"/>
    </row>
    <row r="28" spans="1:50" ht="19.5" customHeight="1">
      <c r="A28" s="137"/>
      <c r="B28" s="113"/>
      <c r="C28" s="113"/>
      <c r="D28" s="113"/>
      <c r="E28" s="113"/>
      <c r="F28" s="113"/>
      <c r="G28" s="113"/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113"/>
      <c r="AA28" s="113"/>
      <c r="AB28" s="113"/>
      <c r="AC28" s="59"/>
      <c r="AD28" s="59"/>
      <c r="AE28" s="59"/>
      <c r="AF28" s="59"/>
      <c r="AG28" s="59"/>
      <c r="AH28" s="59"/>
      <c r="AI28" s="113"/>
      <c r="AJ28" s="113"/>
      <c r="AK28" s="113"/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39">
        <v>0</v>
      </c>
      <c r="AX28" s="102"/>
    </row>
    <row r="29" spans="1:50" ht="45" customHeight="1">
      <c r="A29" s="137" t="s">
        <v>271</v>
      </c>
      <c r="B29" s="113">
        <f aca="true" t="shared" si="13" ref="B29:D30">SUM(E29,Z29,AI29,AR29,AU29)</f>
        <v>2</v>
      </c>
      <c r="C29" s="113">
        <f t="shared" si="13"/>
        <v>43</v>
      </c>
      <c r="D29" s="113">
        <f t="shared" si="13"/>
        <v>0</v>
      </c>
      <c r="E29" s="113">
        <f aca="true" t="shared" si="14" ref="E29:G30">H29+K29+N29+Q29+T29+W29</f>
        <v>0</v>
      </c>
      <c r="F29" s="113">
        <f t="shared" si="14"/>
        <v>0</v>
      </c>
      <c r="G29" s="113">
        <f t="shared" si="14"/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113">
        <f aca="true" t="shared" si="15" ref="Z29:AB30">AC29+AF29</f>
        <v>0</v>
      </c>
      <c r="AA29" s="113">
        <f t="shared" si="15"/>
        <v>0</v>
      </c>
      <c r="AB29" s="113">
        <f t="shared" si="15"/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113">
        <f aca="true" t="shared" si="16" ref="AI29:AK30">AL29+AO29</f>
        <v>1</v>
      </c>
      <c r="AJ29" s="113">
        <f t="shared" si="16"/>
        <v>2</v>
      </c>
      <c r="AK29" s="113">
        <f t="shared" si="16"/>
        <v>0</v>
      </c>
      <c r="AL29" s="59">
        <v>1</v>
      </c>
      <c r="AM29" s="59">
        <v>2</v>
      </c>
      <c r="AN29" s="59">
        <v>0</v>
      </c>
      <c r="AO29" s="59">
        <v>0</v>
      </c>
      <c r="AP29" s="59">
        <v>0</v>
      </c>
      <c r="AQ29" s="59">
        <v>0</v>
      </c>
      <c r="AR29" s="59">
        <v>1</v>
      </c>
      <c r="AS29" s="59">
        <v>41</v>
      </c>
      <c r="AT29" s="59">
        <v>0</v>
      </c>
      <c r="AU29" s="59">
        <v>0</v>
      </c>
      <c r="AV29" s="59">
        <v>0</v>
      </c>
      <c r="AW29" s="39">
        <v>0</v>
      </c>
      <c r="AX29" s="102"/>
    </row>
    <row r="30" spans="1:50" ht="45" customHeight="1" thickBot="1">
      <c r="A30" s="139" t="s">
        <v>232</v>
      </c>
      <c r="B30" s="115">
        <f t="shared" si="13"/>
        <v>1</v>
      </c>
      <c r="C30" s="115">
        <f t="shared" si="13"/>
        <v>28</v>
      </c>
      <c r="D30" s="115">
        <f t="shared" si="13"/>
        <v>0</v>
      </c>
      <c r="E30" s="115">
        <f t="shared" si="14"/>
        <v>1</v>
      </c>
      <c r="F30" s="115">
        <f t="shared" si="14"/>
        <v>28</v>
      </c>
      <c r="G30" s="115">
        <f t="shared" si="14"/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1</v>
      </c>
      <c r="X30" s="91">
        <v>28</v>
      </c>
      <c r="Y30" s="91">
        <v>0</v>
      </c>
      <c r="Z30" s="115">
        <f t="shared" si="15"/>
        <v>0</v>
      </c>
      <c r="AA30" s="115">
        <f t="shared" si="15"/>
        <v>0</v>
      </c>
      <c r="AB30" s="115">
        <f t="shared" si="15"/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115">
        <f t="shared" si="16"/>
        <v>0</v>
      </c>
      <c r="AJ30" s="115">
        <f t="shared" si="16"/>
        <v>0</v>
      </c>
      <c r="AK30" s="115">
        <f t="shared" si="16"/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42">
        <v>0</v>
      </c>
      <c r="AX30" s="102"/>
    </row>
  </sheetData>
  <sheetProtection/>
  <mergeCells count="23">
    <mergeCell ref="AI3:AK4"/>
    <mergeCell ref="AI2:AQ2"/>
    <mergeCell ref="AO4:AQ4"/>
    <mergeCell ref="AR3:AT3"/>
    <mergeCell ref="AL3:AN3"/>
    <mergeCell ref="AL4:AN4"/>
    <mergeCell ref="AO3:AQ3"/>
    <mergeCell ref="B2:D4"/>
    <mergeCell ref="E3:G4"/>
    <mergeCell ref="K3:M4"/>
    <mergeCell ref="W3:Y4"/>
    <mergeCell ref="N3:P4"/>
    <mergeCell ref="Q3:S4"/>
    <mergeCell ref="AU2:AW4"/>
    <mergeCell ref="H3:J3"/>
    <mergeCell ref="H4:J4"/>
    <mergeCell ref="T3:V4"/>
    <mergeCell ref="E2:Y2"/>
    <mergeCell ref="Z3:AB4"/>
    <mergeCell ref="AC3:AE4"/>
    <mergeCell ref="AF3:AH3"/>
    <mergeCell ref="Z2:AH2"/>
    <mergeCell ref="AF4:AH4"/>
  </mergeCells>
  <printOptions/>
  <pageMargins left="0.74" right="0.46" top="0.73" bottom="0.49" header="0.512" footer="0.512"/>
  <pageSetup horizontalDpi="600" verticalDpi="600" orientation="portrait" paperSize="9" scale="70" r:id="rId2"/>
  <headerFooter alignWithMargins="0">
    <oddFooter>&amp;R&amp;P/&amp;N</oddFooter>
  </headerFooter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2010-10-21T07:53:04Z</cp:lastPrinted>
  <dcterms:created xsi:type="dcterms:W3CDTF">2001-01-30T00:27:40Z</dcterms:created>
  <dcterms:modified xsi:type="dcterms:W3CDTF">2010-10-27T00:27:27Z</dcterms:modified>
  <cp:category/>
  <cp:version/>
  <cp:contentType/>
  <cp:contentStatus/>
</cp:coreProperties>
</file>