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862D0C8E-8971-440A-A65C-BEC24F1F1DB9}" xr6:coauthVersionLast="47" xr6:coauthVersionMax="47" xr10:uidLastSave="{00000000-0000-0000-0000-000000000000}"/>
  <bookViews>
    <workbookView xWindow="-110" yWindow="-110" windowWidth="19420" windowHeight="11500" xr2:uid="{D05B1594-945F-411E-B16F-545222D0BCE3}"/>
  </bookViews>
  <sheets>
    <sheet name="(福祉管轄別)" sheetId="2" r:id="rId1"/>
    <sheet name="(地域別)" sheetId="3" r:id="rId2"/>
  </sheets>
  <definedNames>
    <definedName name="_xlnm._FilterDatabase" localSheetId="1" hidden="1">'(地域別)'!$A$10:$AI$73</definedName>
    <definedName name="_xlnm._FilterDatabase" localSheetId="0" hidden="1">'(福祉管轄別)'!$A$10:$AI$71</definedName>
    <definedName name="_xlnm.Print_Area" localSheetId="1">'(地域別)'!$A$1:$AI$80</definedName>
    <definedName name="_xlnm.Print_Area" localSheetId="0">'(福祉管轄別)'!$A$2:$AI$76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6" i="2" l="1"/>
  <c r="AG66" i="2"/>
  <c r="AF66" i="2"/>
  <c r="AE66" i="2"/>
  <c r="AD66" i="2"/>
  <c r="AC66" i="2"/>
  <c r="AB66" i="2"/>
  <c r="AH65" i="2"/>
  <c r="AG65" i="2"/>
  <c r="AF65" i="2"/>
  <c r="AE65" i="2"/>
  <c r="AD65" i="2"/>
  <c r="AC65" i="2"/>
  <c r="AB65" i="2"/>
  <c r="AH63" i="2"/>
  <c r="AG63" i="2"/>
  <c r="AF63" i="2"/>
  <c r="AE63" i="2"/>
  <c r="AD63" i="2"/>
  <c r="AC63" i="2"/>
  <c r="AB63" i="2"/>
  <c r="AH62" i="2"/>
  <c r="AG62" i="2"/>
  <c r="AF62" i="2"/>
  <c r="AE62" i="2"/>
  <c r="AD62" i="2"/>
  <c r="AC62" i="2"/>
  <c r="AB62" i="2"/>
  <c r="AH61" i="2"/>
  <c r="AG61" i="2"/>
  <c r="AF61" i="2"/>
  <c r="AE61" i="2"/>
  <c r="AD61" i="2"/>
  <c r="AC61" i="2"/>
  <c r="AB61" i="2"/>
  <c r="AH59" i="2"/>
  <c r="AG59" i="2"/>
  <c r="AF59" i="2"/>
  <c r="AE59" i="2"/>
  <c r="AD59" i="2"/>
  <c r="AC59" i="2"/>
  <c r="AB59" i="2"/>
  <c r="AH58" i="2"/>
  <c r="AG58" i="2"/>
  <c r="AF58" i="2"/>
  <c r="AE58" i="2"/>
  <c r="AD58" i="2"/>
  <c r="AC58" i="2"/>
  <c r="AB58" i="2"/>
  <c r="AH57" i="2"/>
  <c r="AG57" i="2"/>
  <c r="AF57" i="2"/>
  <c r="AE57" i="2"/>
  <c r="AD57" i="2"/>
  <c r="AC57" i="2"/>
  <c r="AB57" i="2"/>
  <c r="AH55" i="2"/>
  <c r="AG55" i="2"/>
  <c r="AF55" i="2"/>
  <c r="AE55" i="2"/>
  <c r="AD55" i="2"/>
  <c r="AC55" i="2"/>
  <c r="AB55" i="2"/>
  <c r="AH53" i="2"/>
  <c r="AG53" i="2"/>
  <c r="AF53" i="2"/>
  <c r="AE53" i="2"/>
  <c r="AD53" i="2"/>
  <c r="AC53" i="2"/>
  <c r="AB53" i="2"/>
  <c r="AH52" i="2"/>
  <c r="AG52" i="2"/>
  <c r="AF52" i="2"/>
  <c r="AE52" i="2"/>
  <c r="AD52" i="2"/>
  <c r="AC52" i="2"/>
  <c r="AB52" i="2"/>
  <c r="AH50" i="2"/>
  <c r="AG50" i="2"/>
  <c r="AF50" i="2"/>
  <c r="AE50" i="2"/>
  <c r="AD50" i="2"/>
  <c r="AC50" i="2"/>
  <c r="AB50" i="2"/>
  <c r="AH48" i="2"/>
  <c r="AG48" i="2"/>
  <c r="AF48" i="2"/>
  <c r="AE48" i="2"/>
  <c r="AD48" i="2"/>
  <c r="AC48" i="2"/>
  <c r="AB48" i="2"/>
  <c r="AH47" i="2"/>
  <c r="AG47" i="2"/>
  <c r="AF47" i="2"/>
  <c r="AE47" i="2"/>
  <c r="AD47" i="2"/>
  <c r="AC47" i="2"/>
  <c r="AB47" i="2"/>
  <c r="AH46" i="2"/>
  <c r="AG46" i="2"/>
  <c r="AF46" i="2"/>
  <c r="AE46" i="2"/>
  <c r="AD46" i="2"/>
  <c r="AC46" i="2"/>
  <c r="AB46" i="2"/>
  <c r="AH45" i="2"/>
  <c r="AG45" i="2"/>
  <c r="AF45" i="2"/>
  <c r="AE45" i="2"/>
  <c r="AD45" i="2"/>
  <c r="AC45" i="2"/>
  <c r="AB45" i="2"/>
  <c r="AH44" i="2"/>
  <c r="AG44" i="2"/>
  <c r="AF44" i="2"/>
  <c r="AE44" i="2"/>
  <c r="AD44" i="2"/>
  <c r="AC44" i="2"/>
  <c r="AB44" i="2"/>
  <c r="AH43" i="2"/>
  <c r="AG43" i="2"/>
  <c r="AF43" i="2"/>
  <c r="AE43" i="2"/>
  <c r="AD43" i="2"/>
  <c r="AC43" i="2"/>
  <c r="AB43" i="2"/>
  <c r="AH42" i="2"/>
  <c r="AG42" i="2"/>
  <c r="AF42" i="2"/>
  <c r="AE42" i="2"/>
  <c r="AD42" i="2"/>
  <c r="AC42" i="2"/>
  <c r="AB42" i="2"/>
  <c r="AH41" i="2"/>
  <c r="AG41" i="2"/>
  <c r="AF41" i="2"/>
  <c r="AE41" i="2"/>
  <c r="AD41" i="2"/>
  <c r="AC41" i="2"/>
  <c r="AB41" i="2"/>
  <c r="AH40" i="2"/>
  <c r="AG40" i="2"/>
  <c r="AF40" i="2"/>
  <c r="AE40" i="2"/>
  <c r="AD40" i="2"/>
  <c r="AC40" i="2"/>
  <c r="AB40" i="2"/>
  <c r="AH39" i="2"/>
  <c r="AG39" i="2"/>
  <c r="AF39" i="2"/>
  <c r="AE39" i="2"/>
  <c r="AD39" i="2"/>
  <c r="AC39" i="2"/>
  <c r="AB39" i="2"/>
  <c r="AH38" i="2"/>
  <c r="AG38" i="2"/>
  <c r="AF38" i="2"/>
  <c r="AE38" i="2"/>
  <c r="AD38" i="2"/>
  <c r="AC38" i="2"/>
  <c r="AB38" i="2"/>
  <c r="AH37" i="2"/>
  <c r="AG37" i="2"/>
  <c r="AF37" i="2"/>
  <c r="AE37" i="2"/>
  <c r="AD37" i="2"/>
  <c r="AC37" i="2"/>
  <c r="AB37" i="2"/>
  <c r="AH36" i="2"/>
  <c r="AG36" i="2"/>
  <c r="AF36" i="2"/>
  <c r="AE36" i="2"/>
  <c r="AD36" i="2"/>
  <c r="AC36" i="2"/>
  <c r="AB36" i="2"/>
  <c r="AH35" i="2"/>
  <c r="AG35" i="2"/>
  <c r="AF35" i="2"/>
  <c r="AE35" i="2"/>
  <c r="AD35" i="2"/>
  <c r="AC35" i="2"/>
  <c r="AB35" i="2"/>
  <c r="AH34" i="2"/>
  <c r="AG34" i="2"/>
  <c r="AF34" i="2"/>
  <c r="AE34" i="2"/>
  <c r="AD34" i="2"/>
  <c r="AC34" i="2"/>
  <c r="AB34" i="2"/>
  <c r="AH33" i="2"/>
  <c r="AG33" i="2"/>
  <c r="AF33" i="2"/>
  <c r="AE33" i="2"/>
  <c r="AD33" i="2"/>
  <c r="AC33" i="2"/>
  <c r="AB33" i="2"/>
  <c r="AH32" i="2"/>
  <c r="AG32" i="2"/>
  <c r="AF32" i="2"/>
  <c r="AE32" i="2"/>
  <c r="AD32" i="2"/>
  <c r="AC32" i="2"/>
  <c r="AB32" i="2"/>
  <c r="AH31" i="2"/>
  <c r="AG31" i="2"/>
  <c r="AF31" i="2"/>
  <c r="AE31" i="2"/>
  <c r="AD31" i="2"/>
  <c r="AC31" i="2"/>
  <c r="AB31" i="2"/>
  <c r="AH30" i="2"/>
  <c r="AG30" i="2"/>
  <c r="AF30" i="2"/>
  <c r="AE30" i="2"/>
  <c r="AD30" i="2"/>
  <c r="AC30" i="2"/>
  <c r="AB30" i="2"/>
  <c r="AH29" i="2"/>
  <c r="AG29" i="2"/>
  <c r="AF29" i="2"/>
  <c r="AE29" i="2"/>
  <c r="AD29" i="2"/>
  <c r="AC29" i="2"/>
  <c r="AB29" i="2"/>
  <c r="AH28" i="2"/>
  <c r="AG28" i="2"/>
  <c r="AF28" i="2"/>
  <c r="AE28" i="2"/>
  <c r="AD28" i="2"/>
  <c r="AC28" i="2"/>
  <c r="AB28" i="2"/>
  <c r="AH27" i="2"/>
  <c r="AG27" i="2"/>
  <c r="AF27" i="2"/>
  <c r="AE27" i="2"/>
  <c r="AD27" i="2"/>
  <c r="AC27" i="2"/>
  <c r="AB27" i="2"/>
  <c r="AH26" i="2"/>
  <c r="AG26" i="2"/>
  <c r="AF26" i="2"/>
  <c r="AE26" i="2"/>
  <c r="AD26" i="2"/>
  <c r="AC26" i="2"/>
  <c r="AB26" i="2"/>
  <c r="AH25" i="2"/>
  <c r="AG25" i="2"/>
  <c r="AF25" i="2"/>
  <c r="AE25" i="2"/>
  <c r="AD25" i="2"/>
  <c r="AC25" i="2"/>
  <c r="AB25" i="2"/>
  <c r="AH24" i="2"/>
  <c r="AG24" i="2"/>
  <c r="AF24" i="2"/>
  <c r="AE24" i="2"/>
  <c r="AD24" i="2"/>
  <c r="AC24" i="2"/>
  <c r="AB24" i="2"/>
  <c r="AH23" i="2"/>
  <c r="AG23" i="2"/>
  <c r="AF23" i="2"/>
  <c r="AE23" i="2"/>
  <c r="AD23" i="2"/>
  <c r="AC23" i="2"/>
  <c r="AB23" i="2"/>
  <c r="AH22" i="2"/>
  <c r="AG22" i="2"/>
  <c r="AF22" i="2"/>
  <c r="AE22" i="2"/>
  <c r="AD22" i="2"/>
  <c r="AC22" i="2"/>
  <c r="AB22" i="2"/>
  <c r="AH21" i="2"/>
  <c r="AG21" i="2"/>
  <c r="AF21" i="2"/>
  <c r="AE21" i="2"/>
  <c r="AD21" i="2"/>
  <c r="AC21" i="2"/>
  <c r="AB21" i="2"/>
  <c r="AH20" i="2"/>
  <c r="AG20" i="2"/>
  <c r="AF20" i="2"/>
  <c r="AE20" i="2"/>
  <c r="AD20" i="2"/>
  <c r="AC20" i="2"/>
  <c r="AB20" i="2"/>
  <c r="AH19" i="2"/>
  <c r="AG19" i="2"/>
  <c r="AF19" i="2"/>
  <c r="AE19" i="2"/>
  <c r="AD19" i="2"/>
  <c r="AC19" i="2"/>
  <c r="AB19" i="2"/>
  <c r="AH18" i="2"/>
  <c r="AG18" i="2"/>
  <c r="AF18" i="2"/>
  <c r="AE18" i="2"/>
  <c r="AD18" i="2"/>
  <c r="AC18" i="2"/>
  <c r="AB18" i="2"/>
  <c r="AH17" i="2"/>
  <c r="AG17" i="2"/>
  <c r="AF17" i="2"/>
  <c r="AE17" i="2"/>
  <c r="AD17" i="2"/>
  <c r="AC17" i="2"/>
  <c r="AB17" i="2"/>
  <c r="AH16" i="2"/>
  <c r="AG16" i="2"/>
  <c r="AF16" i="2"/>
  <c r="AE16" i="2"/>
  <c r="AD16" i="2"/>
  <c r="AC16" i="2"/>
  <c r="AB16" i="2"/>
  <c r="AH15" i="2"/>
  <c r="AG15" i="2"/>
  <c r="AF15" i="2"/>
  <c r="AE15" i="2"/>
  <c r="AD15" i="2"/>
  <c r="AC15" i="2"/>
  <c r="AB15" i="2"/>
  <c r="AH14" i="2"/>
  <c r="AG14" i="2"/>
  <c r="AF14" i="2"/>
  <c r="AE14" i="2"/>
  <c r="AD14" i="2"/>
  <c r="AC14" i="2"/>
  <c r="AB14" i="2"/>
  <c r="AH13" i="2"/>
  <c r="AG13" i="2"/>
  <c r="AF13" i="2"/>
  <c r="AE13" i="2"/>
  <c r="AD13" i="2"/>
  <c r="AC13" i="2"/>
  <c r="AB13" i="2"/>
  <c r="AH12" i="2"/>
  <c r="AG12" i="2"/>
  <c r="AF12" i="2"/>
  <c r="AE12" i="2"/>
  <c r="AD12" i="2"/>
  <c r="AC12" i="2"/>
  <c r="AB12" i="2"/>
  <c r="AI73" i="3"/>
  <c r="AH73" i="3"/>
  <c r="AG73" i="3"/>
  <c r="AF73" i="3"/>
  <c r="AE73" i="3"/>
  <c r="AD73" i="3"/>
  <c r="AC73" i="3"/>
  <c r="AB73" i="3"/>
  <c r="AI72" i="3"/>
  <c r="AH72" i="3"/>
  <c r="AG72" i="3"/>
  <c r="AF72" i="3"/>
  <c r="AE72" i="3"/>
  <c r="AD72" i="3"/>
  <c r="AC72" i="3"/>
  <c r="AB72" i="3"/>
  <c r="AI71" i="3"/>
  <c r="AH71" i="3"/>
  <c r="AG71" i="3"/>
  <c r="AF71" i="3"/>
  <c r="AE71" i="3"/>
  <c r="AD71" i="3"/>
  <c r="AC71" i="3"/>
  <c r="AB71" i="3"/>
  <c r="AI70" i="3"/>
  <c r="AH70" i="3"/>
  <c r="AG70" i="3"/>
  <c r="AF70" i="3"/>
  <c r="AE70" i="3"/>
  <c r="AD70" i="3"/>
  <c r="AC70" i="3"/>
  <c r="AB70" i="3"/>
  <c r="AI69" i="3"/>
  <c r="AH69" i="3"/>
  <c r="AG69" i="3"/>
  <c r="AF69" i="3"/>
  <c r="AE69" i="3"/>
  <c r="AD69" i="3"/>
  <c r="AC69" i="3"/>
  <c r="AB69" i="3"/>
  <c r="AI68" i="3"/>
  <c r="AH68" i="3"/>
  <c r="AG68" i="3"/>
  <c r="AF68" i="3"/>
  <c r="AE68" i="3"/>
  <c r="AD68" i="3"/>
  <c r="AC68" i="3"/>
  <c r="AB68" i="3"/>
  <c r="AI67" i="3"/>
  <c r="AH67" i="3"/>
  <c r="AG67" i="3"/>
  <c r="AF67" i="3"/>
  <c r="AE67" i="3"/>
  <c r="AD67" i="3"/>
  <c r="AC67" i="3"/>
  <c r="AB67" i="3"/>
  <c r="AI66" i="3"/>
  <c r="AH66" i="3"/>
  <c r="AG66" i="3"/>
  <c r="AF66" i="3"/>
  <c r="AE66" i="3"/>
  <c r="AD66" i="3"/>
  <c r="AC66" i="3"/>
  <c r="AB66" i="3"/>
  <c r="AI65" i="3"/>
  <c r="AH65" i="3"/>
  <c r="AG65" i="3"/>
  <c r="AF65" i="3"/>
  <c r="AE65" i="3"/>
  <c r="AD65" i="3"/>
  <c r="AC65" i="3"/>
  <c r="AB65" i="3"/>
  <c r="AI64" i="3"/>
  <c r="AH64" i="3"/>
  <c r="AG64" i="3"/>
  <c r="AF64" i="3"/>
  <c r="AE64" i="3"/>
  <c r="AD64" i="3"/>
  <c r="AC64" i="3"/>
  <c r="AB64" i="3"/>
  <c r="AI63" i="3"/>
  <c r="AH63" i="3"/>
  <c r="AG63" i="3"/>
  <c r="AF63" i="3"/>
  <c r="AE63" i="3"/>
  <c r="AD63" i="3"/>
  <c r="AC63" i="3"/>
  <c r="AB63" i="3"/>
  <c r="AI62" i="3"/>
  <c r="AH62" i="3"/>
  <c r="AG62" i="3"/>
  <c r="AF62" i="3"/>
  <c r="AE62" i="3"/>
  <c r="AD62" i="3"/>
  <c r="AC62" i="3"/>
  <c r="AB62" i="3"/>
  <c r="AI61" i="3"/>
  <c r="AH61" i="3"/>
  <c r="AG61" i="3"/>
  <c r="AF61" i="3"/>
  <c r="AE61" i="3"/>
  <c r="AD61" i="3"/>
  <c r="AC61" i="3"/>
  <c r="AB61" i="3"/>
  <c r="AI60" i="3"/>
  <c r="AH60" i="3"/>
  <c r="AG60" i="3"/>
  <c r="AF60" i="3"/>
  <c r="AE60" i="3"/>
  <c r="AD60" i="3"/>
  <c r="AC60" i="3"/>
  <c r="AB60" i="3"/>
  <c r="AI59" i="3"/>
  <c r="AH59" i="3"/>
  <c r="AG59" i="3"/>
  <c r="AF59" i="3"/>
  <c r="AE59" i="3"/>
  <c r="AD59" i="3"/>
  <c r="AC59" i="3"/>
  <c r="AB59" i="3"/>
  <c r="AI58" i="3"/>
  <c r="AH58" i="3"/>
  <c r="AG58" i="3"/>
  <c r="AF58" i="3"/>
  <c r="AE58" i="3"/>
  <c r="AD58" i="3"/>
  <c r="AC58" i="3"/>
  <c r="AB58" i="3"/>
  <c r="AI57" i="3"/>
  <c r="AH57" i="3"/>
  <c r="AG57" i="3"/>
  <c r="AF57" i="3"/>
  <c r="AE57" i="3"/>
  <c r="AD57" i="3"/>
  <c r="AC57" i="3"/>
  <c r="AB57" i="3"/>
  <c r="AI56" i="3"/>
  <c r="AH56" i="3"/>
  <c r="AG56" i="3"/>
  <c r="AF56" i="3"/>
  <c r="AE56" i="3"/>
  <c r="AD56" i="3"/>
  <c r="AC56" i="3"/>
  <c r="AB56" i="3"/>
  <c r="AI55" i="3"/>
  <c r="AH55" i="3"/>
  <c r="AG55" i="3"/>
  <c r="AF55" i="3"/>
  <c r="AE55" i="3"/>
  <c r="AD55" i="3"/>
  <c r="AC55" i="3"/>
  <c r="AB55" i="3"/>
  <c r="AI54" i="3"/>
  <c r="AH54" i="3"/>
  <c r="AG54" i="3"/>
  <c r="AF54" i="3"/>
  <c r="AE54" i="3"/>
  <c r="AD54" i="3"/>
  <c r="AC54" i="3"/>
  <c r="AB54" i="3"/>
  <c r="AI53" i="3"/>
  <c r="AH53" i="3"/>
  <c r="AG53" i="3"/>
  <c r="AF53" i="3"/>
  <c r="AE53" i="3"/>
  <c r="AD53" i="3"/>
  <c r="AC53" i="3"/>
  <c r="AB53" i="3"/>
  <c r="AI52" i="3"/>
  <c r="AH52" i="3"/>
  <c r="AG52" i="3"/>
  <c r="AF52" i="3"/>
  <c r="AE52" i="3"/>
  <c r="AD52" i="3"/>
  <c r="AC52" i="3"/>
  <c r="AB52" i="3"/>
  <c r="AI51" i="3"/>
  <c r="AH51" i="3"/>
  <c r="AG51" i="3"/>
  <c r="AF51" i="3"/>
  <c r="AE51" i="3"/>
  <c r="AD51" i="3"/>
  <c r="AC51" i="3"/>
  <c r="AB51" i="3"/>
  <c r="AI50" i="3"/>
  <c r="AH50" i="3"/>
  <c r="AG50" i="3"/>
  <c r="AF50" i="3"/>
  <c r="AE50" i="3"/>
  <c r="AD50" i="3"/>
  <c r="AC50" i="3"/>
  <c r="AB50" i="3"/>
  <c r="AI49" i="3"/>
  <c r="AH49" i="3"/>
  <c r="AG49" i="3"/>
  <c r="AF49" i="3"/>
  <c r="AE49" i="3"/>
  <c r="AD49" i="3"/>
  <c r="AC49" i="3"/>
  <c r="AB49" i="3"/>
  <c r="AI48" i="3"/>
  <c r="AH48" i="3"/>
  <c r="AG48" i="3"/>
  <c r="AF48" i="3"/>
  <c r="AE48" i="3"/>
  <c r="AD48" i="3"/>
  <c r="AC48" i="3"/>
  <c r="AB48" i="3"/>
  <c r="AI47" i="3"/>
  <c r="AH47" i="3"/>
  <c r="AG47" i="3"/>
  <c r="AF47" i="3"/>
  <c r="AE47" i="3"/>
  <c r="AD47" i="3"/>
  <c r="AC47" i="3"/>
  <c r="AB47" i="3"/>
  <c r="AI46" i="3"/>
  <c r="AH46" i="3"/>
  <c r="AG46" i="3"/>
  <c r="AF46" i="3"/>
  <c r="AE46" i="3"/>
  <c r="AD46" i="3"/>
  <c r="AC46" i="3"/>
  <c r="AB46" i="3"/>
  <c r="AI45" i="3"/>
  <c r="AH45" i="3"/>
  <c r="AG45" i="3"/>
  <c r="AF45" i="3"/>
  <c r="AE45" i="3"/>
  <c r="AD45" i="3"/>
  <c r="AC45" i="3"/>
  <c r="AB45" i="3"/>
  <c r="AI44" i="3"/>
  <c r="AH44" i="3"/>
  <c r="AG44" i="3"/>
  <c r="AF44" i="3"/>
  <c r="AE44" i="3"/>
  <c r="AD44" i="3"/>
  <c r="AC44" i="3"/>
  <c r="AB44" i="3"/>
  <c r="AI43" i="3"/>
  <c r="AH43" i="3"/>
  <c r="AG43" i="3"/>
  <c r="AF43" i="3"/>
  <c r="AE43" i="3"/>
  <c r="AD43" i="3"/>
  <c r="AC43" i="3"/>
  <c r="AB43" i="3"/>
  <c r="AI42" i="3"/>
  <c r="AH42" i="3"/>
  <c r="AG42" i="3"/>
  <c r="AF42" i="3"/>
  <c r="AE42" i="3"/>
  <c r="AD42" i="3"/>
  <c r="AC42" i="3"/>
  <c r="AB42" i="3"/>
  <c r="AI41" i="3"/>
  <c r="AH41" i="3"/>
  <c r="AG41" i="3"/>
  <c r="AF41" i="3"/>
  <c r="AE41" i="3"/>
  <c r="AD41" i="3"/>
  <c r="AC41" i="3"/>
  <c r="AB41" i="3"/>
  <c r="AI40" i="3"/>
  <c r="AH40" i="3"/>
  <c r="AG40" i="3"/>
  <c r="AF40" i="3"/>
  <c r="AE40" i="3"/>
  <c r="AD40" i="3"/>
  <c r="AC40" i="3"/>
  <c r="AB40" i="3"/>
  <c r="AI39" i="3"/>
  <c r="AH39" i="3"/>
  <c r="AG39" i="3"/>
  <c r="AF39" i="3"/>
  <c r="AE39" i="3"/>
  <c r="AD39" i="3"/>
  <c r="AC39" i="3"/>
  <c r="AB39" i="3"/>
  <c r="AI38" i="3"/>
  <c r="AH38" i="3"/>
  <c r="AG38" i="3"/>
  <c r="AF38" i="3"/>
  <c r="AE38" i="3"/>
  <c r="AD38" i="3"/>
  <c r="AC38" i="3"/>
  <c r="AB38" i="3"/>
  <c r="AI37" i="3"/>
  <c r="AH37" i="3"/>
  <c r="AG37" i="3"/>
  <c r="AF37" i="3"/>
  <c r="AE37" i="3"/>
  <c r="AD37" i="3"/>
  <c r="AC37" i="3"/>
  <c r="AB37" i="3"/>
  <c r="AI36" i="3"/>
  <c r="AH36" i="3"/>
  <c r="AG36" i="3"/>
  <c r="AF36" i="3"/>
  <c r="AE36" i="3"/>
  <c r="AD36" i="3"/>
  <c r="AC36" i="3"/>
  <c r="AB36" i="3"/>
  <c r="AI35" i="3"/>
  <c r="AH35" i="3"/>
  <c r="AG35" i="3"/>
  <c r="AF35" i="3"/>
  <c r="AE35" i="3"/>
  <c r="AD35" i="3"/>
  <c r="AC35" i="3"/>
  <c r="AB35" i="3"/>
  <c r="AI34" i="3"/>
  <c r="AH34" i="3"/>
  <c r="AG34" i="3"/>
  <c r="AF34" i="3"/>
  <c r="AE34" i="3"/>
  <c r="AD34" i="3"/>
  <c r="AC34" i="3"/>
  <c r="AB34" i="3"/>
  <c r="AI33" i="3"/>
  <c r="AH33" i="3"/>
  <c r="AG33" i="3"/>
  <c r="AF33" i="3"/>
  <c r="AE33" i="3"/>
  <c r="AD33" i="3"/>
  <c r="AC33" i="3"/>
  <c r="AB33" i="3"/>
  <c r="AI32" i="3"/>
  <c r="AH32" i="3"/>
  <c r="AG32" i="3"/>
  <c r="AF32" i="3"/>
  <c r="AE32" i="3"/>
  <c r="AD32" i="3"/>
  <c r="AC32" i="3"/>
  <c r="AB32" i="3"/>
  <c r="AI31" i="3"/>
  <c r="AH31" i="3"/>
  <c r="AG31" i="3"/>
  <c r="AF31" i="3"/>
  <c r="AE31" i="3"/>
  <c r="AD31" i="3"/>
  <c r="AC31" i="3"/>
  <c r="AB31" i="3"/>
  <c r="AI30" i="3"/>
  <c r="AH30" i="3"/>
  <c r="AG30" i="3"/>
  <c r="AF30" i="3"/>
  <c r="AE30" i="3"/>
  <c r="AD30" i="3"/>
  <c r="AC30" i="3"/>
  <c r="AB30" i="3"/>
  <c r="AI29" i="3"/>
  <c r="AH29" i="3"/>
  <c r="AG29" i="3"/>
  <c r="AF29" i="3"/>
  <c r="AE29" i="3"/>
  <c r="AD29" i="3"/>
  <c r="AC29" i="3"/>
  <c r="AB29" i="3"/>
  <c r="AI28" i="3"/>
  <c r="AH28" i="3"/>
  <c r="AG28" i="3"/>
  <c r="AF28" i="3"/>
  <c r="AE28" i="3"/>
  <c r="AD28" i="3"/>
  <c r="AC28" i="3"/>
  <c r="AB28" i="3"/>
  <c r="AI27" i="3"/>
  <c r="AH27" i="3"/>
  <c r="AG27" i="3"/>
  <c r="AF27" i="3"/>
  <c r="AE27" i="3"/>
  <c r="AD27" i="3"/>
  <c r="AC27" i="3"/>
  <c r="AB27" i="3"/>
  <c r="AI26" i="3"/>
  <c r="AH26" i="3"/>
  <c r="AG26" i="3"/>
  <c r="AF26" i="3"/>
  <c r="AE26" i="3"/>
  <c r="AD26" i="3"/>
  <c r="AC26" i="3"/>
  <c r="AB26" i="3"/>
  <c r="AI25" i="3"/>
  <c r="AH25" i="3"/>
  <c r="AG25" i="3"/>
  <c r="AF25" i="3"/>
  <c r="AE25" i="3"/>
  <c r="AD25" i="3"/>
  <c r="AC25" i="3"/>
  <c r="AB25" i="3"/>
  <c r="AI24" i="3"/>
  <c r="AH24" i="3"/>
  <c r="AG24" i="3"/>
  <c r="AF24" i="3"/>
  <c r="AE24" i="3"/>
  <c r="AD24" i="3"/>
  <c r="AC24" i="3"/>
  <c r="AB24" i="3"/>
  <c r="AI23" i="3"/>
  <c r="AH23" i="3"/>
  <c r="AG23" i="3"/>
  <c r="AF23" i="3"/>
  <c r="AE23" i="3"/>
  <c r="AD23" i="3"/>
  <c r="AC23" i="3"/>
  <c r="AB23" i="3"/>
  <c r="AI22" i="3"/>
  <c r="AH22" i="3"/>
  <c r="AG22" i="3"/>
  <c r="AF22" i="3"/>
  <c r="AE22" i="3"/>
  <c r="AD22" i="3"/>
  <c r="AC22" i="3"/>
  <c r="AB22" i="3"/>
  <c r="AI21" i="3"/>
  <c r="AH21" i="3"/>
  <c r="AG21" i="3"/>
  <c r="AF21" i="3"/>
  <c r="AE21" i="3"/>
  <c r="AD21" i="3"/>
  <c r="AC21" i="3"/>
  <c r="AB21" i="3"/>
  <c r="AI20" i="3"/>
  <c r="AH20" i="3"/>
  <c r="AG20" i="3"/>
  <c r="AF20" i="3"/>
  <c r="AE20" i="3"/>
  <c r="AD20" i="3"/>
  <c r="AC20" i="3"/>
  <c r="AB20" i="3"/>
  <c r="AI19" i="3"/>
  <c r="AH19" i="3"/>
  <c r="AG19" i="3"/>
  <c r="AF19" i="3"/>
  <c r="AE19" i="3"/>
  <c r="AD19" i="3"/>
  <c r="AC19" i="3"/>
  <c r="AB19" i="3"/>
  <c r="AI18" i="3"/>
  <c r="AH18" i="3"/>
  <c r="AG18" i="3"/>
  <c r="AF18" i="3"/>
  <c r="AE18" i="3"/>
  <c r="AD18" i="3"/>
  <c r="AC18" i="3"/>
  <c r="AB18" i="3"/>
  <c r="AI17" i="3"/>
  <c r="AH17" i="3"/>
  <c r="AG17" i="3"/>
  <c r="AF17" i="3"/>
  <c r="AE17" i="3"/>
  <c r="AD17" i="3"/>
  <c r="AC17" i="3"/>
  <c r="AB17" i="3"/>
  <c r="AI16" i="3"/>
  <c r="AH16" i="3"/>
  <c r="AG16" i="3"/>
  <c r="AF16" i="3"/>
  <c r="AE16" i="3"/>
  <c r="AD16" i="3"/>
  <c r="AC16" i="3"/>
  <c r="AB16" i="3"/>
  <c r="AI15" i="3"/>
  <c r="AH15" i="3"/>
  <c r="AG15" i="3"/>
  <c r="AF15" i="3"/>
  <c r="AE15" i="3"/>
  <c r="AD15" i="3"/>
  <c r="AC15" i="3"/>
  <c r="AB15" i="3"/>
  <c r="AI14" i="3"/>
  <c r="AH14" i="3"/>
  <c r="AG14" i="3"/>
  <c r="AF14" i="3"/>
  <c r="AE14" i="3"/>
  <c r="AD14" i="3"/>
  <c r="AC14" i="3"/>
  <c r="AB14" i="3"/>
  <c r="AI13" i="3"/>
  <c r="AH13" i="3"/>
  <c r="AG13" i="3"/>
  <c r="AF13" i="3"/>
  <c r="AE13" i="3"/>
  <c r="AD13" i="3"/>
  <c r="AC13" i="3"/>
  <c r="AB13" i="3"/>
  <c r="AI12" i="3"/>
  <c r="AH12" i="3"/>
  <c r="AG12" i="3"/>
  <c r="AF12" i="3"/>
  <c r="AE12" i="3"/>
  <c r="AD12" i="3"/>
  <c r="AC12" i="3"/>
  <c r="AB12" i="3"/>
  <c r="AI11" i="3"/>
  <c r="AH11" i="3"/>
  <c r="AG11" i="3"/>
  <c r="AF11" i="3"/>
  <c r="AE11" i="3"/>
  <c r="AD11" i="3"/>
  <c r="AC11" i="3"/>
  <c r="AB11" i="3"/>
  <c r="J67" i="2" l="1"/>
  <c r="AH67" i="2" s="1"/>
  <c r="I67" i="2"/>
  <c r="AG67" i="2" s="1"/>
  <c r="H67" i="2"/>
  <c r="AF67" i="2" s="1"/>
  <c r="G67" i="2"/>
  <c r="AE67" i="2" s="1"/>
  <c r="F67" i="2"/>
  <c r="AD67" i="2" s="1"/>
  <c r="E67" i="2"/>
  <c r="AC67" i="2" s="1"/>
  <c r="D67" i="2"/>
  <c r="AB67" i="2" s="1"/>
  <c r="K66" i="2"/>
  <c r="AI66" i="2" s="1"/>
  <c r="K65" i="2"/>
  <c r="AI65" i="2" s="1"/>
  <c r="J64" i="2"/>
  <c r="AH64" i="2" s="1"/>
  <c r="I64" i="2"/>
  <c r="AG64" i="2" s="1"/>
  <c r="H64" i="2"/>
  <c r="AF64" i="2" s="1"/>
  <c r="G64" i="2"/>
  <c r="AE64" i="2" s="1"/>
  <c r="F64" i="2"/>
  <c r="AD64" i="2" s="1"/>
  <c r="E64" i="2"/>
  <c r="AC64" i="2" s="1"/>
  <c r="D64" i="2"/>
  <c r="AB64" i="2" s="1"/>
  <c r="K63" i="2"/>
  <c r="AI63" i="2" s="1"/>
  <c r="K62" i="2"/>
  <c r="AI62" i="2" s="1"/>
  <c r="K61" i="2"/>
  <c r="AI61" i="2" s="1"/>
  <c r="J60" i="2"/>
  <c r="AH60" i="2" s="1"/>
  <c r="I60" i="2"/>
  <c r="AG60" i="2" s="1"/>
  <c r="H60" i="2"/>
  <c r="AF60" i="2" s="1"/>
  <c r="G60" i="2"/>
  <c r="AE60" i="2" s="1"/>
  <c r="F60" i="2"/>
  <c r="AD60" i="2" s="1"/>
  <c r="E60" i="2"/>
  <c r="AC60" i="2" s="1"/>
  <c r="D60" i="2"/>
  <c r="AB60" i="2" s="1"/>
  <c r="K59" i="2"/>
  <c r="AI59" i="2" s="1"/>
  <c r="K58" i="2"/>
  <c r="AI58" i="2" s="1"/>
  <c r="K57" i="2"/>
  <c r="AI57" i="2" s="1"/>
  <c r="J56" i="2"/>
  <c r="AH56" i="2" s="1"/>
  <c r="I56" i="2"/>
  <c r="AG56" i="2" s="1"/>
  <c r="H56" i="2"/>
  <c r="AF56" i="2" s="1"/>
  <c r="G56" i="2"/>
  <c r="AE56" i="2" s="1"/>
  <c r="F56" i="2"/>
  <c r="AD56" i="2" s="1"/>
  <c r="E56" i="2"/>
  <c r="AC56" i="2" s="1"/>
  <c r="D56" i="2"/>
  <c r="AB56" i="2" s="1"/>
  <c r="K55" i="2"/>
  <c r="AI55" i="2" s="1"/>
  <c r="J54" i="2"/>
  <c r="AH54" i="2" s="1"/>
  <c r="I54" i="2"/>
  <c r="AG54" i="2" s="1"/>
  <c r="H54" i="2"/>
  <c r="AF54" i="2" s="1"/>
  <c r="G54" i="2"/>
  <c r="AE54" i="2" s="1"/>
  <c r="F54" i="2"/>
  <c r="AD54" i="2" s="1"/>
  <c r="E54" i="2"/>
  <c r="AC54" i="2" s="1"/>
  <c r="D54" i="2"/>
  <c r="AB54" i="2" s="1"/>
  <c r="K53" i="2"/>
  <c r="AI53" i="2" s="1"/>
  <c r="K52" i="2"/>
  <c r="AI52" i="2" s="1"/>
  <c r="J51" i="2"/>
  <c r="AH51" i="2" s="1"/>
  <c r="I51" i="2"/>
  <c r="AG51" i="2" s="1"/>
  <c r="H51" i="2"/>
  <c r="AF51" i="2" s="1"/>
  <c r="G51" i="2"/>
  <c r="AE51" i="2" s="1"/>
  <c r="F51" i="2"/>
  <c r="AD51" i="2" s="1"/>
  <c r="E51" i="2"/>
  <c r="AC51" i="2" s="1"/>
  <c r="D51" i="2"/>
  <c r="AB51" i="2" s="1"/>
  <c r="K50" i="2"/>
  <c r="AI50" i="2" s="1"/>
  <c r="K48" i="2"/>
  <c r="AI48" i="2" s="1"/>
  <c r="K47" i="2"/>
  <c r="AI47" i="2" s="1"/>
  <c r="K46" i="2"/>
  <c r="AI46" i="2" s="1"/>
  <c r="K45" i="2"/>
  <c r="AI45" i="2" s="1"/>
  <c r="K44" i="2"/>
  <c r="AI44" i="2" s="1"/>
  <c r="K43" i="2"/>
  <c r="AI43" i="2" s="1"/>
  <c r="K42" i="2"/>
  <c r="AI42" i="2" s="1"/>
  <c r="K41" i="2"/>
  <c r="AI41" i="2" s="1"/>
  <c r="K40" i="2"/>
  <c r="AI40" i="2" s="1"/>
  <c r="K39" i="2"/>
  <c r="AI39" i="2" s="1"/>
  <c r="K38" i="2"/>
  <c r="AI38" i="2" s="1"/>
  <c r="K37" i="2"/>
  <c r="AI37" i="2" s="1"/>
  <c r="K36" i="2"/>
  <c r="AI36" i="2" s="1"/>
  <c r="K35" i="2"/>
  <c r="AI35" i="2" s="1"/>
  <c r="K34" i="2"/>
  <c r="AI34" i="2" s="1"/>
  <c r="K33" i="2"/>
  <c r="AI33" i="2" s="1"/>
  <c r="K32" i="2"/>
  <c r="AI32" i="2" s="1"/>
  <c r="K31" i="2"/>
  <c r="AI31" i="2" s="1"/>
  <c r="K30" i="2"/>
  <c r="AI30" i="2" s="1"/>
  <c r="K29" i="2"/>
  <c r="AI29" i="2" s="1"/>
  <c r="K28" i="2"/>
  <c r="AI28" i="2" s="1"/>
  <c r="K27" i="2"/>
  <c r="AI27" i="2" s="1"/>
  <c r="K26" i="2"/>
  <c r="AI26" i="2" s="1"/>
  <c r="K25" i="2"/>
  <c r="AI25" i="2" s="1"/>
  <c r="K24" i="2"/>
  <c r="AI24" i="2" s="1"/>
  <c r="K23" i="2"/>
  <c r="AI23" i="2" s="1"/>
  <c r="K22" i="2"/>
  <c r="AI22" i="2" s="1"/>
  <c r="K21" i="2"/>
  <c r="AI21" i="2" s="1"/>
  <c r="K20" i="2"/>
  <c r="AI20" i="2" s="1"/>
  <c r="K19" i="2"/>
  <c r="AI19" i="2" s="1"/>
  <c r="K18" i="2"/>
  <c r="AI18" i="2" s="1"/>
  <c r="K17" i="2"/>
  <c r="AI17" i="2" s="1"/>
  <c r="K16" i="2"/>
  <c r="AI16" i="2" s="1"/>
  <c r="K15" i="2"/>
  <c r="AI15" i="2" s="1"/>
  <c r="K14" i="2"/>
  <c r="AI14" i="2" s="1"/>
  <c r="K13" i="2"/>
  <c r="AI13" i="2" s="1"/>
  <c r="K12" i="2"/>
  <c r="AI12" i="2" s="1"/>
  <c r="J11" i="2"/>
  <c r="I11" i="2"/>
  <c r="H11" i="2"/>
  <c r="G11" i="2"/>
  <c r="AE11" i="2" s="1"/>
  <c r="F11" i="2"/>
  <c r="E11" i="2"/>
  <c r="D11" i="2"/>
  <c r="H49" i="2" l="1"/>
  <c r="AF49" i="2" s="1"/>
  <c r="AF11" i="2"/>
  <c r="I49" i="2"/>
  <c r="AG49" i="2" s="1"/>
  <c r="AG11" i="2"/>
  <c r="J49" i="2"/>
  <c r="AH49" i="2" s="1"/>
  <c r="AH11" i="2"/>
  <c r="D49" i="2"/>
  <c r="AB49" i="2" s="1"/>
  <c r="AB11" i="2"/>
  <c r="E49" i="2"/>
  <c r="AC49" i="2" s="1"/>
  <c r="AC11" i="2"/>
  <c r="G49" i="2"/>
  <c r="AE49" i="2" s="1"/>
  <c r="F49" i="2"/>
  <c r="AD49" i="2" s="1"/>
  <c r="AD11" i="2"/>
  <c r="K54" i="2"/>
  <c r="AI54" i="2" s="1"/>
  <c r="K67" i="2"/>
  <c r="AI67" i="2" s="1"/>
  <c r="K60" i="2"/>
  <c r="AI60" i="2" s="1"/>
  <c r="K51" i="2"/>
  <c r="AI51" i="2" s="1"/>
  <c r="E68" i="2"/>
  <c r="F68" i="2"/>
  <c r="AD68" i="2" s="1"/>
  <c r="G68" i="2"/>
  <c r="H68" i="2"/>
  <c r="K64" i="2"/>
  <c r="AI64" i="2" s="1"/>
  <c r="D68" i="2"/>
  <c r="K56" i="2"/>
  <c r="AI56" i="2" s="1"/>
  <c r="K11" i="2"/>
  <c r="AI11" i="2" s="1"/>
  <c r="J68" i="2"/>
  <c r="I68" i="2"/>
  <c r="K49" i="2" l="1"/>
  <c r="AI49" i="2" s="1"/>
  <c r="F69" i="2"/>
  <c r="F71" i="2" s="1"/>
  <c r="AD71" i="2" s="1"/>
  <c r="E69" i="2"/>
  <c r="AC69" i="2" s="1"/>
  <c r="AC68" i="2"/>
  <c r="I69" i="2"/>
  <c r="AG69" i="2" s="1"/>
  <c r="AG68" i="2"/>
  <c r="J69" i="2"/>
  <c r="AH69" i="2" s="1"/>
  <c r="AH68" i="2"/>
  <c r="D69" i="2"/>
  <c r="AB69" i="2" s="1"/>
  <c r="AB68" i="2"/>
  <c r="H69" i="2"/>
  <c r="AF69" i="2" s="1"/>
  <c r="AF68" i="2"/>
  <c r="G69" i="2"/>
  <c r="AE69" i="2" s="1"/>
  <c r="AE68" i="2"/>
  <c r="K68" i="2"/>
  <c r="AI68" i="2" s="1"/>
  <c r="H70" i="2" l="1"/>
  <c r="AF70" i="2" s="1"/>
  <c r="H71" i="2"/>
  <c r="AF71" i="2" s="1"/>
  <c r="E71" i="2"/>
  <c r="AC71" i="2" s="1"/>
  <c r="E70" i="2"/>
  <c r="AC70" i="2" s="1"/>
  <c r="J70" i="2"/>
  <c r="AH70" i="2" s="1"/>
  <c r="I71" i="2"/>
  <c r="AG71" i="2" s="1"/>
  <c r="J71" i="2"/>
  <c r="AH71" i="2" s="1"/>
  <c r="I70" i="2"/>
  <c r="AG70" i="2" s="1"/>
  <c r="F70" i="2"/>
  <c r="AD70" i="2" s="1"/>
  <c r="AD69" i="2"/>
  <c r="K69" i="2"/>
  <c r="D70" i="2"/>
  <c r="AB70" i="2" s="1"/>
  <c r="D71" i="2"/>
  <c r="AB71" i="2" s="1"/>
  <c r="G70" i="2"/>
  <c r="AE70" i="2" s="1"/>
  <c r="G71" i="2"/>
  <c r="AE71" i="2" s="1"/>
  <c r="K70" i="2" l="1"/>
  <c r="AI70" i="2" s="1"/>
  <c r="K71" i="2"/>
  <c r="AI71" i="2" s="1"/>
  <c r="AI69" i="2"/>
</calcChain>
</file>

<file path=xl/sharedStrings.xml><?xml version="1.0" encoding="utf-8"?>
<sst xmlns="http://schemas.openxmlformats.org/spreadsheetml/2006/main" count="464" uniqueCount="98">
  <si>
    <t>高齢者保健福祉関係資料 (令和6(2024)年2月1日現在)</t>
    <rPh sb="13" eb="15">
      <t>レイワ</t>
    </rPh>
    <phoneticPr fontId="6"/>
  </si>
  <si>
    <t>(福祉管轄別)</t>
    <rPh sb="1" eb="3">
      <t>フクシ</t>
    </rPh>
    <rPh sb="3" eb="5">
      <t>カンカツ</t>
    </rPh>
    <rPh sb="5" eb="6">
      <t>ベツ</t>
    </rPh>
    <phoneticPr fontId="9"/>
  </si>
  <si>
    <t>(令和6年3月作成)</t>
    <rPh sb="1" eb="3">
      <t>レイワ</t>
    </rPh>
    <phoneticPr fontId="6"/>
  </si>
  <si>
    <t>要介護認定者数（令和6年1月末現在暫定数値）</t>
    <rPh sb="8" eb="10">
      <t>レイワ</t>
    </rPh>
    <phoneticPr fontId="6"/>
  </si>
  <si>
    <t>市　　町　　名</t>
  </si>
  <si>
    <t>計</t>
    <rPh sb="0" eb="1">
      <t>ケイ</t>
    </rPh>
    <phoneticPr fontId="9"/>
  </si>
  <si>
    <t>要支援１</t>
  </si>
  <si>
    <t>要支援２</t>
  </si>
  <si>
    <t>要介護１</t>
    <rPh sb="0" eb="1">
      <t>ヨウ</t>
    </rPh>
    <rPh sb="1" eb="3">
      <t>カイゴ</t>
    </rPh>
    <phoneticPr fontId="9"/>
  </si>
  <si>
    <t>要介護２</t>
    <rPh sb="0" eb="1">
      <t>ヨウ</t>
    </rPh>
    <rPh sb="1" eb="3">
      <t>カイゴ</t>
    </rPh>
    <phoneticPr fontId="9"/>
  </si>
  <si>
    <t>要介護３</t>
    <rPh sb="0" eb="1">
      <t>ヨウ</t>
    </rPh>
    <rPh sb="1" eb="3">
      <t>カイゴ</t>
    </rPh>
    <phoneticPr fontId="9"/>
  </si>
  <si>
    <t>要介護４</t>
    <rPh sb="0" eb="1">
      <t>ヨウ</t>
    </rPh>
    <rPh sb="1" eb="3">
      <t>カイゴ</t>
    </rPh>
    <phoneticPr fontId="9"/>
  </si>
  <si>
    <t>要介護５</t>
    <rPh sb="0" eb="1">
      <t>ヨウ</t>
    </rPh>
    <rPh sb="1" eb="3">
      <t>カイゴ</t>
    </rPh>
    <phoneticPr fontId="9"/>
  </si>
  <si>
    <t>神    戸    市</t>
    <phoneticPr fontId="9"/>
  </si>
  <si>
    <t>　 (東　灘　区)</t>
    <rPh sb="3" eb="8">
      <t>ヒガシナダク</t>
    </rPh>
    <phoneticPr fontId="9"/>
  </si>
  <si>
    <t>　 (灘　　　区)</t>
    <rPh sb="3" eb="8">
      <t>ナダク</t>
    </rPh>
    <phoneticPr fontId="9"/>
  </si>
  <si>
    <t>　 (兵　庫　区)</t>
    <rPh sb="3" eb="8">
      <t>ヒョウゴク</t>
    </rPh>
    <phoneticPr fontId="9"/>
  </si>
  <si>
    <t>　 (長　田　区)</t>
    <rPh sb="3" eb="8">
      <t>ナガタク</t>
    </rPh>
    <phoneticPr fontId="9"/>
  </si>
  <si>
    <t>　 (須　磨　区)</t>
    <rPh sb="3" eb="8">
      <t>スマク</t>
    </rPh>
    <phoneticPr fontId="9"/>
  </si>
  <si>
    <t>　 (垂　水　区)</t>
    <rPh sb="3" eb="8">
      <t>タルミク</t>
    </rPh>
    <phoneticPr fontId="9"/>
  </si>
  <si>
    <t>　 (北　　　区)</t>
    <rPh sb="3" eb="8">
      <t>キタク</t>
    </rPh>
    <phoneticPr fontId="9"/>
  </si>
  <si>
    <t>　 (中　央　区)</t>
    <rPh sb="3" eb="8">
      <t>チュウオウク</t>
    </rPh>
    <phoneticPr fontId="9"/>
  </si>
  <si>
    <t>　 (西　　　区)</t>
    <rPh sb="3" eb="8">
      <t>ニシク</t>
    </rPh>
    <phoneticPr fontId="9"/>
  </si>
  <si>
    <t>姫    路    市</t>
    <phoneticPr fontId="9"/>
  </si>
  <si>
    <t>尼    崎    市</t>
    <phoneticPr fontId="9"/>
  </si>
  <si>
    <t>明    石    市</t>
    <phoneticPr fontId="9"/>
  </si>
  <si>
    <t>西    宮    市</t>
    <phoneticPr fontId="9"/>
  </si>
  <si>
    <t>洲    本    市</t>
    <phoneticPr fontId="9"/>
  </si>
  <si>
    <t>芦    屋    市</t>
    <phoneticPr fontId="9"/>
  </si>
  <si>
    <t>伊    丹    市</t>
    <phoneticPr fontId="9"/>
  </si>
  <si>
    <t>相    生    市</t>
    <phoneticPr fontId="9"/>
  </si>
  <si>
    <t>豊    岡    市</t>
    <phoneticPr fontId="9"/>
  </si>
  <si>
    <t>加  古  川  市</t>
    <phoneticPr fontId="9"/>
  </si>
  <si>
    <t>赤    穂    市</t>
    <phoneticPr fontId="9"/>
  </si>
  <si>
    <t>西    脇    市</t>
    <phoneticPr fontId="9"/>
  </si>
  <si>
    <t>宝    塚    市</t>
    <phoneticPr fontId="9"/>
  </si>
  <si>
    <t>三    木    市</t>
    <phoneticPr fontId="9"/>
  </si>
  <si>
    <t>高    砂    市</t>
    <phoneticPr fontId="9"/>
  </si>
  <si>
    <t>川    西    市</t>
    <phoneticPr fontId="9"/>
  </si>
  <si>
    <t>小    野    市</t>
    <phoneticPr fontId="9"/>
  </si>
  <si>
    <t>三    田    市</t>
    <phoneticPr fontId="9"/>
  </si>
  <si>
    <t>加    西    市</t>
    <phoneticPr fontId="9"/>
  </si>
  <si>
    <t>丹波篠山市</t>
    <rPh sb="0" eb="2">
      <t>タンバ</t>
    </rPh>
    <rPh sb="4" eb="5">
      <t>イチバ</t>
    </rPh>
    <phoneticPr fontId="9"/>
  </si>
  <si>
    <t>養    父    市</t>
    <rPh sb="0" eb="1">
      <t>ヤブ</t>
    </rPh>
    <rPh sb="10" eb="11">
      <t>イチバ</t>
    </rPh>
    <phoneticPr fontId="9"/>
  </si>
  <si>
    <t>丹    波    市</t>
    <rPh sb="0" eb="1">
      <t>タンバ</t>
    </rPh>
    <rPh sb="10" eb="11">
      <t>イチバ</t>
    </rPh>
    <phoneticPr fontId="9"/>
  </si>
  <si>
    <t>南 あ わ じ 市</t>
    <rPh sb="0" eb="1">
      <t>ミナミ</t>
    </rPh>
    <phoneticPr fontId="9"/>
  </si>
  <si>
    <t>朝    来    市</t>
    <rPh sb="0" eb="1">
      <t>アサ</t>
    </rPh>
    <rPh sb="5" eb="6">
      <t>ク</t>
    </rPh>
    <phoneticPr fontId="9"/>
  </si>
  <si>
    <t>淡    路    市</t>
    <rPh sb="0" eb="1">
      <t>アワジ</t>
    </rPh>
    <phoneticPr fontId="9"/>
  </si>
  <si>
    <t>宍    粟    市</t>
    <rPh sb="0" eb="1">
      <t>シソウ</t>
    </rPh>
    <phoneticPr fontId="9"/>
  </si>
  <si>
    <t>加    東    市</t>
    <rPh sb="0" eb="1">
      <t>カ</t>
    </rPh>
    <rPh sb="5" eb="6">
      <t>トウ</t>
    </rPh>
    <phoneticPr fontId="9"/>
  </si>
  <si>
    <t>た  つ  の  市</t>
    <rPh sb="9" eb="10">
      <t>シ</t>
    </rPh>
    <phoneticPr fontId="9"/>
  </si>
  <si>
    <t>市    部    計</t>
  </si>
  <si>
    <t>猪  名  川  町</t>
    <phoneticPr fontId="9"/>
  </si>
  <si>
    <t>阪神北県民センター計</t>
    <rPh sb="2" eb="3">
      <t>キタ</t>
    </rPh>
    <rPh sb="9" eb="10">
      <t>ケイ</t>
    </rPh>
    <phoneticPr fontId="9"/>
  </si>
  <si>
    <t>稲    美    町</t>
    <phoneticPr fontId="9"/>
  </si>
  <si>
    <t>播    磨    町</t>
    <phoneticPr fontId="9"/>
  </si>
  <si>
    <t>東播磨県民局計</t>
    <rPh sb="6" eb="7">
      <t>ケイ</t>
    </rPh>
    <phoneticPr fontId="6"/>
  </si>
  <si>
    <t>多  　可    町</t>
    <rPh sb="0" eb="1">
      <t>タ</t>
    </rPh>
    <rPh sb="4" eb="5">
      <t>カ</t>
    </rPh>
    <phoneticPr fontId="9"/>
  </si>
  <si>
    <t>北播磨県民局計</t>
    <rPh sb="3" eb="5">
      <t>ケンミン</t>
    </rPh>
    <rPh sb="5" eb="6">
      <t>キョク</t>
    </rPh>
    <rPh sb="6" eb="7">
      <t>ケイ</t>
    </rPh>
    <phoneticPr fontId="9"/>
  </si>
  <si>
    <t>市    川    町</t>
    <phoneticPr fontId="9"/>
  </si>
  <si>
    <t>福    崎    町</t>
    <phoneticPr fontId="9"/>
  </si>
  <si>
    <t>神    河    町</t>
    <rPh sb="5" eb="6">
      <t>カワ</t>
    </rPh>
    <phoneticPr fontId="9"/>
  </si>
  <si>
    <t>中播磨県民センター計</t>
    <rPh sb="3" eb="5">
      <t>ケンミン</t>
    </rPh>
    <rPh sb="9" eb="10">
      <t>ケイ</t>
    </rPh>
    <phoneticPr fontId="9"/>
  </si>
  <si>
    <t>太    子    町</t>
    <phoneticPr fontId="9"/>
  </si>
  <si>
    <t>上    郡    町</t>
    <phoneticPr fontId="9"/>
  </si>
  <si>
    <t>佐    用    町</t>
    <phoneticPr fontId="9"/>
  </si>
  <si>
    <t>西播磨県民局計</t>
    <rPh sb="3" eb="5">
      <t>ケンミン</t>
    </rPh>
    <rPh sb="5" eb="6">
      <t>キョク</t>
    </rPh>
    <rPh sb="6" eb="7">
      <t>ケイ</t>
    </rPh>
    <phoneticPr fontId="9"/>
  </si>
  <si>
    <t>香    美    町</t>
    <rPh sb="0" eb="1">
      <t>カミ</t>
    </rPh>
    <phoneticPr fontId="9"/>
  </si>
  <si>
    <t>新  温  泉  町</t>
    <rPh sb="0" eb="1">
      <t>シン</t>
    </rPh>
    <phoneticPr fontId="9"/>
  </si>
  <si>
    <t>但馬県民局計</t>
    <rPh sb="0" eb="2">
      <t>タジマ</t>
    </rPh>
    <rPh sb="2" eb="4">
      <t>ケンミン</t>
    </rPh>
    <rPh sb="4" eb="5">
      <t>キョク</t>
    </rPh>
    <rPh sb="5" eb="6">
      <t>ケイ</t>
    </rPh>
    <phoneticPr fontId="9"/>
  </si>
  <si>
    <t>郡    部    計</t>
    <phoneticPr fontId="9"/>
  </si>
  <si>
    <t>県        計</t>
    <phoneticPr fontId="9"/>
  </si>
  <si>
    <t>(除神戸市）</t>
    <rPh sb="1" eb="2">
      <t>ジョ</t>
    </rPh>
    <phoneticPr fontId="9"/>
  </si>
  <si>
    <t>(除神戸・中核市）</t>
  </si>
  <si>
    <t>注３　市町名左欄に付した番号は行政順である。</t>
    <rPh sb="0" eb="1">
      <t>チュウ</t>
    </rPh>
    <phoneticPr fontId="6"/>
  </si>
  <si>
    <t>高齢者保健福祉関係資料 (令和6(2024)年2月1日現在)</t>
  </si>
  <si>
    <t>(地域別)</t>
    <rPh sb="1" eb="3">
      <t>チイキ</t>
    </rPh>
    <rPh sb="3" eb="4">
      <t>ベツ</t>
    </rPh>
    <phoneticPr fontId="9"/>
  </si>
  <si>
    <t>神　戸　地　域</t>
    <rPh sb="4" eb="5">
      <t>チ</t>
    </rPh>
    <rPh sb="6" eb="7">
      <t>イキ</t>
    </rPh>
    <phoneticPr fontId="9"/>
  </si>
  <si>
    <t>阪神南地域</t>
    <rPh sb="0" eb="2">
      <t>ハンシン</t>
    </rPh>
    <rPh sb="2" eb="3">
      <t>ミナミ</t>
    </rPh>
    <rPh sb="3" eb="5">
      <t>チイキ</t>
    </rPh>
    <phoneticPr fontId="9"/>
  </si>
  <si>
    <t>阪神北地域</t>
    <rPh sb="0" eb="2">
      <t>ハンシン</t>
    </rPh>
    <rPh sb="2" eb="3">
      <t>キタ</t>
    </rPh>
    <rPh sb="3" eb="5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</si>
  <si>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</si>
  <si>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北播磨地域</t>
    <rPh sb="0" eb="1">
      <t>キタ</t>
    </rPh>
    <rPh sb="1" eb="3">
      <t>ハリマ</t>
    </rPh>
    <rPh sb="3" eb="5">
      <t>チイキ</t>
    </rPh>
    <phoneticPr fontId="9"/>
  </si>
  <si>
    <t>中播磨地域</t>
    <rPh sb="0" eb="1">
      <t>ナカ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</si>
  <si>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</si>
  <si>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</si>
  <si>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</si>
  <si>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</si>
  <si>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県計</t>
    <phoneticPr fontId="9"/>
  </si>
  <si>
    <t>(令和6年3月作成)</t>
  </si>
  <si>
    <t>高齢者保健福祉関係資料 (令和6(2024)年2月1日現在)</t>
    <rPh sb="13" eb="15">
      <t>レイワ</t>
    </rPh>
    <phoneticPr fontId="9"/>
  </si>
  <si>
    <t>(令和6年3月作成)</t>
    <rPh sb="1" eb="3">
      <t>レイワ</t>
    </rPh>
    <phoneticPr fontId="9"/>
  </si>
  <si>
    <t>注３　市町名左欄に付した番号は行政順である。</t>
    <rPh sb="0" eb="1">
      <t>チュウ</t>
    </rPh>
    <phoneticPr fontId="9"/>
  </si>
  <si>
    <t>注３ 　</t>
    <rPh sb="0" eb="1">
      <t>チュウ</t>
    </rPh>
    <phoneticPr fontId="6"/>
  </si>
  <si>
    <t>市町名左欄に付した番号は行政順である。</t>
    <phoneticPr fontId="28"/>
  </si>
  <si>
    <t>訂正後</t>
    <rPh sb="0" eb="2">
      <t>テイセイ</t>
    </rPh>
    <rPh sb="2" eb="3">
      <t>ゴ</t>
    </rPh>
    <phoneticPr fontId="3"/>
  </si>
  <si>
    <t>訂正前</t>
    <rPh sb="0" eb="2">
      <t>テイセイ</t>
    </rPh>
    <rPh sb="2" eb="3">
      <t>マエ</t>
    </rPh>
    <phoneticPr fontId="3"/>
  </si>
  <si>
    <t>差</t>
    <rPh sb="0" eb="1">
      <t>サ</t>
    </rPh>
    <phoneticPr fontId="3"/>
  </si>
  <si>
    <t>（お知らせ） セルが着色されている部分は数値を訂正いたしました。</t>
    <rPh sb="2" eb="3">
      <t>シ</t>
    </rPh>
    <rPh sb="20" eb="22">
      <t>スウチ</t>
    </rPh>
    <rPh sb="23" eb="25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</si>
</sst>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4"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6"/>
      <name val="MS Gothic"/>
      <family val="2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MS Gothic"/>
      <family val="2"/>
      <charset val="128"/>
    </font>
    <font>
      <sz val="14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38" fontId="1" fillId="0" borderId="0" applyFont="0" applyFill="0" applyBorder="0" applyAlignment="0" applyProtection="0"/>
    <xf numFmtId="0" fontId="30" fillId="0" borderId="0"/>
  </cellStyleXfs>
  <cellXfs count="259">
    <xf numFmtId="0" fontId="0" fillId="0" borderId="0" xfId="0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2" fillId="0" borderId="9" xfId="1" applyFont="1" applyBorder="1" applyAlignment="1">
      <alignment horizontal="center" vertical="center" justifyLastLine="1"/>
    </xf>
    <xf numFmtId="0" fontId="13" fillId="0" borderId="9" xfId="1" applyFont="1" applyBorder="1" applyAlignment="1">
      <alignment horizontal="center" vertical="center" justifyLastLine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/>
    </xf>
    <xf numFmtId="176" fontId="13" fillId="0" borderId="13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horizontal="right" vertical="center"/>
    </xf>
    <xf numFmtId="176" fontId="14" fillId="0" borderId="13" xfId="2" applyNumberFormat="1" applyFont="1" applyFill="1" applyBorder="1" applyAlignment="1" applyProtection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distributed" vertical="center"/>
    </xf>
    <xf numFmtId="177" fontId="16" fillId="0" borderId="17" xfId="1" applyNumberFormat="1" applyFont="1" applyBorder="1" applyAlignment="1" applyProtection="1">
      <alignment horizontal="right" vertical="center" shrinkToFit="1"/>
      <protection locked="0"/>
    </xf>
    <xf numFmtId="176" fontId="14" fillId="0" borderId="16" xfId="2" applyNumberFormat="1" applyFont="1" applyFill="1" applyBorder="1" applyAlignment="1" applyProtection="1">
      <alignment horizontal="right" vertical="center"/>
    </xf>
    <xf numFmtId="0" fontId="2" fillId="0" borderId="15" xfId="1" applyFont="1" applyBorder="1" applyAlignment="1">
      <alignment horizontal="center" vertical="center"/>
    </xf>
    <xf numFmtId="177" fontId="16" fillId="0" borderId="18" xfId="1" applyNumberFormat="1" applyFont="1" applyBorder="1" applyAlignment="1" applyProtection="1">
      <alignment horizontal="right" vertical="center" shrinkToFit="1"/>
      <protection locked="0"/>
    </xf>
    <xf numFmtId="177" fontId="16" fillId="0" borderId="19" xfId="1" applyNumberFormat="1" applyFont="1" applyBorder="1" applyAlignment="1" applyProtection="1">
      <alignment horizontal="right" vertical="center" shrinkToFit="1"/>
      <protection locked="0"/>
    </xf>
    <xf numFmtId="177" fontId="16" fillId="0" borderId="20" xfId="1" applyNumberFormat="1" applyFont="1" applyBorder="1" applyAlignment="1" applyProtection="1">
      <alignment horizontal="right" vertical="center" shrinkToFit="1"/>
      <protection locked="0"/>
    </xf>
    <xf numFmtId="177" fontId="16" fillId="0" borderId="21" xfId="1" applyNumberFormat="1" applyFont="1" applyBorder="1" applyAlignment="1" applyProtection="1">
      <alignment horizontal="right" vertical="center" shrinkToFit="1"/>
      <protection locked="0"/>
    </xf>
    <xf numFmtId="177" fontId="16" fillId="0" borderId="22" xfId="1" applyNumberFormat="1" applyFont="1" applyBorder="1" applyAlignment="1" applyProtection="1">
      <alignment horizontal="right" vertical="center" shrinkToFit="1"/>
      <protection locked="0"/>
    </xf>
    <xf numFmtId="176" fontId="14" fillId="0" borderId="15" xfId="2" applyNumberFormat="1" applyFont="1" applyFill="1" applyBorder="1" applyAlignment="1" applyProtection="1">
      <alignment horizontal="right" vertical="center"/>
    </xf>
    <xf numFmtId="0" fontId="2" fillId="0" borderId="2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/>
    </xf>
    <xf numFmtId="176" fontId="18" fillId="0" borderId="8" xfId="2" applyNumberFormat="1" applyFont="1" applyFill="1" applyBorder="1" applyAlignment="1" applyProtection="1">
      <alignment horizontal="right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distributed" vertical="center"/>
    </xf>
    <xf numFmtId="176" fontId="14" fillId="0" borderId="8" xfId="2" applyNumberFormat="1" applyFont="1" applyFill="1" applyBorder="1" applyAlignment="1" applyProtection="1">
      <alignment horizontal="right" vertical="center"/>
    </xf>
    <xf numFmtId="176" fontId="18" fillId="0" borderId="14" xfId="2" applyNumberFormat="1" applyFont="1" applyFill="1" applyBorder="1" applyAlignment="1" applyProtection="1">
      <alignment horizontal="right" vertical="center"/>
    </xf>
    <xf numFmtId="0" fontId="2" fillId="0" borderId="25" xfId="1" applyFont="1" applyBorder="1" applyAlignment="1">
      <alignment horizontal="center" vertical="center"/>
    </xf>
    <xf numFmtId="0" fontId="2" fillId="0" borderId="25" xfId="1" applyFont="1" applyBorder="1" applyAlignment="1">
      <alignment horizontal="distributed" vertical="center"/>
    </xf>
    <xf numFmtId="176" fontId="14" fillId="0" borderId="25" xfId="2" applyNumberFormat="1" applyFont="1" applyFill="1" applyBorder="1" applyAlignment="1" applyProtection="1">
      <alignment horizontal="right" vertical="center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176" fontId="14" fillId="0" borderId="23" xfId="2" applyNumberFormat="1" applyFont="1" applyFill="1" applyBorder="1" applyAlignment="1" applyProtection="1">
      <alignment horizontal="right" vertical="center"/>
    </xf>
    <xf numFmtId="0" fontId="2" fillId="0" borderId="26" xfId="1" applyFont="1" applyBorder="1" applyAlignment="1">
      <alignment horizontal="center" vertical="center"/>
    </xf>
    <xf numFmtId="176" fontId="18" fillId="0" borderId="5" xfId="2" applyNumberFormat="1" applyFont="1" applyFill="1" applyBorder="1" applyAlignment="1" applyProtection="1">
      <alignment horizontal="right" vertical="center"/>
    </xf>
    <xf numFmtId="176" fontId="21" fillId="0" borderId="14" xfId="1" applyNumberFormat="1" applyFont="1" applyBorder="1" applyAlignment="1">
      <alignment horizontal="right" vertical="center"/>
    </xf>
    <xf numFmtId="176" fontId="14" fillId="0" borderId="5" xfId="2" applyNumberFormat="1" applyFont="1" applyFill="1" applyBorder="1" applyAlignment="1" applyProtection="1">
      <alignment horizontal="right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distributed" vertical="center"/>
    </xf>
    <xf numFmtId="56" fontId="2" fillId="3" borderId="15" xfId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distributed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distributed" vertical="center"/>
    </xf>
    <xf numFmtId="0" fontId="23" fillId="3" borderId="14" xfId="1" applyFont="1" applyFill="1" applyBorder="1"/>
    <xf numFmtId="0" fontId="17" fillId="0" borderId="14" xfId="1" applyFont="1" applyBorder="1" applyAlignment="1">
      <alignment horizontal="distributed" vertical="center"/>
    </xf>
    <xf numFmtId="0" fontId="23" fillId="3" borderId="3" xfId="1" applyFont="1" applyFill="1" applyBorder="1"/>
    <xf numFmtId="0" fontId="2" fillId="3" borderId="21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distributed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distributed" vertical="center"/>
    </xf>
    <xf numFmtId="0" fontId="19" fillId="3" borderId="3" xfId="1" applyFont="1" applyFill="1" applyBorder="1" applyAlignment="1">
      <alignment vertical="center"/>
    </xf>
    <xf numFmtId="0" fontId="2" fillId="3" borderId="9" xfId="1" applyFont="1" applyFill="1" applyBorder="1" applyAlignment="1">
      <alignment horizontal="center" vertical="center" justifyLastLine="1"/>
    </xf>
    <xf numFmtId="0" fontId="13" fillId="3" borderId="9" xfId="1" applyFont="1" applyFill="1" applyBorder="1" applyAlignment="1">
      <alignment horizontal="center" vertical="center" justifyLastLine="1"/>
    </xf>
    <xf numFmtId="0" fontId="2" fillId="3" borderId="12" xfId="1" applyFont="1" applyFill="1" applyBorder="1" applyAlignment="1">
      <alignment horizontal="center" vertical="center"/>
    </xf>
    <xf numFmtId="176" fontId="15" fillId="0" borderId="13" xfId="2" applyNumberFormat="1" applyFont="1" applyFill="1" applyBorder="1" applyAlignment="1" applyProtection="1">
      <alignment horizontal="right" vertical="center"/>
    </xf>
    <xf numFmtId="176" fontId="16" fillId="0" borderId="15" xfId="1" applyNumberFormat="1" applyFont="1" applyBorder="1" applyAlignment="1">
      <alignment horizontal="right" vertical="center"/>
    </xf>
    <xf numFmtId="176" fontId="15" fillId="0" borderId="15" xfId="2" applyNumberFormat="1" applyFont="1" applyFill="1" applyBorder="1" applyAlignment="1" applyProtection="1">
      <alignment horizontal="right" vertical="center"/>
    </xf>
    <xf numFmtId="176" fontId="15" fillId="0" borderId="23" xfId="2" applyNumberFormat="1" applyFont="1" applyFill="1" applyBorder="1" applyAlignment="1" applyProtection="1">
      <alignment horizontal="right" vertical="center"/>
    </xf>
    <xf numFmtId="176" fontId="20" fillId="0" borderId="14" xfId="1" applyNumberFormat="1" applyFont="1" applyBorder="1" applyAlignment="1">
      <alignment horizontal="right" vertical="center"/>
    </xf>
    <xf numFmtId="176" fontId="20" fillId="0" borderId="14" xfId="2" applyNumberFormat="1" applyFont="1" applyFill="1" applyBorder="1" applyAlignment="1" applyProtection="1">
      <alignment horizontal="right" vertical="center"/>
    </xf>
    <xf numFmtId="176" fontId="15" fillId="0" borderId="16" xfId="2" applyNumberFormat="1" applyFont="1" applyFill="1" applyBorder="1" applyAlignment="1" applyProtection="1">
      <alignment horizontal="right" vertical="center"/>
    </xf>
    <xf numFmtId="176" fontId="15" fillId="0" borderId="28" xfId="2" applyNumberFormat="1" applyFont="1" applyFill="1" applyBorder="1" applyAlignment="1" applyProtection="1">
      <alignment horizontal="right" vertical="center"/>
    </xf>
    <xf numFmtId="176" fontId="15" fillId="0" borderId="14" xfId="2" applyNumberFormat="1" applyFont="1" applyFill="1" applyBorder="1" applyAlignment="1" applyProtection="1">
      <alignment horizontal="right" vertical="center"/>
    </xf>
    <xf numFmtId="0" fontId="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4" fillId="3" borderId="0" xfId="0" applyFont="1" applyFill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>
      <alignment vertical="center"/>
    </xf>
    <xf numFmtId="0" fontId="2" fillId="3" borderId="9" xfId="0" applyFont="1" applyFill="1" applyBorder="1" applyAlignment="1">
      <alignment horizontal="center" vertical="center" justifyLastLine="1"/>
    </xf>
    <xf numFmtId="0" fontId="13" fillId="3" borderId="9" xfId="0" applyFont="1" applyFill="1" applyBorder="1" applyAlignment="1">
      <alignment horizontal="center" vertical="center" justifyLastLine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distributed" vertical="center"/>
    </xf>
    <xf numFmtId="176" fontId="26" fillId="0" borderId="13" xfId="0" applyNumberFormat="1" applyFont="1" applyBorder="1" applyAlignment="1">
      <alignment horizontal="right" vertical="center"/>
    </xf>
    <xf numFmtId="176" fontId="26" fillId="0" borderId="8" xfId="0" applyNumberFormat="1" applyFont="1" applyBorder="1" applyAlignment="1">
      <alignment horizontal="right" vertical="center"/>
    </xf>
    <xf numFmtId="176" fontId="26" fillId="0" borderId="24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distributed" vertical="center"/>
    </xf>
    <xf numFmtId="176" fontId="26" fillId="0" borderId="16" xfId="0" applyNumberFormat="1" applyFont="1" applyBorder="1" applyAlignment="1" applyProtection="1">
      <alignment horizontal="right" vertical="center"/>
      <protection locked="0"/>
    </xf>
    <xf numFmtId="176" fontId="26" fillId="0" borderId="15" xfId="0" applyNumberFormat="1" applyFont="1" applyBorder="1" applyAlignment="1" applyProtection="1">
      <alignment horizontal="right" vertical="center"/>
      <protection locked="0"/>
    </xf>
    <xf numFmtId="177" fontId="26" fillId="0" borderId="17" xfId="0" applyNumberFormat="1" applyFont="1" applyBorder="1" applyAlignment="1" applyProtection="1">
      <alignment horizontal="right" vertical="center" shrinkToFit="1"/>
      <protection locked="0"/>
    </xf>
    <xf numFmtId="177" fontId="26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177" fontId="26" fillId="0" borderId="18" xfId="0" applyNumberFormat="1" applyFont="1" applyBorder="1" applyAlignment="1" applyProtection="1">
      <alignment horizontal="right" vertical="center" shrinkToFit="1"/>
      <protection locked="0"/>
    </xf>
    <xf numFmtId="177" fontId="26" fillId="0" borderId="19" xfId="0" applyNumberFormat="1" applyFont="1" applyBorder="1" applyAlignment="1" applyProtection="1">
      <alignment horizontal="right" vertical="center" shrinkToFit="1"/>
      <protection locked="0"/>
    </xf>
    <xf numFmtId="177" fontId="26" fillId="0" borderId="20" xfId="0" applyNumberFormat="1" applyFont="1" applyBorder="1" applyAlignment="1" applyProtection="1">
      <alignment horizontal="right" vertical="center" shrinkToFit="1"/>
      <protection locked="0"/>
    </xf>
    <xf numFmtId="177" fontId="26" fillId="0" borderId="30" xfId="0" applyNumberFormat="1" applyFont="1" applyBorder="1" applyAlignment="1" applyProtection="1">
      <alignment horizontal="right" vertical="center" shrinkToFit="1"/>
      <protection locked="0"/>
    </xf>
    <xf numFmtId="177" fontId="26" fillId="0" borderId="31" xfId="0" applyNumberFormat="1" applyFont="1" applyBorder="1" applyAlignment="1" applyProtection="1">
      <alignment horizontal="right" vertical="center" shrinkToFit="1"/>
      <protection locked="0"/>
    </xf>
    <xf numFmtId="177" fontId="26" fillId="0" borderId="32" xfId="0" applyNumberFormat="1" applyFont="1" applyBorder="1" applyAlignment="1" applyProtection="1">
      <alignment horizontal="right" vertical="center" shrinkToFit="1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distributed" vertical="center"/>
    </xf>
    <xf numFmtId="176" fontId="27" fillId="0" borderId="24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distributed" vertical="center"/>
    </xf>
    <xf numFmtId="176" fontId="26" fillId="0" borderId="24" xfId="0" applyNumberFormat="1" applyFont="1" applyBorder="1" applyAlignment="1" applyProtection="1">
      <alignment horizontal="right" vertical="center"/>
      <protection locked="0"/>
    </xf>
    <xf numFmtId="176" fontId="27" fillId="0" borderId="14" xfId="0" applyNumberFormat="1" applyFont="1" applyBorder="1" applyAlignment="1">
      <alignment horizontal="righ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distributed" vertical="center"/>
    </xf>
    <xf numFmtId="176" fontId="26" fillId="0" borderId="25" xfId="0" applyNumberFormat="1" applyFont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distributed" vertical="center"/>
    </xf>
    <xf numFmtId="176" fontId="26" fillId="0" borderId="23" xfId="0" applyNumberFormat="1" applyFont="1" applyBorder="1" applyAlignment="1" applyProtection="1">
      <alignment horizontal="right" vertical="center"/>
      <protection locked="0"/>
    </xf>
    <xf numFmtId="0" fontId="2" fillId="3" borderId="26" xfId="0" applyFont="1" applyFill="1" applyBorder="1" applyAlignment="1">
      <alignment horizontal="center" vertical="center"/>
    </xf>
    <xf numFmtId="176" fontId="27" fillId="0" borderId="5" xfId="0" applyNumberFormat="1" applyFont="1" applyBorder="1" applyAlignment="1">
      <alignment horizontal="right" vertical="center"/>
    </xf>
    <xf numFmtId="176" fontId="26" fillId="0" borderId="5" xfId="0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1" fillId="0" borderId="0" xfId="1"/>
    <xf numFmtId="0" fontId="31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>
      <alignment vertical="center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5" fillId="0" borderId="0" xfId="1" applyFont="1" applyAlignment="1" applyProtection="1">
      <alignment vertical="center"/>
      <protection locked="0"/>
    </xf>
    <xf numFmtId="0" fontId="2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justifyLastLine="1"/>
    </xf>
    <xf numFmtId="0" fontId="13" fillId="0" borderId="0" xfId="1" applyFont="1" applyAlignment="1">
      <alignment horizontal="center" vertical="center" justifyLastLine="1"/>
    </xf>
    <xf numFmtId="0" fontId="2" fillId="0" borderId="0" xfId="1" applyFont="1" applyAlignment="1">
      <alignment horizontal="center" vertical="center"/>
    </xf>
    <xf numFmtId="176" fontId="14" fillId="0" borderId="0" xfId="2" applyNumberFormat="1" applyFont="1" applyFill="1" applyBorder="1" applyAlignment="1" applyProtection="1">
      <alignment horizontal="right" vertical="center"/>
    </xf>
    <xf numFmtId="176" fontId="18" fillId="0" borderId="0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right" vertical="center"/>
    </xf>
    <xf numFmtId="0" fontId="32" fillId="0" borderId="3" xfId="0" applyFont="1" applyBorder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>
      <alignment vertical="center"/>
    </xf>
    <xf numFmtId="0" fontId="33" fillId="0" borderId="0" xfId="0" applyFont="1">
      <alignment vertical="center"/>
    </xf>
    <xf numFmtId="176" fontId="20" fillId="0" borderId="0" xfId="1" applyNumberFormat="1" applyFont="1" applyAlignment="1">
      <alignment horizontal="right"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17" fillId="0" borderId="0" xfId="1" applyNumberFormat="1" applyFont="1" applyAlignment="1">
      <alignment horizontal="right" vertical="center" shrinkToFit="1"/>
    </xf>
    <xf numFmtId="176" fontId="14" fillId="4" borderId="15" xfId="2" applyNumberFormat="1" applyFont="1" applyFill="1" applyBorder="1" applyAlignment="1" applyProtection="1">
      <alignment horizontal="right" vertical="center"/>
    </xf>
    <xf numFmtId="176" fontId="18" fillId="4" borderId="8" xfId="2" applyNumberFormat="1" applyFont="1" applyFill="1" applyBorder="1" applyAlignment="1" applyProtection="1">
      <alignment horizontal="right" vertical="center"/>
    </xf>
    <xf numFmtId="176" fontId="14" fillId="4" borderId="8" xfId="2" applyNumberFormat="1" applyFont="1" applyFill="1" applyBorder="1" applyAlignment="1" applyProtection="1">
      <alignment horizontal="right" vertical="center"/>
    </xf>
    <xf numFmtId="176" fontId="17" fillId="4" borderId="14" xfId="1" applyNumberFormat="1" applyFont="1" applyFill="1" applyBorder="1" applyAlignment="1">
      <alignment horizontal="right" vertical="center"/>
    </xf>
    <xf numFmtId="176" fontId="18" fillId="4" borderId="14" xfId="2" applyNumberFormat="1" applyFont="1" applyFill="1" applyBorder="1" applyAlignment="1" applyProtection="1">
      <alignment horizontal="right" vertical="center"/>
    </xf>
    <xf numFmtId="176" fontId="14" fillId="4" borderId="25" xfId="2" applyNumberFormat="1" applyFont="1" applyFill="1" applyBorder="1" applyAlignment="1" applyProtection="1">
      <alignment horizontal="right" vertical="center"/>
    </xf>
    <xf numFmtId="176" fontId="14" fillId="4" borderId="23" xfId="2" applyNumberFormat="1" applyFont="1" applyFill="1" applyBorder="1" applyAlignment="1" applyProtection="1">
      <alignment horizontal="right" vertical="center"/>
    </xf>
    <xf numFmtId="176" fontId="18" fillId="4" borderId="5" xfId="2" applyNumberFormat="1" applyFont="1" applyFill="1" applyBorder="1" applyAlignment="1" applyProtection="1">
      <alignment horizontal="right" vertical="center"/>
    </xf>
    <xf numFmtId="176" fontId="14" fillId="4" borderId="5" xfId="2" applyNumberFormat="1" applyFont="1" applyFill="1" applyBorder="1" applyAlignment="1" applyProtection="1">
      <alignment horizontal="right" vertical="center"/>
    </xf>
    <xf numFmtId="176" fontId="16" fillId="4" borderId="13" xfId="1" applyNumberFormat="1" applyFont="1" applyFill="1" applyBorder="1" applyAlignment="1">
      <alignment horizontal="right" vertical="center"/>
    </xf>
    <xf numFmtId="176" fontId="15" fillId="4" borderId="13" xfId="2" applyNumberFormat="1" applyFont="1" applyFill="1" applyBorder="1" applyAlignment="1" applyProtection="1">
      <alignment horizontal="right" vertical="center"/>
    </xf>
    <xf numFmtId="176" fontId="16" fillId="4" borderId="15" xfId="1" applyNumberFormat="1" applyFont="1" applyFill="1" applyBorder="1" applyAlignment="1">
      <alignment horizontal="right" vertical="center"/>
    </xf>
    <xf numFmtId="176" fontId="15" fillId="4" borderId="15" xfId="2" applyNumberFormat="1" applyFont="1" applyFill="1" applyBorder="1" applyAlignment="1" applyProtection="1">
      <alignment horizontal="right" vertical="center"/>
    </xf>
    <xf numFmtId="176" fontId="16" fillId="4" borderId="23" xfId="1" applyNumberFormat="1" applyFont="1" applyFill="1" applyBorder="1" applyAlignment="1">
      <alignment horizontal="right" vertical="center"/>
    </xf>
    <xf numFmtId="176" fontId="15" fillId="4" borderId="23" xfId="2" applyNumberFormat="1" applyFont="1" applyFill="1" applyBorder="1" applyAlignment="1" applyProtection="1">
      <alignment horizontal="right" vertical="center"/>
    </xf>
    <xf numFmtId="176" fontId="20" fillId="4" borderId="14" xfId="2" applyNumberFormat="1" applyFont="1" applyFill="1" applyBorder="1" applyAlignment="1" applyProtection="1">
      <alignment horizontal="right" vertical="center"/>
    </xf>
    <xf numFmtId="176" fontId="16" fillId="4" borderId="16" xfId="1" applyNumberFormat="1" applyFont="1" applyFill="1" applyBorder="1" applyAlignment="1">
      <alignment horizontal="right" vertical="center"/>
    </xf>
    <xf numFmtId="176" fontId="15" fillId="4" borderId="16" xfId="2" applyNumberFormat="1" applyFont="1" applyFill="1" applyBorder="1" applyAlignment="1" applyProtection="1">
      <alignment horizontal="right" vertical="center"/>
    </xf>
    <xf numFmtId="176" fontId="16" fillId="4" borderId="28" xfId="1" applyNumberFormat="1" applyFont="1" applyFill="1" applyBorder="1" applyAlignment="1">
      <alignment horizontal="right" vertical="center"/>
    </xf>
    <xf numFmtId="176" fontId="15" fillId="4" borderId="28" xfId="2" applyNumberFormat="1" applyFont="1" applyFill="1" applyBorder="1" applyAlignment="1" applyProtection="1">
      <alignment horizontal="right" vertical="center"/>
    </xf>
    <xf numFmtId="176" fontId="17" fillId="4" borderId="11" xfId="1" applyNumberFormat="1" applyFont="1" applyFill="1" applyBorder="1" applyAlignment="1">
      <alignment horizontal="right" vertical="center" shrinkToFit="1"/>
    </xf>
    <xf numFmtId="176" fontId="13" fillId="4" borderId="14" xfId="1" applyNumberFormat="1" applyFont="1" applyFill="1" applyBorder="1" applyAlignment="1">
      <alignment horizontal="right" vertical="center"/>
    </xf>
    <xf numFmtId="176" fontId="15" fillId="4" borderId="14" xfId="2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vertical="center"/>
    </xf>
    <xf numFmtId="0" fontId="2" fillId="0" borderId="13" xfId="1" applyFont="1" applyBorder="1" applyAlignment="1">
      <alignment horizontal="distributed" vertical="center"/>
    </xf>
    <xf numFmtId="56" fontId="2" fillId="0" borderId="15" xfId="1" applyNumberFormat="1" applyFont="1" applyBorder="1" applyAlignment="1">
      <alignment horizontal="center" vertical="center"/>
    </xf>
    <xf numFmtId="0" fontId="23" fillId="0" borderId="14" xfId="1" applyFont="1" applyBorder="1"/>
    <xf numFmtId="176" fontId="16" fillId="0" borderId="13" xfId="1" applyNumberFormat="1" applyFont="1" applyBorder="1" applyAlignment="1">
      <alignment horizontal="right" vertical="center"/>
    </xf>
    <xf numFmtId="176" fontId="16" fillId="0" borderId="23" xfId="1" applyNumberFormat="1" applyFont="1" applyBorder="1" applyAlignment="1">
      <alignment horizontal="right" vertical="center"/>
    </xf>
    <xf numFmtId="176" fontId="17" fillId="0" borderId="14" xfId="1" applyNumberFormat="1" applyFont="1" applyBorder="1" applyAlignment="1">
      <alignment horizontal="right" vertical="center"/>
    </xf>
    <xf numFmtId="0" fontId="23" fillId="0" borderId="3" xfId="1" applyFont="1" applyBorder="1"/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/>
    </xf>
    <xf numFmtId="176" fontId="16" fillId="0" borderId="16" xfId="1" applyNumberFormat="1" applyFont="1" applyBorder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distributed" vertical="center"/>
    </xf>
    <xf numFmtId="176" fontId="16" fillId="0" borderId="28" xfId="1" applyNumberFormat="1" applyFont="1" applyBorder="1" applyAlignment="1">
      <alignment horizontal="right" vertical="center"/>
    </xf>
    <xf numFmtId="0" fontId="19" fillId="0" borderId="3" xfId="1" applyFont="1" applyBorder="1" applyAlignment="1">
      <alignment vertical="center"/>
    </xf>
    <xf numFmtId="176" fontId="17" fillId="0" borderId="11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33" xfId="1" applyFont="1" applyBorder="1" applyAlignment="1" applyProtection="1">
      <alignment horizontal="left" vertical="center"/>
      <protection locked="0"/>
    </xf>
    <xf numFmtId="0" fontId="2" fillId="0" borderId="33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176" fontId="26" fillId="4" borderId="15" xfId="0" applyNumberFormat="1" applyFont="1" applyFill="1" applyBorder="1" applyAlignment="1" applyProtection="1">
      <alignment horizontal="right" vertical="center"/>
      <protection locked="0"/>
    </xf>
    <xf numFmtId="176" fontId="26" fillId="4" borderId="16" xfId="0" applyNumberFormat="1" applyFont="1" applyFill="1" applyBorder="1" applyAlignment="1" applyProtection="1">
      <alignment horizontal="right" vertical="center"/>
      <protection locked="0"/>
    </xf>
    <xf numFmtId="176" fontId="27" fillId="4" borderId="24" xfId="0" applyNumberFormat="1" applyFont="1" applyFill="1" applyBorder="1" applyAlignment="1">
      <alignment horizontal="right" vertical="center"/>
    </xf>
    <xf numFmtId="176" fontId="26" fillId="4" borderId="24" xfId="0" applyNumberFormat="1" applyFont="1" applyFill="1" applyBorder="1" applyAlignment="1" applyProtection="1">
      <alignment horizontal="right" vertical="center"/>
      <protection locked="0"/>
    </xf>
    <xf numFmtId="176" fontId="27" fillId="4" borderId="14" xfId="0" applyNumberFormat="1" applyFont="1" applyFill="1" applyBorder="1" applyAlignment="1">
      <alignment horizontal="right" vertical="center"/>
    </xf>
    <xf numFmtId="176" fontId="26" fillId="4" borderId="25" xfId="0" applyNumberFormat="1" applyFont="1" applyFill="1" applyBorder="1" applyAlignment="1" applyProtection="1">
      <alignment horizontal="right" vertical="center"/>
      <protection locked="0"/>
    </xf>
    <xf numFmtId="176" fontId="26" fillId="4" borderId="23" xfId="0" applyNumberFormat="1" applyFont="1" applyFill="1" applyBorder="1" applyAlignment="1" applyProtection="1">
      <alignment horizontal="right" vertical="center"/>
      <protection locked="0"/>
    </xf>
    <xf numFmtId="176" fontId="27" fillId="4" borderId="5" xfId="0" applyNumberFormat="1" applyFont="1" applyFill="1" applyBorder="1" applyAlignment="1">
      <alignment horizontal="right" vertical="center"/>
    </xf>
    <xf numFmtId="176" fontId="26" fillId="4" borderId="5" xfId="0" applyNumberFormat="1" applyFont="1" applyFill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4" fillId="0" borderId="3" xfId="1" applyFont="1" applyBorder="1" applyAlignment="1">
      <alignment horizontal="distributed" vertical="center"/>
    </xf>
    <xf numFmtId="0" fontId="1" fillId="0" borderId="5" xfId="1" applyBorder="1"/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7" fillId="0" borderId="3" xfId="1" applyFont="1" applyBorder="1" applyAlignment="1">
      <alignment horizontal="distributed" vertical="center"/>
    </xf>
    <xf numFmtId="0" fontId="17" fillId="0" borderId="5" xfId="1" applyFont="1" applyBorder="1" applyAlignment="1">
      <alignment horizontal="distributed" vertical="center"/>
    </xf>
    <xf numFmtId="0" fontId="22" fillId="0" borderId="3" xfId="1" applyFont="1" applyBorder="1" applyAlignment="1">
      <alignment horizontal="distributed" vertical="center"/>
    </xf>
    <xf numFmtId="0" fontId="23" fillId="0" borderId="5" xfId="1" applyFont="1" applyBorder="1"/>
    <xf numFmtId="0" fontId="17" fillId="3" borderId="3" xfId="0" applyFont="1" applyFill="1" applyBorder="1" applyAlignment="1">
      <alignment horizontal="distributed" vertical="center"/>
    </xf>
    <xf numFmtId="0" fontId="17" fillId="3" borderId="5" xfId="0" applyFont="1" applyFill="1" applyBorder="1" applyAlignment="1">
      <alignment horizontal="distributed" vertical="center"/>
    </xf>
    <xf numFmtId="0" fontId="24" fillId="3" borderId="3" xfId="0" applyFont="1" applyFill="1" applyBorder="1" applyAlignment="1">
      <alignment horizontal="distributed" vertical="center"/>
    </xf>
    <xf numFmtId="0" fontId="0" fillId="0" borderId="5" xfId="0" applyBorder="1" applyAlignment="1"/>
    <xf numFmtId="0" fontId="22" fillId="3" borderId="3" xfId="0" applyFont="1" applyFill="1" applyBorder="1" applyAlignment="1">
      <alignment horizontal="distributed" vertical="center"/>
    </xf>
    <xf numFmtId="0" fontId="23" fillId="0" borderId="5" xfId="0" applyFont="1" applyBorder="1" applyAlignment="1"/>
    <xf numFmtId="0" fontId="32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distributed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distributed" vertical="center"/>
    </xf>
    <xf numFmtId="0" fontId="1" fillId="0" borderId="11" xfId="1" applyBorder="1"/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22" fillId="3" borderId="3" xfId="1" applyFont="1" applyFill="1" applyBorder="1" applyAlignment="1">
      <alignment horizontal="distributed" vertical="center"/>
    </xf>
  </cellXfs>
  <cellStyles count="8">
    <cellStyle name="パーセント 2" xfId="2" xr:uid="{C05610B2-3D8A-469F-8640-C8BCBA25D2B5}"/>
    <cellStyle name="桁区切り 2" xfId="6" xr:uid="{E1D1E1F4-68E8-4A8A-80B4-67233DE6718A}"/>
    <cellStyle name="桁区切り 3" xfId="3" xr:uid="{C7460B2A-93AB-4BE0-96A2-B80FD52C50B3}"/>
    <cellStyle name="標準" xfId="0" builtinId="0"/>
    <cellStyle name="標準 2" xfId="5" xr:uid="{7BFD1C82-EE38-4FB7-8848-D6FDAD8E9F52}"/>
    <cellStyle name="標準 2 2" xfId="4" xr:uid="{FE8094F1-A114-46E7-91E9-6AC5520D7501}"/>
    <cellStyle name="標準 2 2 2" xfId="7" xr:uid="{0DF16D24-5E9A-442C-A085-42390F5518F4}"/>
    <cellStyle name="標準 3" xfId="1" xr:uid="{9BA01D7A-75E4-44FA-AA76-C7F388500C4E}"/>
  </cellStyles>
  <dxfs count="3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6B8F-B504-47B8-9B51-3158EF7B8FDD}">
  <sheetPr>
    <pageSetUpPr fitToPage="1"/>
  </sheetPr>
  <dimension ref="A2:AI76"/>
  <sheetViews>
    <sheetView tabSelected="1" zoomScaleNormal="100" workbookViewId="0">
      <selection activeCell="C3" sqref="C3"/>
    </sheetView>
  </sheetViews>
  <sheetFormatPr defaultRowHeight="14"/>
  <cols>
    <col min="1" max="1" width="6.75" customWidth="1"/>
    <col min="3" max="3" width="17.5" customWidth="1"/>
    <col min="11" max="11" width="10.83203125" customWidth="1"/>
    <col min="12" max="13" width="6.83203125" customWidth="1"/>
    <col min="15" max="15" width="17.5" customWidth="1"/>
    <col min="23" max="23" width="10.58203125" customWidth="1"/>
    <col min="24" max="24" width="6.75" customWidth="1"/>
    <col min="27" max="27" width="17" customWidth="1"/>
  </cols>
  <sheetData>
    <row r="2" spans="1:35" ht="26.25" customHeight="1">
      <c r="A2" s="163"/>
      <c r="B2" s="243" t="s">
        <v>94</v>
      </c>
      <c r="C2" s="243"/>
      <c r="D2" s="243"/>
      <c r="E2" s="243"/>
      <c r="F2" s="243"/>
      <c r="G2" s="243"/>
      <c r="H2" s="243"/>
      <c r="I2" s="243"/>
      <c r="J2" s="243"/>
      <c r="K2" s="243"/>
      <c r="L2" s="164"/>
      <c r="M2" s="163"/>
      <c r="N2" s="243" t="s">
        <v>95</v>
      </c>
      <c r="O2" s="243"/>
      <c r="P2" s="243"/>
      <c r="Q2" s="243"/>
      <c r="R2" s="243"/>
      <c r="S2" s="243"/>
      <c r="T2" s="243"/>
      <c r="U2" s="243"/>
      <c r="V2" s="243"/>
      <c r="W2" s="243"/>
      <c r="X2" s="165"/>
      <c r="Y2" s="166"/>
      <c r="Z2" s="244" t="s">
        <v>96</v>
      </c>
      <c r="AA2" s="245"/>
      <c r="AB2" s="245"/>
      <c r="AC2" s="245"/>
      <c r="AD2" s="245"/>
      <c r="AE2" s="245"/>
      <c r="AF2" s="245"/>
      <c r="AG2" s="245"/>
      <c r="AH2" s="245"/>
      <c r="AI2" s="246"/>
    </row>
    <row r="3" spans="1:35">
      <c r="A3" s="136"/>
      <c r="M3" s="136"/>
      <c r="X3" s="137"/>
    </row>
    <row r="4" spans="1:35" ht="19">
      <c r="A4" s="136"/>
      <c r="B4" s="138" t="s">
        <v>0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36"/>
      <c r="N4" s="79" t="s">
        <v>89</v>
      </c>
      <c r="O4" s="80"/>
      <c r="P4" s="81"/>
      <c r="Q4" s="81"/>
      <c r="R4" s="81"/>
      <c r="S4" s="81"/>
      <c r="T4" s="81"/>
      <c r="U4" s="81"/>
      <c r="V4" s="81"/>
      <c r="W4" s="81"/>
      <c r="X4" s="137"/>
      <c r="Z4" s="79" t="s">
        <v>89</v>
      </c>
      <c r="AA4" s="80"/>
      <c r="AB4" s="81"/>
      <c r="AC4" s="81"/>
      <c r="AD4" s="81"/>
      <c r="AE4" s="81"/>
      <c r="AF4" s="81"/>
      <c r="AG4" s="81"/>
      <c r="AH4" s="81"/>
      <c r="AI4" s="81"/>
    </row>
    <row r="5" spans="1:35" ht="16.5">
      <c r="A5" s="136"/>
      <c r="B5" s="141" t="s">
        <v>1</v>
      </c>
      <c r="C5" s="142"/>
      <c r="D5" s="140"/>
      <c r="E5" s="140"/>
      <c r="F5" s="140"/>
      <c r="G5" s="140"/>
      <c r="H5" s="140"/>
      <c r="I5" s="140"/>
      <c r="J5" s="140"/>
      <c r="K5" s="143" t="s">
        <v>2</v>
      </c>
      <c r="L5" s="143"/>
      <c r="M5" s="136"/>
      <c r="N5" s="82" t="s">
        <v>1</v>
      </c>
      <c r="O5" s="83"/>
      <c r="P5" s="81"/>
      <c r="Q5" s="81"/>
      <c r="R5" s="81"/>
      <c r="S5" s="81"/>
      <c r="T5" s="81"/>
      <c r="U5" s="81"/>
      <c r="V5" s="81"/>
      <c r="W5" s="84" t="s">
        <v>90</v>
      </c>
      <c r="X5" s="137"/>
      <c r="Z5" s="82" t="s">
        <v>1</v>
      </c>
      <c r="AA5" s="83"/>
      <c r="AB5" s="81"/>
      <c r="AC5" s="81"/>
      <c r="AD5" s="81"/>
      <c r="AE5" s="81"/>
      <c r="AF5" s="81"/>
      <c r="AG5" s="81"/>
      <c r="AH5" s="81"/>
      <c r="AI5" s="84" t="s">
        <v>90</v>
      </c>
    </row>
    <row r="6" spans="1:35">
      <c r="A6" s="136"/>
      <c r="B6" s="1"/>
      <c r="C6" s="2"/>
      <c r="D6" s="224" t="s">
        <v>3</v>
      </c>
      <c r="E6" s="225"/>
      <c r="F6" s="225"/>
      <c r="G6" s="225"/>
      <c r="H6" s="225"/>
      <c r="I6" s="225"/>
      <c r="J6" s="225"/>
      <c r="K6" s="226"/>
      <c r="L6" s="156"/>
      <c r="M6" s="136"/>
      <c r="N6" s="85"/>
      <c r="O6" s="86"/>
      <c r="P6" s="247" t="s">
        <v>3</v>
      </c>
      <c r="Q6" s="248"/>
      <c r="R6" s="248"/>
      <c r="S6" s="248"/>
      <c r="T6" s="248"/>
      <c r="U6" s="248"/>
      <c r="V6" s="248"/>
      <c r="W6" s="249"/>
      <c r="X6" s="137"/>
      <c r="Z6" s="85"/>
      <c r="AA6" s="86"/>
      <c r="AB6" s="247" t="s">
        <v>3</v>
      </c>
      <c r="AC6" s="248"/>
      <c r="AD6" s="248"/>
      <c r="AE6" s="248"/>
      <c r="AF6" s="248"/>
      <c r="AG6" s="248"/>
      <c r="AH6" s="248"/>
      <c r="AI6" s="249"/>
    </row>
    <row r="7" spans="1:35">
      <c r="A7" s="136"/>
      <c r="B7" s="227" t="s">
        <v>4</v>
      </c>
      <c r="C7" s="228"/>
      <c r="D7" s="3"/>
      <c r="E7" s="3"/>
      <c r="F7" s="3"/>
      <c r="G7" s="3"/>
      <c r="H7" s="3"/>
      <c r="I7" s="3"/>
      <c r="J7" s="3"/>
      <c r="K7" s="3"/>
      <c r="L7" s="157"/>
      <c r="M7" s="136"/>
      <c r="N7" s="231" t="s">
        <v>4</v>
      </c>
      <c r="O7" s="232"/>
      <c r="P7" s="87"/>
      <c r="Q7" s="87"/>
      <c r="R7" s="87"/>
      <c r="S7" s="87"/>
      <c r="T7" s="87"/>
      <c r="U7" s="87"/>
      <c r="V7" s="87"/>
      <c r="W7" s="87"/>
      <c r="X7" s="137"/>
      <c r="Z7" s="231" t="s">
        <v>4</v>
      </c>
      <c r="AA7" s="232"/>
      <c r="AB7" s="87"/>
      <c r="AC7" s="87"/>
      <c r="AD7" s="87"/>
      <c r="AE7" s="87"/>
      <c r="AF7" s="87"/>
      <c r="AG7" s="87"/>
      <c r="AH7" s="87"/>
      <c r="AI7" s="87"/>
    </row>
    <row r="8" spans="1:35">
      <c r="A8" s="136"/>
      <c r="B8" s="227"/>
      <c r="C8" s="228"/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5</v>
      </c>
      <c r="L8" s="158"/>
      <c r="M8" s="136"/>
      <c r="N8" s="231"/>
      <c r="O8" s="232"/>
      <c r="P8" s="88" t="s">
        <v>6</v>
      </c>
      <c r="Q8" s="88" t="s">
        <v>7</v>
      </c>
      <c r="R8" s="88" t="s">
        <v>8</v>
      </c>
      <c r="S8" s="88" t="s">
        <v>9</v>
      </c>
      <c r="T8" s="88" t="s">
        <v>10</v>
      </c>
      <c r="U8" s="88" t="s">
        <v>11</v>
      </c>
      <c r="V8" s="88" t="s">
        <v>12</v>
      </c>
      <c r="W8" s="88" t="s">
        <v>5</v>
      </c>
      <c r="X8" s="137"/>
      <c r="Z8" s="231"/>
      <c r="AA8" s="232"/>
      <c r="AB8" s="88" t="s">
        <v>6</v>
      </c>
      <c r="AC8" s="88" t="s">
        <v>7</v>
      </c>
      <c r="AD8" s="88" t="s">
        <v>8</v>
      </c>
      <c r="AE8" s="88" t="s">
        <v>9</v>
      </c>
      <c r="AF8" s="88" t="s">
        <v>10</v>
      </c>
      <c r="AG8" s="88" t="s">
        <v>11</v>
      </c>
      <c r="AH8" s="88" t="s">
        <v>12</v>
      </c>
      <c r="AI8" s="88" t="s">
        <v>5</v>
      </c>
    </row>
    <row r="9" spans="1:35">
      <c r="A9" s="136"/>
      <c r="B9" s="5"/>
      <c r="C9" s="6"/>
      <c r="D9" s="4"/>
      <c r="E9" s="4"/>
      <c r="F9" s="4"/>
      <c r="G9" s="4"/>
      <c r="H9" s="4"/>
      <c r="I9" s="4"/>
      <c r="J9" s="4"/>
      <c r="K9" s="4"/>
      <c r="L9" s="158"/>
      <c r="M9" s="136"/>
      <c r="N9" s="89"/>
      <c r="O9" s="90"/>
      <c r="P9" s="88"/>
      <c r="Q9" s="88"/>
      <c r="R9" s="88"/>
      <c r="S9" s="88"/>
      <c r="T9" s="88"/>
      <c r="U9" s="88"/>
      <c r="V9" s="88"/>
      <c r="W9" s="88"/>
      <c r="X9" s="137"/>
      <c r="Z9" s="89"/>
      <c r="AA9" s="90"/>
      <c r="AB9" s="88"/>
      <c r="AC9" s="88"/>
      <c r="AD9" s="88"/>
      <c r="AE9" s="88"/>
      <c r="AF9" s="88"/>
      <c r="AG9" s="88"/>
      <c r="AH9" s="88"/>
      <c r="AI9" s="88"/>
    </row>
    <row r="10" spans="1:35">
      <c r="A10" s="136"/>
      <c r="B10" s="7"/>
      <c r="C10" s="8"/>
      <c r="D10" s="9"/>
      <c r="E10" s="9"/>
      <c r="F10" s="9"/>
      <c r="G10" s="9"/>
      <c r="H10" s="9"/>
      <c r="I10" s="9"/>
      <c r="J10" s="9"/>
      <c r="K10" s="9"/>
      <c r="L10" s="159"/>
      <c r="M10" s="136"/>
      <c r="N10" s="91"/>
      <c r="O10" s="92"/>
      <c r="P10" s="93"/>
      <c r="Q10" s="93"/>
      <c r="R10" s="93"/>
      <c r="S10" s="93"/>
      <c r="T10" s="93"/>
      <c r="U10" s="93"/>
      <c r="V10" s="93"/>
      <c r="W10" s="93"/>
      <c r="X10" s="137"/>
      <c r="Z10" s="91"/>
      <c r="AA10" s="92"/>
      <c r="AB10" s="93"/>
      <c r="AC10" s="93"/>
      <c r="AD10" s="93"/>
      <c r="AE10" s="93"/>
      <c r="AF10" s="93"/>
      <c r="AG10" s="93"/>
      <c r="AH10" s="93"/>
      <c r="AI10" s="93"/>
    </row>
    <row r="11" spans="1:35" ht="18" customHeight="1">
      <c r="A11" s="136"/>
      <c r="B11" s="10">
        <v>1</v>
      </c>
      <c r="C11" s="11" t="s">
        <v>13</v>
      </c>
      <c r="D11" s="13">
        <f>SUM(D12:D20)</f>
        <v>19920</v>
      </c>
      <c r="E11" s="13">
        <f t="shared" ref="E11:J11" si="0">SUM(E12:E20)</f>
        <v>18565</v>
      </c>
      <c r="F11" s="13">
        <f t="shared" si="0"/>
        <v>16120</v>
      </c>
      <c r="G11" s="13">
        <f t="shared" si="0"/>
        <v>12112</v>
      </c>
      <c r="H11" s="13">
        <f t="shared" si="0"/>
        <v>10223</v>
      </c>
      <c r="I11" s="13">
        <f t="shared" si="0"/>
        <v>10702</v>
      </c>
      <c r="J11" s="13">
        <f t="shared" si="0"/>
        <v>6806</v>
      </c>
      <c r="K11" s="14">
        <f>SUM(D11:J11)</f>
        <v>94448</v>
      </c>
      <c r="L11" s="160"/>
      <c r="M11" s="136"/>
      <c r="N11" s="94">
        <v>1</v>
      </c>
      <c r="O11" s="95" t="s">
        <v>13</v>
      </c>
      <c r="P11" s="98">
        <v>19920</v>
      </c>
      <c r="Q11" s="97">
        <v>18565</v>
      </c>
      <c r="R11" s="97">
        <v>16120</v>
      </c>
      <c r="S11" s="97">
        <v>12112</v>
      </c>
      <c r="T11" s="97">
        <v>10223</v>
      </c>
      <c r="U11" s="96">
        <v>10702</v>
      </c>
      <c r="V11" s="97">
        <v>6806</v>
      </c>
      <c r="W11" s="14">
        <v>94448</v>
      </c>
      <c r="X11" s="137"/>
      <c r="Z11" s="94">
        <v>1</v>
      </c>
      <c r="AA11" s="95" t="s">
        <v>13</v>
      </c>
      <c r="AB11" s="98">
        <f>+D11-P11</f>
        <v>0</v>
      </c>
      <c r="AC11" s="97">
        <f t="shared" ref="AC11:AC71" si="1">+E11-Q11</f>
        <v>0</v>
      </c>
      <c r="AD11" s="97">
        <f t="shared" ref="AD11:AD71" si="2">+F11-R11</f>
        <v>0</v>
      </c>
      <c r="AE11" s="97">
        <f t="shared" ref="AE11:AE71" si="3">+G11-S11</f>
        <v>0</v>
      </c>
      <c r="AF11" s="97">
        <f t="shared" ref="AF11:AF71" si="4">+H11-T11</f>
        <v>0</v>
      </c>
      <c r="AG11" s="96">
        <f t="shared" ref="AG11:AG71" si="5">+I11-U11</f>
        <v>0</v>
      </c>
      <c r="AH11" s="97">
        <f t="shared" ref="AH11:AH71" si="6">+J11-V11</f>
        <v>0</v>
      </c>
      <c r="AI11" s="14">
        <f t="shared" ref="AI11:AI71" si="7">+K11-W11</f>
        <v>0</v>
      </c>
    </row>
    <row r="12" spans="1:35" ht="18" customHeight="1">
      <c r="A12" s="136"/>
      <c r="B12" s="15"/>
      <c r="C12" s="16" t="s">
        <v>14</v>
      </c>
      <c r="D12" s="17">
        <v>2612</v>
      </c>
      <c r="E12" s="17">
        <v>2199</v>
      </c>
      <c r="F12" s="17">
        <v>2082</v>
      </c>
      <c r="G12" s="17">
        <v>1440</v>
      </c>
      <c r="H12" s="17">
        <v>1234</v>
      </c>
      <c r="I12" s="17">
        <v>1408</v>
      </c>
      <c r="J12" s="17">
        <v>887</v>
      </c>
      <c r="K12" s="18">
        <f t="shared" ref="K12:K65" si="8">SUM(D12:J12)</f>
        <v>11862</v>
      </c>
      <c r="L12" s="160"/>
      <c r="M12" s="136"/>
      <c r="N12" s="99"/>
      <c r="O12" s="100" t="s">
        <v>14</v>
      </c>
      <c r="P12" s="103">
        <v>2612</v>
      </c>
      <c r="Q12" s="104">
        <v>2199</v>
      </c>
      <c r="R12" s="104">
        <v>2082</v>
      </c>
      <c r="S12" s="104">
        <v>1440</v>
      </c>
      <c r="T12" s="104">
        <v>1234</v>
      </c>
      <c r="U12" s="103">
        <v>1408</v>
      </c>
      <c r="V12" s="104">
        <v>887</v>
      </c>
      <c r="W12" s="18">
        <v>11862</v>
      </c>
      <c r="X12" s="137"/>
      <c r="Z12" s="99"/>
      <c r="AA12" s="100" t="s">
        <v>14</v>
      </c>
      <c r="AB12" s="103">
        <f t="shared" ref="AB12:AB71" si="9">+D12-P12</f>
        <v>0</v>
      </c>
      <c r="AC12" s="104">
        <f t="shared" si="1"/>
        <v>0</v>
      </c>
      <c r="AD12" s="104">
        <f t="shared" si="2"/>
        <v>0</v>
      </c>
      <c r="AE12" s="104">
        <f t="shared" si="3"/>
        <v>0</v>
      </c>
      <c r="AF12" s="104">
        <f t="shared" si="4"/>
        <v>0</v>
      </c>
      <c r="AG12" s="103">
        <f t="shared" si="5"/>
        <v>0</v>
      </c>
      <c r="AH12" s="104">
        <f t="shared" si="6"/>
        <v>0</v>
      </c>
      <c r="AI12" s="18">
        <f t="shared" si="7"/>
        <v>0</v>
      </c>
    </row>
    <row r="13" spans="1:35" ht="18" customHeight="1">
      <c r="A13" s="136"/>
      <c r="B13" s="19"/>
      <c r="C13" s="16" t="s">
        <v>15</v>
      </c>
      <c r="D13" s="20">
        <v>1360</v>
      </c>
      <c r="E13" s="21">
        <v>1571</v>
      </c>
      <c r="F13" s="21">
        <v>1287</v>
      </c>
      <c r="G13" s="21">
        <v>1054</v>
      </c>
      <c r="H13" s="21">
        <v>804</v>
      </c>
      <c r="I13" s="21">
        <v>931</v>
      </c>
      <c r="J13" s="22">
        <v>576</v>
      </c>
      <c r="K13" s="18">
        <f t="shared" si="8"/>
        <v>7583</v>
      </c>
      <c r="L13" s="160"/>
      <c r="M13" s="136"/>
      <c r="N13" s="105"/>
      <c r="O13" s="100" t="s">
        <v>15</v>
      </c>
      <c r="P13" s="106">
        <v>1360</v>
      </c>
      <c r="Q13" s="107">
        <v>1571</v>
      </c>
      <c r="R13" s="107">
        <v>1287</v>
      </c>
      <c r="S13" s="107">
        <v>1054</v>
      </c>
      <c r="T13" s="107">
        <v>804</v>
      </c>
      <c r="U13" s="107">
        <v>931</v>
      </c>
      <c r="V13" s="108">
        <v>576</v>
      </c>
      <c r="W13" s="18">
        <v>7583</v>
      </c>
      <c r="X13" s="137"/>
      <c r="Z13" s="105"/>
      <c r="AA13" s="100" t="s">
        <v>15</v>
      </c>
      <c r="AB13" s="106">
        <f t="shared" si="9"/>
        <v>0</v>
      </c>
      <c r="AC13" s="107">
        <f t="shared" si="1"/>
        <v>0</v>
      </c>
      <c r="AD13" s="107">
        <f t="shared" si="2"/>
        <v>0</v>
      </c>
      <c r="AE13" s="107">
        <f t="shared" si="3"/>
        <v>0</v>
      </c>
      <c r="AF13" s="107">
        <f t="shared" si="4"/>
        <v>0</v>
      </c>
      <c r="AG13" s="107">
        <f t="shared" si="5"/>
        <v>0</v>
      </c>
      <c r="AH13" s="108">
        <f t="shared" si="6"/>
        <v>0</v>
      </c>
      <c r="AI13" s="18">
        <f t="shared" si="7"/>
        <v>0</v>
      </c>
    </row>
    <row r="14" spans="1:35" ht="18" customHeight="1">
      <c r="A14" s="136"/>
      <c r="B14" s="19"/>
      <c r="C14" s="16" t="s">
        <v>16</v>
      </c>
      <c r="D14" s="20">
        <v>1463</v>
      </c>
      <c r="E14" s="21">
        <v>1732</v>
      </c>
      <c r="F14" s="21">
        <v>1297</v>
      </c>
      <c r="G14" s="21">
        <v>1131</v>
      </c>
      <c r="H14" s="21">
        <v>926</v>
      </c>
      <c r="I14" s="21">
        <v>866</v>
      </c>
      <c r="J14" s="22">
        <v>573</v>
      </c>
      <c r="K14" s="18">
        <f t="shared" si="8"/>
        <v>7988</v>
      </c>
      <c r="L14" s="160"/>
      <c r="M14" s="136"/>
      <c r="N14" s="105"/>
      <c r="O14" s="100" t="s">
        <v>16</v>
      </c>
      <c r="P14" s="106">
        <v>1463</v>
      </c>
      <c r="Q14" s="107">
        <v>1732</v>
      </c>
      <c r="R14" s="107">
        <v>1297</v>
      </c>
      <c r="S14" s="107">
        <v>1131</v>
      </c>
      <c r="T14" s="107">
        <v>926</v>
      </c>
      <c r="U14" s="107">
        <v>866</v>
      </c>
      <c r="V14" s="108">
        <v>573</v>
      </c>
      <c r="W14" s="18">
        <v>7988</v>
      </c>
      <c r="X14" s="137"/>
      <c r="Z14" s="105"/>
      <c r="AA14" s="100" t="s">
        <v>16</v>
      </c>
      <c r="AB14" s="106">
        <f t="shared" si="9"/>
        <v>0</v>
      </c>
      <c r="AC14" s="107">
        <f t="shared" si="1"/>
        <v>0</v>
      </c>
      <c r="AD14" s="107">
        <f t="shared" si="2"/>
        <v>0</v>
      </c>
      <c r="AE14" s="107">
        <f t="shared" si="3"/>
        <v>0</v>
      </c>
      <c r="AF14" s="107">
        <f t="shared" si="4"/>
        <v>0</v>
      </c>
      <c r="AG14" s="107">
        <f t="shared" si="5"/>
        <v>0</v>
      </c>
      <c r="AH14" s="108">
        <f t="shared" si="6"/>
        <v>0</v>
      </c>
      <c r="AI14" s="18">
        <f t="shared" si="7"/>
        <v>0</v>
      </c>
    </row>
    <row r="15" spans="1:35" ht="18" customHeight="1">
      <c r="A15" s="136"/>
      <c r="B15" s="19"/>
      <c r="C15" s="16" t="s">
        <v>17</v>
      </c>
      <c r="D15" s="20">
        <v>1964</v>
      </c>
      <c r="E15" s="21">
        <v>1812</v>
      </c>
      <c r="F15" s="21">
        <v>1380</v>
      </c>
      <c r="G15" s="21">
        <v>1037</v>
      </c>
      <c r="H15" s="21">
        <v>921</v>
      </c>
      <c r="I15" s="21">
        <v>886</v>
      </c>
      <c r="J15" s="22">
        <v>612</v>
      </c>
      <c r="K15" s="18">
        <f t="shared" si="8"/>
        <v>8612</v>
      </c>
      <c r="L15" s="160"/>
      <c r="M15" s="136"/>
      <c r="N15" s="105"/>
      <c r="O15" s="100" t="s">
        <v>17</v>
      </c>
      <c r="P15" s="106">
        <v>1964</v>
      </c>
      <c r="Q15" s="107">
        <v>1812</v>
      </c>
      <c r="R15" s="107">
        <v>1380</v>
      </c>
      <c r="S15" s="107">
        <v>1037</v>
      </c>
      <c r="T15" s="107">
        <v>921</v>
      </c>
      <c r="U15" s="107">
        <v>886</v>
      </c>
      <c r="V15" s="108">
        <v>612</v>
      </c>
      <c r="W15" s="18">
        <v>8612</v>
      </c>
      <c r="X15" s="137"/>
      <c r="Z15" s="105"/>
      <c r="AA15" s="100" t="s">
        <v>17</v>
      </c>
      <c r="AB15" s="106">
        <f t="shared" si="9"/>
        <v>0</v>
      </c>
      <c r="AC15" s="107">
        <f t="shared" si="1"/>
        <v>0</v>
      </c>
      <c r="AD15" s="107">
        <f t="shared" si="2"/>
        <v>0</v>
      </c>
      <c r="AE15" s="107">
        <f t="shared" si="3"/>
        <v>0</v>
      </c>
      <c r="AF15" s="107">
        <f t="shared" si="4"/>
        <v>0</v>
      </c>
      <c r="AG15" s="107">
        <f t="shared" si="5"/>
        <v>0</v>
      </c>
      <c r="AH15" s="108">
        <f t="shared" si="6"/>
        <v>0</v>
      </c>
      <c r="AI15" s="18">
        <f t="shared" si="7"/>
        <v>0</v>
      </c>
    </row>
    <row r="16" spans="1:35" ht="18" customHeight="1">
      <c r="A16" s="136"/>
      <c r="B16" s="19"/>
      <c r="C16" s="16" t="s">
        <v>18</v>
      </c>
      <c r="D16" s="20">
        <v>2405</v>
      </c>
      <c r="E16" s="21">
        <v>2300</v>
      </c>
      <c r="F16" s="21">
        <v>1821</v>
      </c>
      <c r="G16" s="21">
        <v>1286</v>
      </c>
      <c r="H16" s="21">
        <v>1093</v>
      </c>
      <c r="I16" s="21">
        <v>1111</v>
      </c>
      <c r="J16" s="22">
        <v>736</v>
      </c>
      <c r="K16" s="18">
        <f t="shared" si="8"/>
        <v>10752</v>
      </c>
      <c r="L16" s="160"/>
      <c r="M16" s="136"/>
      <c r="N16" s="105"/>
      <c r="O16" s="100" t="s">
        <v>18</v>
      </c>
      <c r="P16" s="106">
        <v>2405</v>
      </c>
      <c r="Q16" s="107">
        <v>2300</v>
      </c>
      <c r="R16" s="107">
        <v>1821</v>
      </c>
      <c r="S16" s="107">
        <v>1286</v>
      </c>
      <c r="T16" s="107">
        <v>1093</v>
      </c>
      <c r="U16" s="107">
        <v>1111</v>
      </c>
      <c r="V16" s="108">
        <v>736</v>
      </c>
      <c r="W16" s="18">
        <v>10752</v>
      </c>
      <c r="X16" s="137"/>
      <c r="Z16" s="105"/>
      <c r="AA16" s="100" t="s">
        <v>18</v>
      </c>
      <c r="AB16" s="106">
        <f t="shared" si="9"/>
        <v>0</v>
      </c>
      <c r="AC16" s="107">
        <f t="shared" si="1"/>
        <v>0</v>
      </c>
      <c r="AD16" s="107">
        <f t="shared" si="2"/>
        <v>0</v>
      </c>
      <c r="AE16" s="107">
        <f t="shared" si="3"/>
        <v>0</v>
      </c>
      <c r="AF16" s="107">
        <f t="shared" si="4"/>
        <v>0</v>
      </c>
      <c r="AG16" s="107">
        <f t="shared" si="5"/>
        <v>0</v>
      </c>
      <c r="AH16" s="108">
        <f t="shared" si="6"/>
        <v>0</v>
      </c>
      <c r="AI16" s="18">
        <f t="shared" si="7"/>
        <v>0</v>
      </c>
    </row>
    <row r="17" spans="1:35" ht="18" customHeight="1">
      <c r="A17" s="136"/>
      <c r="B17" s="19"/>
      <c r="C17" s="16" t="s">
        <v>19</v>
      </c>
      <c r="D17" s="20">
        <v>3436</v>
      </c>
      <c r="E17" s="21">
        <v>2709</v>
      </c>
      <c r="F17" s="21">
        <v>2474</v>
      </c>
      <c r="G17" s="21">
        <v>1692</v>
      </c>
      <c r="H17" s="21">
        <v>1452</v>
      </c>
      <c r="I17" s="21">
        <v>1615</v>
      </c>
      <c r="J17" s="22">
        <v>981</v>
      </c>
      <c r="K17" s="18">
        <f t="shared" si="8"/>
        <v>14359</v>
      </c>
      <c r="L17" s="160"/>
      <c r="M17" s="136"/>
      <c r="N17" s="105"/>
      <c r="O17" s="100" t="s">
        <v>19</v>
      </c>
      <c r="P17" s="106">
        <v>3436</v>
      </c>
      <c r="Q17" s="107">
        <v>2709</v>
      </c>
      <c r="R17" s="107">
        <v>2474</v>
      </c>
      <c r="S17" s="107">
        <v>1692</v>
      </c>
      <c r="T17" s="107">
        <v>1452</v>
      </c>
      <c r="U17" s="107">
        <v>1615</v>
      </c>
      <c r="V17" s="108">
        <v>981</v>
      </c>
      <c r="W17" s="18">
        <v>14359</v>
      </c>
      <c r="X17" s="137"/>
      <c r="Z17" s="105"/>
      <c r="AA17" s="100" t="s">
        <v>19</v>
      </c>
      <c r="AB17" s="106">
        <f t="shared" si="9"/>
        <v>0</v>
      </c>
      <c r="AC17" s="107">
        <f t="shared" si="1"/>
        <v>0</v>
      </c>
      <c r="AD17" s="107">
        <f t="shared" si="2"/>
        <v>0</v>
      </c>
      <c r="AE17" s="107">
        <f t="shared" si="3"/>
        <v>0</v>
      </c>
      <c r="AF17" s="107">
        <f t="shared" si="4"/>
        <v>0</v>
      </c>
      <c r="AG17" s="107">
        <f t="shared" si="5"/>
        <v>0</v>
      </c>
      <c r="AH17" s="108">
        <f t="shared" si="6"/>
        <v>0</v>
      </c>
      <c r="AI17" s="18">
        <f t="shared" si="7"/>
        <v>0</v>
      </c>
    </row>
    <row r="18" spans="1:35" ht="18" customHeight="1">
      <c r="A18" s="136"/>
      <c r="B18" s="19"/>
      <c r="C18" s="16" t="s">
        <v>20</v>
      </c>
      <c r="D18" s="20">
        <v>2827</v>
      </c>
      <c r="E18" s="21">
        <v>2352</v>
      </c>
      <c r="F18" s="21">
        <v>2356</v>
      </c>
      <c r="G18" s="21">
        <v>1872</v>
      </c>
      <c r="H18" s="21">
        <v>1506</v>
      </c>
      <c r="I18" s="21">
        <v>1541</v>
      </c>
      <c r="J18" s="22">
        <v>959</v>
      </c>
      <c r="K18" s="18">
        <f t="shared" si="8"/>
        <v>13413</v>
      </c>
      <c r="L18" s="160"/>
      <c r="M18" s="136"/>
      <c r="N18" s="105"/>
      <c r="O18" s="100" t="s">
        <v>20</v>
      </c>
      <c r="P18" s="106">
        <v>2827</v>
      </c>
      <c r="Q18" s="107">
        <v>2352</v>
      </c>
      <c r="R18" s="107">
        <v>2356</v>
      </c>
      <c r="S18" s="107">
        <v>1872</v>
      </c>
      <c r="T18" s="107">
        <v>1506</v>
      </c>
      <c r="U18" s="107">
        <v>1541</v>
      </c>
      <c r="V18" s="108">
        <v>959</v>
      </c>
      <c r="W18" s="18">
        <v>13413</v>
      </c>
      <c r="X18" s="137"/>
      <c r="Z18" s="105"/>
      <c r="AA18" s="100" t="s">
        <v>20</v>
      </c>
      <c r="AB18" s="106">
        <f t="shared" si="9"/>
        <v>0</v>
      </c>
      <c r="AC18" s="107">
        <f t="shared" si="1"/>
        <v>0</v>
      </c>
      <c r="AD18" s="107">
        <f t="shared" si="2"/>
        <v>0</v>
      </c>
      <c r="AE18" s="107">
        <f t="shared" si="3"/>
        <v>0</v>
      </c>
      <c r="AF18" s="107">
        <f t="shared" si="4"/>
        <v>0</v>
      </c>
      <c r="AG18" s="107">
        <f t="shared" si="5"/>
        <v>0</v>
      </c>
      <c r="AH18" s="108">
        <f t="shared" si="6"/>
        <v>0</v>
      </c>
      <c r="AI18" s="18">
        <f t="shared" si="7"/>
        <v>0</v>
      </c>
    </row>
    <row r="19" spans="1:35" ht="18" customHeight="1">
      <c r="A19" s="136"/>
      <c r="B19" s="19"/>
      <c r="C19" s="16" t="s">
        <v>21</v>
      </c>
      <c r="D19" s="20">
        <v>1354</v>
      </c>
      <c r="E19" s="21">
        <v>1497</v>
      </c>
      <c r="F19" s="21">
        <v>1219</v>
      </c>
      <c r="G19" s="21">
        <v>962</v>
      </c>
      <c r="H19" s="21">
        <v>893</v>
      </c>
      <c r="I19" s="21">
        <v>880</v>
      </c>
      <c r="J19" s="22">
        <v>527</v>
      </c>
      <c r="K19" s="18">
        <f t="shared" si="8"/>
        <v>7332</v>
      </c>
      <c r="L19" s="160"/>
      <c r="M19" s="136"/>
      <c r="N19" s="105"/>
      <c r="O19" s="100" t="s">
        <v>21</v>
      </c>
      <c r="P19" s="106">
        <v>1354</v>
      </c>
      <c r="Q19" s="107">
        <v>1497</v>
      </c>
      <c r="R19" s="107">
        <v>1219</v>
      </c>
      <c r="S19" s="107">
        <v>962</v>
      </c>
      <c r="T19" s="107">
        <v>893</v>
      </c>
      <c r="U19" s="107">
        <v>880</v>
      </c>
      <c r="V19" s="108">
        <v>527</v>
      </c>
      <c r="W19" s="18">
        <v>7332</v>
      </c>
      <c r="X19" s="137"/>
      <c r="Z19" s="105"/>
      <c r="AA19" s="100" t="s">
        <v>21</v>
      </c>
      <c r="AB19" s="106">
        <f t="shared" si="9"/>
        <v>0</v>
      </c>
      <c r="AC19" s="107">
        <f t="shared" si="1"/>
        <v>0</v>
      </c>
      <c r="AD19" s="107">
        <f t="shared" si="2"/>
        <v>0</v>
      </c>
      <c r="AE19" s="107">
        <f t="shared" si="3"/>
        <v>0</v>
      </c>
      <c r="AF19" s="107">
        <f t="shared" si="4"/>
        <v>0</v>
      </c>
      <c r="AG19" s="107">
        <f t="shared" si="5"/>
        <v>0</v>
      </c>
      <c r="AH19" s="108">
        <f t="shared" si="6"/>
        <v>0</v>
      </c>
      <c r="AI19" s="18">
        <f t="shared" si="7"/>
        <v>0</v>
      </c>
    </row>
    <row r="20" spans="1:35" ht="18" customHeight="1">
      <c r="A20" s="136"/>
      <c r="B20" s="19"/>
      <c r="C20" s="16" t="s">
        <v>22</v>
      </c>
      <c r="D20" s="23">
        <v>2499</v>
      </c>
      <c r="E20" s="24">
        <v>2393</v>
      </c>
      <c r="F20" s="24">
        <v>2204</v>
      </c>
      <c r="G20" s="24">
        <v>1638</v>
      </c>
      <c r="H20" s="21">
        <v>1394</v>
      </c>
      <c r="I20" s="24">
        <v>1464</v>
      </c>
      <c r="J20" s="22">
        <v>955</v>
      </c>
      <c r="K20" s="18">
        <f t="shared" si="8"/>
        <v>12547</v>
      </c>
      <c r="L20" s="160"/>
      <c r="M20" s="136"/>
      <c r="N20" s="105"/>
      <c r="O20" s="100" t="s">
        <v>22</v>
      </c>
      <c r="P20" s="109">
        <v>2499</v>
      </c>
      <c r="Q20" s="109">
        <v>2393</v>
      </c>
      <c r="R20" s="110">
        <v>2204</v>
      </c>
      <c r="S20" s="110">
        <v>1638</v>
      </c>
      <c r="T20" s="111">
        <v>1394</v>
      </c>
      <c r="U20" s="109">
        <v>1464</v>
      </c>
      <c r="V20" s="109">
        <v>955</v>
      </c>
      <c r="W20" s="18">
        <v>12547</v>
      </c>
      <c r="X20" s="137"/>
      <c r="Z20" s="105"/>
      <c r="AA20" s="100" t="s">
        <v>22</v>
      </c>
      <c r="AB20" s="109">
        <f t="shared" si="9"/>
        <v>0</v>
      </c>
      <c r="AC20" s="109">
        <f t="shared" si="1"/>
        <v>0</v>
      </c>
      <c r="AD20" s="110">
        <f t="shared" si="2"/>
        <v>0</v>
      </c>
      <c r="AE20" s="110">
        <f t="shared" si="3"/>
        <v>0</v>
      </c>
      <c r="AF20" s="111">
        <f t="shared" si="4"/>
        <v>0</v>
      </c>
      <c r="AG20" s="109">
        <f t="shared" si="5"/>
        <v>0</v>
      </c>
      <c r="AH20" s="109">
        <f t="shared" si="6"/>
        <v>0</v>
      </c>
      <c r="AI20" s="18">
        <f t="shared" si="7"/>
        <v>0</v>
      </c>
    </row>
    <row r="21" spans="1:35" ht="18" customHeight="1">
      <c r="A21" s="136"/>
      <c r="B21" s="19">
        <v>2</v>
      </c>
      <c r="C21" s="16" t="s">
        <v>23</v>
      </c>
      <c r="D21" s="215">
        <v>8818</v>
      </c>
      <c r="E21" s="216">
        <v>5478</v>
      </c>
      <c r="F21" s="215">
        <v>6049</v>
      </c>
      <c r="G21" s="215">
        <v>3962</v>
      </c>
      <c r="H21" s="216">
        <v>3134</v>
      </c>
      <c r="I21" s="216">
        <v>3323</v>
      </c>
      <c r="J21" s="216">
        <v>2155</v>
      </c>
      <c r="K21" s="170">
        <f t="shared" si="8"/>
        <v>32919</v>
      </c>
      <c r="L21" s="160"/>
      <c r="M21" s="136"/>
      <c r="N21" s="105">
        <v>2</v>
      </c>
      <c r="O21" s="100" t="s">
        <v>23</v>
      </c>
      <c r="P21" s="102">
        <v>8921</v>
      </c>
      <c r="Q21" s="101">
        <v>5596</v>
      </c>
      <c r="R21" s="102">
        <v>6193</v>
      </c>
      <c r="S21" s="102">
        <v>4050</v>
      </c>
      <c r="T21" s="101">
        <v>3204</v>
      </c>
      <c r="U21" s="101">
        <v>3402</v>
      </c>
      <c r="V21" s="101">
        <v>2235</v>
      </c>
      <c r="W21" s="25">
        <v>33601</v>
      </c>
      <c r="X21" s="137"/>
      <c r="Z21" s="105">
        <v>2</v>
      </c>
      <c r="AA21" s="100" t="s">
        <v>23</v>
      </c>
      <c r="AB21" s="215">
        <f t="shared" si="9"/>
        <v>-103</v>
      </c>
      <c r="AC21" s="216">
        <f t="shared" si="1"/>
        <v>-118</v>
      </c>
      <c r="AD21" s="215">
        <f t="shared" si="2"/>
        <v>-144</v>
      </c>
      <c r="AE21" s="215">
        <f t="shared" si="3"/>
        <v>-88</v>
      </c>
      <c r="AF21" s="216">
        <f t="shared" si="4"/>
        <v>-70</v>
      </c>
      <c r="AG21" s="216">
        <f t="shared" si="5"/>
        <v>-79</v>
      </c>
      <c r="AH21" s="216">
        <f t="shared" si="6"/>
        <v>-80</v>
      </c>
      <c r="AI21" s="170">
        <f t="shared" si="7"/>
        <v>-682</v>
      </c>
    </row>
    <row r="22" spans="1:35" ht="18" customHeight="1">
      <c r="A22" s="136"/>
      <c r="B22" s="19">
        <v>3</v>
      </c>
      <c r="C22" s="16" t="s">
        <v>24</v>
      </c>
      <c r="D22" s="215">
        <v>5367</v>
      </c>
      <c r="E22" s="215">
        <v>5239</v>
      </c>
      <c r="F22" s="215">
        <v>5395</v>
      </c>
      <c r="G22" s="215">
        <v>4667</v>
      </c>
      <c r="H22" s="215">
        <v>3701</v>
      </c>
      <c r="I22" s="215">
        <v>3484</v>
      </c>
      <c r="J22" s="215">
        <v>2518</v>
      </c>
      <c r="K22" s="170">
        <f t="shared" si="8"/>
        <v>30371</v>
      </c>
      <c r="L22" s="160"/>
      <c r="M22" s="136"/>
      <c r="N22" s="105">
        <v>3</v>
      </c>
      <c r="O22" s="100" t="s">
        <v>24</v>
      </c>
      <c r="P22" s="102">
        <v>5427</v>
      </c>
      <c r="Q22" s="102">
        <v>5360</v>
      </c>
      <c r="R22" s="102">
        <v>5456</v>
      </c>
      <c r="S22" s="102">
        <v>4786</v>
      </c>
      <c r="T22" s="102">
        <v>3773</v>
      </c>
      <c r="U22" s="102">
        <v>3543</v>
      </c>
      <c r="V22" s="102">
        <v>2608</v>
      </c>
      <c r="W22" s="25">
        <v>30953</v>
      </c>
      <c r="X22" s="137"/>
      <c r="Z22" s="105">
        <v>3</v>
      </c>
      <c r="AA22" s="100" t="s">
        <v>24</v>
      </c>
      <c r="AB22" s="215">
        <f t="shared" si="9"/>
        <v>-60</v>
      </c>
      <c r="AC22" s="215">
        <f t="shared" si="1"/>
        <v>-121</v>
      </c>
      <c r="AD22" s="215">
        <f t="shared" si="2"/>
        <v>-61</v>
      </c>
      <c r="AE22" s="215">
        <f t="shared" si="3"/>
        <v>-119</v>
      </c>
      <c r="AF22" s="215">
        <f t="shared" si="4"/>
        <v>-72</v>
      </c>
      <c r="AG22" s="215">
        <f t="shared" si="5"/>
        <v>-59</v>
      </c>
      <c r="AH22" s="215">
        <f t="shared" si="6"/>
        <v>-90</v>
      </c>
      <c r="AI22" s="170">
        <f t="shared" si="7"/>
        <v>-582</v>
      </c>
    </row>
    <row r="23" spans="1:35" ht="18" customHeight="1">
      <c r="A23" s="136"/>
      <c r="B23" s="19">
        <v>4</v>
      </c>
      <c r="C23" s="16" t="s">
        <v>25</v>
      </c>
      <c r="D23" s="215">
        <v>2963</v>
      </c>
      <c r="E23" s="215">
        <v>3565</v>
      </c>
      <c r="F23" s="215">
        <v>2440</v>
      </c>
      <c r="G23" s="215">
        <v>2237</v>
      </c>
      <c r="H23" s="215">
        <v>1879</v>
      </c>
      <c r="I23" s="215">
        <v>1968</v>
      </c>
      <c r="J23" s="215">
        <v>1144</v>
      </c>
      <c r="K23" s="170">
        <f>SUM(D23:J23)</f>
        <v>16196</v>
      </c>
      <c r="L23" s="160"/>
      <c r="M23" s="136"/>
      <c r="N23" s="105">
        <v>4</v>
      </c>
      <c r="O23" s="100" t="s">
        <v>25</v>
      </c>
      <c r="P23" s="102">
        <v>3000</v>
      </c>
      <c r="Q23" s="102">
        <v>3654</v>
      </c>
      <c r="R23" s="102">
        <v>2467</v>
      </c>
      <c r="S23" s="102">
        <v>2305</v>
      </c>
      <c r="T23" s="102">
        <v>1920</v>
      </c>
      <c r="U23" s="102">
        <v>2000</v>
      </c>
      <c r="V23" s="102">
        <v>1181</v>
      </c>
      <c r="W23" s="25">
        <v>16527</v>
      </c>
      <c r="X23" s="137"/>
      <c r="Z23" s="105">
        <v>4</v>
      </c>
      <c r="AA23" s="100" t="s">
        <v>25</v>
      </c>
      <c r="AB23" s="215">
        <f t="shared" si="9"/>
        <v>-37</v>
      </c>
      <c r="AC23" s="215">
        <f t="shared" si="1"/>
        <v>-89</v>
      </c>
      <c r="AD23" s="215">
        <f t="shared" si="2"/>
        <v>-27</v>
      </c>
      <c r="AE23" s="215">
        <f t="shared" si="3"/>
        <v>-68</v>
      </c>
      <c r="AF23" s="215">
        <f t="shared" si="4"/>
        <v>-41</v>
      </c>
      <c r="AG23" s="215">
        <f t="shared" si="5"/>
        <v>-32</v>
      </c>
      <c r="AH23" s="215">
        <f t="shared" si="6"/>
        <v>-37</v>
      </c>
      <c r="AI23" s="170">
        <f t="shared" si="7"/>
        <v>-331</v>
      </c>
    </row>
    <row r="24" spans="1:35" ht="18" customHeight="1">
      <c r="A24" s="136"/>
      <c r="B24" s="19">
        <v>5</v>
      </c>
      <c r="C24" s="16" t="s">
        <v>26</v>
      </c>
      <c r="D24" s="215">
        <v>4441</v>
      </c>
      <c r="E24" s="215">
        <v>4156</v>
      </c>
      <c r="F24" s="215">
        <v>4395</v>
      </c>
      <c r="G24" s="215">
        <v>3567</v>
      </c>
      <c r="H24" s="215">
        <v>2854</v>
      </c>
      <c r="I24" s="215">
        <v>2494</v>
      </c>
      <c r="J24" s="215">
        <v>1836</v>
      </c>
      <c r="K24" s="170">
        <f t="shared" si="8"/>
        <v>23743</v>
      </c>
      <c r="L24" s="160"/>
      <c r="M24" s="136"/>
      <c r="N24" s="105">
        <v>5</v>
      </c>
      <c r="O24" s="100" t="s">
        <v>26</v>
      </c>
      <c r="P24" s="102">
        <v>4484</v>
      </c>
      <c r="Q24" s="102">
        <v>4246</v>
      </c>
      <c r="R24" s="102">
        <v>4453</v>
      </c>
      <c r="S24" s="102">
        <v>3658</v>
      </c>
      <c r="T24" s="102">
        <v>2906</v>
      </c>
      <c r="U24" s="102">
        <v>2567</v>
      </c>
      <c r="V24" s="102">
        <v>1874</v>
      </c>
      <c r="W24" s="25">
        <v>24188</v>
      </c>
      <c r="X24" s="137"/>
      <c r="Z24" s="105">
        <v>5</v>
      </c>
      <c r="AA24" s="100" t="s">
        <v>26</v>
      </c>
      <c r="AB24" s="215">
        <f t="shared" si="9"/>
        <v>-43</v>
      </c>
      <c r="AC24" s="215">
        <f t="shared" si="1"/>
        <v>-90</v>
      </c>
      <c r="AD24" s="215">
        <f t="shared" si="2"/>
        <v>-58</v>
      </c>
      <c r="AE24" s="215">
        <f t="shared" si="3"/>
        <v>-91</v>
      </c>
      <c r="AF24" s="215">
        <f t="shared" si="4"/>
        <v>-52</v>
      </c>
      <c r="AG24" s="215">
        <f t="shared" si="5"/>
        <v>-73</v>
      </c>
      <c r="AH24" s="215">
        <f t="shared" si="6"/>
        <v>-38</v>
      </c>
      <c r="AI24" s="170">
        <f t="shared" si="7"/>
        <v>-445</v>
      </c>
    </row>
    <row r="25" spans="1:35" ht="18" customHeight="1">
      <c r="A25" s="136"/>
      <c r="B25" s="19">
        <v>6</v>
      </c>
      <c r="C25" s="16" t="s">
        <v>27</v>
      </c>
      <c r="D25" s="215">
        <v>374</v>
      </c>
      <c r="E25" s="215">
        <v>449</v>
      </c>
      <c r="F25" s="215">
        <v>704</v>
      </c>
      <c r="G25" s="215">
        <v>528</v>
      </c>
      <c r="H25" s="215">
        <v>496</v>
      </c>
      <c r="I25" s="215">
        <v>394</v>
      </c>
      <c r="J25" s="215">
        <v>258</v>
      </c>
      <c r="K25" s="170">
        <f t="shared" si="8"/>
        <v>3203</v>
      </c>
      <c r="L25" s="160"/>
      <c r="M25" s="136"/>
      <c r="N25" s="105">
        <v>6</v>
      </c>
      <c r="O25" s="100" t="s">
        <v>27</v>
      </c>
      <c r="P25" s="102">
        <v>379</v>
      </c>
      <c r="Q25" s="102">
        <v>453</v>
      </c>
      <c r="R25" s="102">
        <v>713</v>
      </c>
      <c r="S25" s="102">
        <v>539</v>
      </c>
      <c r="T25" s="102">
        <v>508</v>
      </c>
      <c r="U25" s="102">
        <v>399</v>
      </c>
      <c r="V25" s="102">
        <v>260</v>
      </c>
      <c r="W25" s="25">
        <v>3251</v>
      </c>
      <c r="X25" s="137"/>
      <c r="Z25" s="105">
        <v>6</v>
      </c>
      <c r="AA25" s="100" t="s">
        <v>27</v>
      </c>
      <c r="AB25" s="215">
        <f t="shared" si="9"/>
        <v>-5</v>
      </c>
      <c r="AC25" s="215">
        <f t="shared" si="1"/>
        <v>-4</v>
      </c>
      <c r="AD25" s="215">
        <f t="shared" si="2"/>
        <v>-9</v>
      </c>
      <c r="AE25" s="215">
        <f t="shared" si="3"/>
        <v>-11</v>
      </c>
      <c r="AF25" s="215">
        <f t="shared" si="4"/>
        <v>-12</v>
      </c>
      <c r="AG25" s="215">
        <f t="shared" si="5"/>
        <v>-5</v>
      </c>
      <c r="AH25" s="215">
        <f t="shared" si="6"/>
        <v>-2</v>
      </c>
      <c r="AI25" s="170">
        <f t="shared" si="7"/>
        <v>-48</v>
      </c>
    </row>
    <row r="26" spans="1:35" ht="18" customHeight="1">
      <c r="A26" s="136"/>
      <c r="B26" s="19">
        <v>7</v>
      </c>
      <c r="C26" s="16" t="s">
        <v>28</v>
      </c>
      <c r="D26" s="215">
        <v>1390</v>
      </c>
      <c r="E26" s="215">
        <v>914</v>
      </c>
      <c r="F26" s="215">
        <v>1267</v>
      </c>
      <c r="G26" s="215">
        <v>724</v>
      </c>
      <c r="H26" s="215">
        <v>707</v>
      </c>
      <c r="I26" s="215">
        <v>587</v>
      </c>
      <c r="J26" s="215">
        <v>491</v>
      </c>
      <c r="K26" s="170">
        <f t="shared" si="8"/>
        <v>6080</v>
      </c>
      <c r="L26" s="160"/>
      <c r="M26" s="136"/>
      <c r="N26" s="105">
        <v>7</v>
      </c>
      <c r="O26" s="100" t="s">
        <v>28</v>
      </c>
      <c r="P26" s="102">
        <v>1403</v>
      </c>
      <c r="Q26" s="102">
        <v>923</v>
      </c>
      <c r="R26" s="102">
        <v>1285</v>
      </c>
      <c r="S26" s="102">
        <v>742</v>
      </c>
      <c r="T26" s="102">
        <v>708</v>
      </c>
      <c r="U26" s="102">
        <v>593</v>
      </c>
      <c r="V26" s="102">
        <v>507</v>
      </c>
      <c r="W26" s="25">
        <v>6161</v>
      </c>
      <c r="X26" s="137"/>
      <c r="Z26" s="105">
        <v>7</v>
      </c>
      <c r="AA26" s="100" t="s">
        <v>28</v>
      </c>
      <c r="AB26" s="215">
        <f t="shared" si="9"/>
        <v>-13</v>
      </c>
      <c r="AC26" s="215">
        <f t="shared" si="1"/>
        <v>-9</v>
      </c>
      <c r="AD26" s="215">
        <f t="shared" si="2"/>
        <v>-18</v>
      </c>
      <c r="AE26" s="215">
        <f t="shared" si="3"/>
        <v>-18</v>
      </c>
      <c r="AF26" s="215">
        <f t="shared" si="4"/>
        <v>-1</v>
      </c>
      <c r="AG26" s="215">
        <f t="shared" si="5"/>
        <v>-6</v>
      </c>
      <c r="AH26" s="215">
        <f t="shared" si="6"/>
        <v>-16</v>
      </c>
      <c r="AI26" s="170">
        <f t="shared" si="7"/>
        <v>-81</v>
      </c>
    </row>
    <row r="27" spans="1:35" ht="18" customHeight="1">
      <c r="A27" s="136"/>
      <c r="B27" s="19">
        <v>8</v>
      </c>
      <c r="C27" s="16" t="s">
        <v>29</v>
      </c>
      <c r="D27" s="215">
        <v>1873</v>
      </c>
      <c r="E27" s="215">
        <v>1877</v>
      </c>
      <c r="F27" s="215">
        <v>2507</v>
      </c>
      <c r="G27" s="215">
        <v>1880</v>
      </c>
      <c r="H27" s="215">
        <v>1439</v>
      </c>
      <c r="I27" s="215">
        <v>1255</v>
      </c>
      <c r="J27" s="215">
        <v>725</v>
      </c>
      <c r="K27" s="170">
        <f t="shared" si="8"/>
        <v>11556</v>
      </c>
      <c r="L27" s="160"/>
      <c r="M27" s="136"/>
      <c r="N27" s="105">
        <v>8</v>
      </c>
      <c r="O27" s="100" t="s">
        <v>29</v>
      </c>
      <c r="P27" s="102">
        <v>1899</v>
      </c>
      <c r="Q27" s="102">
        <v>1909</v>
      </c>
      <c r="R27" s="102">
        <v>2558</v>
      </c>
      <c r="S27" s="102">
        <v>1919</v>
      </c>
      <c r="T27" s="102">
        <v>1472</v>
      </c>
      <c r="U27" s="102">
        <v>1278</v>
      </c>
      <c r="V27" s="102">
        <v>749</v>
      </c>
      <c r="W27" s="25">
        <v>11784</v>
      </c>
      <c r="X27" s="137"/>
      <c r="Z27" s="105">
        <v>8</v>
      </c>
      <c r="AA27" s="100" t="s">
        <v>29</v>
      </c>
      <c r="AB27" s="215">
        <f t="shared" si="9"/>
        <v>-26</v>
      </c>
      <c r="AC27" s="215">
        <f t="shared" si="1"/>
        <v>-32</v>
      </c>
      <c r="AD27" s="215">
        <f t="shared" si="2"/>
        <v>-51</v>
      </c>
      <c r="AE27" s="215">
        <f t="shared" si="3"/>
        <v>-39</v>
      </c>
      <c r="AF27" s="215">
        <f t="shared" si="4"/>
        <v>-33</v>
      </c>
      <c r="AG27" s="215">
        <f t="shared" si="5"/>
        <v>-23</v>
      </c>
      <c r="AH27" s="215">
        <f t="shared" si="6"/>
        <v>-24</v>
      </c>
      <c r="AI27" s="170">
        <f t="shared" si="7"/>
        <v>-228</v>
      </c>
    </row>
    <row r="28" spans="1:35" ht="18" customHeight="1">
      <c r="A28" s="136"/>
      <c r="B28" s="19">
        <v>9</v>
      </c>
      <c r="C28" s="16" t="s">
        <v>30</v>
      </c>
      <c r="D28" s="215">
        <v>318</v>
      </c>
      <c r="E28" s="215">
        <v>339</v>
      </c>
      <c r="F28" s="215">
        <v>396</v>
      </c>
      <c r="G28" s="215">
        <v>243</v>
      </c>
      <c r="H28" s="215">
        <v>233</v>
      </c>
      <c r="I28" s="215">
        <v>174</v>
      </c>
      <c r="J28" s="215">
        <v>189</v>
      </c>
      <c r="K28" s="170">
        <f t="shared" si="8"/>
        <v>1892</v>
      </c>
      <c r="L28" s="160"/>
      <c r="M28" s="136"/>
      <c r="N28" s="105">
        <v>9</v>
      </c>
      <c r="O28" s="100" t="s">
        <v>30</v>
      </c>
      <c r="P28" s="102">
        <v>320</v>
      </c>
      <c r="Q28" s="102">
        <v>347</v>
      </c>
      <c r="R28" s="102">
        <v>404</v>
      </c>
      <c r="S28" s="102">
        <v>247</v>
      </c>
      <c r="T28" s="102">
        <v>236</v>
      </c>
      <c r="U28" s="102">
        <v>176</v>
      </c>
      <c r="V28" s="102">
        <v>193</v>
      </c>
      <c r="W28" s="25">
        <v>1923</v>
      </c>
      <c r="X28" s="137"/>
      <c r="Z28" s="105">
        <v>9</v>
      </c>
      <c r="AA28" s="100" t="s">
        <v>30</v>
      </c>
      <c r="AB28" s="215">
        <f t="shared" si="9"/>
        <v>-2</v>
      </c>
      <c r="AC28" s="215">
        <f t="shared" si="1"/>
        <v>-8</v>
      </c>
      <c r="AD28" s="215">
        <f t="shared" si="2"/>
        <v>-8</v>
      </c>
      <c r="AE28" s="215">
        <f t="shared" si="3"/>
        <v>-4</v>
      </c>
      <c r="AF28" s="215">
        <f t="shared" si="4"/>
        <v>-3</v>
      </c>
      <c r="AG28" s="215">
        <f t="shared" si="5"/>
        <v>-2</v>
      </c>
      <c r="AH28" s="215">
        <f t="shared" si="6"/>
        <v>-4</v>
      </c>
      <c r="AI28" s="170">
        <f t="shared" si="7"/>
        <v>-31</v>
      </c>
    </row>
    <row r="29" spans="1:35" ht="18" customHeight="1">
      <c r="A29" s="136"/>
      <c r="B29" s="19">
        <v>10</v>
      </c>
      <c r="C29" s="16" t="s">
        <v>31</v>
      </c>
      <c r="D29" s="215">
        <v>1084</v>
      </c>
      <c r="E29" s="215">
        <v>447</v>
      </c>
      <c r="F29" s="215">
        <v>1121</v>
      </c>
      <c r="G29" s="215">
        <v>591</v>
      </c>
      <c r="H29" s="215">
        <v>496</v>
      </c>
      <c r="I29" s="215">
        <v>791</v>
      </c>
      <c r="J29" s="215">
        <v>454</v>
      </c>
      <c r="K29" s="170">
        <f t="shared" si="8"/>
        <v>4984</v>
      </c>
      <c r="L29" s="160"/>
      <c r="M29" s="136"/>
      <c r="N29" s="105">
        <v>10</v>
      </c>
      <c r="O29" s="100" t="s">
        <v>31</v>
      </c>
      <c r="P29" s="102">
        <v>1091</v>
      </c>
      <c r="Q29" s="102">
        <v>453</v>
      </c>
      <c r="R29" s="102">
        <v>1133</v>
      </c>
      <c r="S29" s="102">
        <v>606</v>
      </c>
      <c r="T29" s="102">
        <v>502</v>
      </c>
      <c r="U29" s="102">
        <v>796</v>
      </c>
      <c r="V29" s="102">
        <v>460</v>
      </c>
      <c r="W29" s="25">
        <v>5041</v>
      </c>
      <c r="X29" s="137"/>
      <c r="Z29" s="105">
        <v>10</v>
      </c>
      <c r="AA29" s="100" t="s">
        <v>31</v>
      </c>
      <c r="AB29" s="215">
        <f t="shared" si="9"/>
        <v>-7</v>
      </c>
      <c r="AC29" s="215">
        <f t="shared" si="1"/>
        <v>-6</v>
      </c>
      <c r="AD29" s="215">
        <f t="shared" si="2"/>
        <v>-12</v>
      </c>
      <c r="AE29" s="215">
        <f t="shared" si="3"/>
        <v>-15</v>
      </c>
      <c r="AF29" s="215">
        <f t="shared" si="4"/>
        <v>-6</v>
      </c>
      <c r="AG29" s="215">
        <f t="shared" si="5"/>
        <v>-5</v>
      </c>
      <c r="AH29" s="215">
        <f t="shared" si="6"/>
        <v>-6</v>
      </c>
      <c r="AI29" s="170">
        <f t="shared" si="7"/>
        <v>-57</v>
      </c>
    </row>
    <row r="30" spans="1:35" ht="18" customHeight="1">
      <c r="A30" s="136"/>
      <c r="B30" s="19">
        <v>11</v>
      </c>
      <c r="C30" s="16" t="s">
        <v>32</v>
      </c>
      <c r="D30" s="215">
        <v>3654</v>
      </c>
      <c r="E30" s="215">
        <v>3294</v>
      </c>
      <c r="F30" s="215">
        <v>2221</v>
      </c>
      <c r="G30" s="215">
        <v>1776</v>
      </c>
      <c r="H30" s="215">
        <v>1389</v>
      </c>
      <c r="I30" s="215">
        <v>1576</v>
      </c>
      <c r="J30" s="215">
        <v>944</v>
      </c>
      <c r="K30" s="170">
        <f t="shared" si="8"/>
        <v>14854</v>
      </c>
      <c r="L30" s="160"/>
      <c r="M30" s="136"/>
      <c r="N30" s="105">
        <v>11</v>
      </c>
      <c r="O30" s="100" t="s">
        <v>32</v>
      </c>
      <c r="P30" s="102">
        <v>3706</v>
      </c>
      <c r="Q30" s="102">
        <v>3359</v>
      </c>
      <c r="R30" s="102">
        <v>2251</v>
      </c>
      <c r="S30" s="102">
        <v>1835</v>
      </c>
      <c r="T30" s="102">
        <v>1421</v>
      </c>
      <c r="U30" s="102">
        <v>1601</v>
      </c>
      <c r="V30" s="102">
        <v>964</v>
      </c>
      <c r="W30" s="25">
        <v>15137</v>
      </c>
      <c r="X30" s="137"/>
      <c r="Z30" s="105">
        <v>11</v>
      </c>
      <c r="AA30" s="100" t="s">
        <v>32</v>
      </c>
      <c r="AB30" s="215">
        <f t="shared" si="9"/>
        <v>-52</v>
      </c>
      <c r="AC30" s="215">
        <f t="shared" si="1"/>
        <v>-65</v>
      </c>
      <c r="AD30" s="215">
        <f t="shared" si="2"/>
        <v>-30</v>
      </c>
      <c r="AE30" s="215">
        <f t="shared" si="3"/>
        <v>-59</v>
      </c>
      <c r="AF30" s="215">
        <f t="shared" si="4"/>
        <v>-32</v>
      </c>
      <c r="AG30" s="215">
        <f t="shared" si="5"/>
        <v>-25</v>
      </c>
      <c r="AH30" s="215">
        <f t="shared" si="6"/>
        <v>-20</v>
      </c>
      <c r="AI30" s="170">
        <f t="shared" si="7"/>
        <v>-283</v>
      </c>
    </row>
    <row r="31" spans="1:35" ht="18" customHeight="1">
      <c r="A31" s="136"/>
      <c r="B31" s="19">
        <v>12</v>
      </c>
      <c r="C31" s="16" t="s">
        <v>33</v>
      </c>
      <c r="D31" s="215">
        <v>610</v>
      </c>
      <c r="E31" s="215">
        <v>504</v>
      </c>
      <c r="F31" s="215">
        <v>676</v>
      </c>
      <c r="G31" s="215">
        <v>407</v>
      </c>
      <c r="H31" s="215">
        <v>358</v>
      </c>
      <c r="I31" s="215">
        <v>350</v>
      </c>
      <c r="J31" s="215">
        <v>260</v>
      </c>
      <c r="K31" s="170">
        <f t="shared" si="8"/>
        <v>3165</v>
      </c>
      <c r="L31" s="160"/>
      <c r="M31" s="136"/>
      <c r="N31" s="105">
        <v>12</v>
      </c>
      <c r="O31" s="100" t="s">
        <v>33</v>
      </c>
      <c r="P31" s="102">
        <v>616</v>
      </c>
      <c r="Q31" s="102">
        <v>509</v>
      </c>
      <c r="R31" s="102">
        <v>684</v>
      </c>
      <c r="S31" s="102">
        <v>417</v>
      </c>
      <c r="T31" s="102">
        <v>362</v>
      </c>
      <c r="U31" s="102">
        <v>355</v>
      </c>
      <c r="V31" s="102">
        <v>263</v>
      </c>
      <c r="W31" s="25">
        <v>3206</v>
      </c>
      <c r="X31" s="137"/>
      <c r="Z31" s="105">
        <v>12</v>
      </c>
      <c r="AA31" s="100" t="s">
        <v>33</v>
      </c>
      <c r="AB31" s="215">
        <f t="shared" si="9"/>
        <v>-6</v>
      </c>
      <c r="AC31" s="215">
        <f t="shared" si="1"/>
        <v>-5</v>
      </c>
      <c r="AD31" s="215">
        <f t="shared" si="2"/>
        <v>-8</v>
      </c>
      <c r="AE31" s="215">
        <f t="shared" si="3"/>
        <v>-10</v>
      </c>
      <c r="AF31" s="215">
        <f t="shared" si="4"/>
        <v>-4</v>
      </c>
      <c r="AG31" s="215">
        <f t="shared" si="5"/>
        <v>-5</v>
      </c>
      <c r="AH31" s="215">
        <f t="shared" si="6"/>
        <v>-3</v>
      </c>
      <c r="AI31" s="170">
        <f t="shared" si="7"/>
        <v>-41</v>
      </c>
    </row>
    <row r="32" spans="1:35" ht="18" customHeight="1">
      <c r="A32" s="136"/>
      <c r="B32" s="19">
        <v>13</v>
      </c>
      <c r="C32" s="16" t="s">
        <v>34</v>
      </c>
      <c r="D32" s="215">
        <v>235</v>
      </c>
      <c r="E32" s="215">
        <v>401</v>
      </c>
      <c r="F32" s="215">
        <v>604</v>
      </c>
      <c r="G32" s="215">
        <v>508</v>
      </c>
      <c r="H32" s="215">
        <v>405</v>
      </c>
      <c r="I32" s="215">
        <v>367</v>
      </c>
      <c r="J32" s="215">
        <v>225</v>
      </c>
      <c r="K32" s="170">
        <f t="shared" si="8"/>
        <v>2745</v>
      </c>
      <c r="L32" s="160"/>
      <c r="M32" s="136"/>
      <c r="N32" s="105">
        <v>13</v>
      </c>
      <c r="O32" s="100" t="s">
        <v>34</v>
      </c>
      <c r="P32" s="102">
        <v>237</v>
      </c>
      <c r="Q32" s="102">
        <v>403</v>
      </c>
      <c r="R32" s="102">
        <v>615</v>
      </c>
      <c r="S32" s="102">
        <v>518</v>
      </c>
      <c r="T32" s="102">
        <v>408</v>
      </c>
      <c r="U32" s="102">
        <v>373</v>
      </c>
      <c r="V32" s="102">
        <v>229</v>
      </c>
      <c r="W32" s="25">
        <v>2783</v>
      </c>
      <c r="X32" s="137"/>
      <c r="Z32" s="105">
        <v>13</v>
      </c>
      <c r="AA32" s="100" t="s">
        <v>34</v>
      </c>
      <c r="AB32" s="215">
        <f t="shared" si="9"/>
        <v>-2</v>
      </c>
      <c r="AC32" s="215">
        <f t="shared" si="1"/>
        <v>-2</v>
      </c>
      <c r="AD32" s="215">
        <f t="shared" si="2"/>
        <v>-11</v>
      </c>
      <c r="AE32" s="215">
        <f t="shared" si="3"/>
        <v>-10</v>
      </c>
      <c r="AF32" s="215">
        <f t="shared" si="4"/>
        <v>-3</v>
      </c>
      <c r="AG32" s="215">
        <f t="shared" si="5"/>
        <v>-6</v>
      </c>
      <c r="AH32" s="215">
        <f t="shared" si="6"/>
        <v>-4</v>
      </c>
      <c r="AI32" s="170">
        <f t="shared" si="7"/>
        <v>-38</v>
      </c>
    </row>
    <row r="33" spans="1:35" ht="18" customHeight="1">
      <c r="A33" s="136"/>
      <c r="B33" s="19">
        <v>14</v>
      </c>
      <c r="C33" s="16" t="s">
        <v>35</v>
      </c>
      <c r="D33" s="215">
        <v>2874</v>
      </c>
      <c r="E33" s="215">
        <v>1902</v>
      </c>
      <c r="F33" s="215">
        <v>3281</v>
      </c>
      <c r="G33" s="215">
        <v>1906</v>
      </c>
      <c r="H33" s="215">
        <v>1633</v>
      </c>
      <c r="I33" s="215">
        <v>1452</v>
      </c>
      <c r="J33" s="215">
        <v>1111</v>
      </c>
      <c r="K33" s="170">
        <f t="shared" si="8"/>
        <v>14159</v>
      </c>
      <c r="L33" s="160"/>
      <c r="M33" s="136"/>
      <c r="N33" s="105">
        <v>14</v>
      </c>
      <c r="O33" s="100" t="s">
        <v>35</v>
      </c>
      <c r="P33" s="102">
        <v>2901</v>
      </c>
      <c r="Q33" s="102">
        <v>1928</v>
      </c>
      <c r="R33" s="102">
        <v>3331</v>
      </c>
      <c r="S33" s="102">
        <v>1950</v>
      </c>
      <c r="T33" s="102">
        <v>1663</v>
      </c>
      <c r="U33" s="102">
        <v>1475</v>
      </c>
      <c r="V33" s="102">
        <v>1138</v>
      </c>
      <c r="W33" s="25">
        <v>14386</v>
      </c>
      <c r="X33" s="137"/>
      <c r="Z33" s="105">
        <v>14</v>
      </c>
      <c r="AA33" s="100" t="s">
        <v>35</v>
      </c>
      <c r="AB33" s="215">
        <f t="shared" si="9"/>
        <v>-27</v>
      </c>
      <c r="AC33" s="215">
        <f t="shared" si="1"/>
        <v>-26</v>
      </c>
      <c r="AD33" s="215">
        <f t="shared" si="2"/>
        <v>-50</v>
      </c>
      <c r="AE33" s="215">
        <f t="shared" si="3"/>
        <v>-44</v>
      </c>
      <c r="AF33" s="215">
        <f t="shared" si="4"/>
        <v>-30</v>
      </c>
      <c r="AG33" s="215">
        <f t="shared" si="5"/>
        <v>-23</v>
      </c>
      <c r="AH33" s="215">
        <f t="shared" si="6"/>
        <v>-27</v>
      </c>
      <c r="AI33" s="170">
        <f t="shared" si="7"/>
        <v>-227</v>
      </c>
    </row>
    <row r="34" spans="1:35" ht="18" customHeight="1">
      <c r="A34" s="136"/>
      <c r="B34" s="19">
        <v>15</v>
      </c>
      <c r="C34" s="16" t="s">
        <v>36</v>
      </c>
      <c r="D34" s="215">
        <v>675</v>
      </c>
      <c r="E34" s="215">
        <v>937</v>
      </c>
      <c r="F34" s="215">
        <v>701</v>
      </c>
      <c r="G34" s="215">
        <v>821</v>
      </c>
      <c r="H34" s="215">
        <v>689</v>
      </c>
      <c r="I34" s="215">
        <v>619</v>
      </c>
      <c r="J34" s="215">
        <v>385</v>
      </c>
      <c r="K34" s="170">
        <f t="shared" si="8"/>
        <v>4827</v>
      </c>
      <c r="L34" s="160"/>
      <c r="M34" s="136"/>
      <c r="N34" s="105">
        <v>15</v>
      </c>
      <c r="O34" s="100" t="s">
        <v>36</v>
      </c>
      <c r="P34" s="102">
        <v>680</v>
      </c>
      <c r="Q34" s="102">
        <v>954</v>
      </c>
      <c r="R34" s="102">
        <v>706</v>
      </c>
      <c r="S34" s="102">
        <v>831</v>
      </c>
      <c r="T34" s="102">
        <v>697</v>
      </c>
      <c r="U34" s="102">
        <v>625</v>
      </c>
      <c r="V34" s="102">
        <v>392</v>
      </c>
      <c r="W34" s="25">
        <v>4885</v>
      </c>
      <c r="X34" s="137"/>
      <c r="Z34" s="105">
        <v>15</v>
      </c>
      <c r="AA34" s="100" t="s">
        <v>36</v>
      </c>
      <c r="AB34" s="215">
        <f t="shared" si="9"/>
        <v>-5</v>
      </c>
      <c r="AC34" s="215">
        <f t="shared" si="1"/>
        <v>-17</v>
      </c>
      <c r="AD34" s="215">
        <f t="shared" si="2"/>
        <v>-5</v>
      </c>
      <c r="AE34" s="215">
        <f t="shared" si="3"/>
        <v>-10</v>
      </c>
      <c r="AF34" s="215">
        <f t="shared" si="4"/>
        <v>-8</v>
      </c>
      <c r="AG34" s="215">
        <f t="shared" si="5"/>
        <v>-6</v>
      </c>
      <c r="AH34" s="215">
        <f t="shared" si="6"/>
        <v>-7</v>
      </c>
      <c r="AI34" s="170">
        <f t="shared" si="7"/>
        <v>-58</v>
      </c>
    </row>
    <row r="35" spans="1:35" ht="18" customHeight="1">
      <c r="A35" s="136"/>
      <c r="B35" s="19">
        <v>16</v>
      </c>
      <c r="C35" s="16" t="s">
        <v>37</v>
      </c>
      <c r="D35" s="215">
        <v>1484</v>
      </c>
      <c r="E35" s="215">
        <v>1216</v>
      </c>
      <c r="F35" s="215">
        <v>1155</v>
      </c>
      <c r="G35" s="215">
        <v>561</v>
      </c>
      <c r="H35" s="215">
        <v>516</v>
      </c>
      <c r="I35" s="215">
        <v>429</v>
      </c>
      <c r="J35" s="215">
        <v>365</v>
      </c>
      <c r="K35" s="170">
        <f t="shared" si="8"/>
        <v>5726</v>
      </c>
      <c r="L35" s="160"/>
      <c r="M35" s="136"/>
      <c r="N35" s="105">
        <v>16</v>
      </c>
      <c r="O35" s="100" t="s">
        <v>37</v>
      </c>
      <c r="P35" s="102">
        <v>1501</v>
      </c>
      <c r="Q35" s="102">
        <v>1231</v>
      </c>
      <c r="R35" s="102">
        <v>1181</v>
      </c>
      <c r="S35" s="102">
        <v>580</v>
      </c>
      <c r="T35" s="102">
        <v>535</v>
      </c>
      <c r="U35" s="102">
        <v>448</v>
      </c>
      <c r="V35" s="102">
        <v>379</v>
      </c>
      <c r="W35" s="25">
        <v>5855</v>
      </c>
      <c r="X35" s="137"/>
      <c r="Z35" s="105">
        <v>16</v>
      </c>
      <c r="AA35" s="100" t="s">
        <v>37</v>
      </c>
      <c r="AB35" s="215">
        <f t="shared" si="9"/>
        <v>-17</v>
      </c>
      <c r="AC35" s="215">
        <f t="shared" si="1"/>
        <v>-15</v>
      </c>
      <c r="AD35" s="215">
        <f t="shared" si="2"/>
        <v>-26</v>
      </c>
      <c r="AE35" s="215">
        <f t="shared" si="3"/>
        <v>-19</v>
      </c>
      <c r="AF35" s="215">
        <f t="shared" si="4"/>
        <v>-19</v>
      </c>
      <c r="AG35" s="215">
        <f t="shared" si="5"/>
        <v>-19</v>
      </c>
      <c r="AH35" s="215">
        <f t="shared" si="6"/>
        <v>-14</v>
      </c>
      <c r="AI35" s="170">
        <f t="shared" si="7"/>
        <v>-129</v>
      </c>
    </row>
    <row r="36" spans="1:35" ht="18" customHeight="1">
      <c r="A36" s="136"/>
      <c r="B36" s="19">
        <v>17</v>
      </c>
      <c r="C36" s="16" t="s">
        <v>38</v>
      </c>
      <c r="D36" s="215">
        <v>2269</v>
      </c>
      <c r="E36" s="215">
        <v>1385</v>
      </c>
      <c r="F36" s="215">
        <v>2433</v>
      </c>
      <c r="G36" s="215">
        <v>1476</v>
      </c>
      <c r="H36" s="215">
        <v>1175</v>
      </c>
      <c r="I36" s="215">
        <v>1067</v>
      </c>
      <c r="J36" s="215">
        <v>736</v>
      </c>
      <c r="K36" s="170">
        <f t="shared" si="8"/>
        <v>10541</v>
      </c>
      <c r="L36" s="160"/>
      <c r="M36" s="136"/>
      <c r="N36" s="105">
        <v>17</v>
      </c>
      <c r="O36" s="100" t="s">
        <v>38</v>
      </c>
      <c r="P36" s="102">
        <v>2294</v>
      </c>
      <c r="Q36" s="102">
        <v>1402</v>
      </c>
      <c r="R36" s="102">
        <v>2475</v>
      </c>
      <c r="S36" s="102">
        <v>1502</v>
      </c>
      <c r="T36" s="102">
        <v>1195</v>
      </c>
      <c r="U36" s="102">
        <v>1085</v>
      </c>
      <c r="V36" s="102">
        <v>753</v>
      </c>
      <c r="W36" s="25">
        <v>10706</v>
      </c>
      <c r="X36" s="137"/>
      <c r="Z36" s="105">
        <v>17</v>
      </c>
      <c r="AA36" s="100" t="s">
        <v>38</v>
      </c>
      <c r="AB36" s="215">
        <f t="shared" si="9"/>
        <v>-25</v>
      </c>
      <c r="AC36" s="215">
        <f t="shared" si="1"/>
        <v>-17</v>
      </c>
      <c r="AD36" s="215">
        <f t="shared" si="2"/>
        <v>-42</v>
      </c>
      <c r="AE36" s="215">
        <f t="shared" si="3"/>
        <v>-26</v>
      </c>
      <c r="AF36" s="215">
        <f t="shared" si="4"/>
        <v>-20</v>
      </c>
      <c r="AG36" s="215">
        <f t="shared" si="5"/>
        <v>-18</v>
      </c>
      <c r="AH36" s="215">
        <f t="shared" si="6"/>
        <v>-17</v>
      </c>
      <c r="AI36" s="170">
        <f t="shared" si="7"/>
        <v>-165</v>
      </c>
    </row>
    <row r="37" spans="1:35" ht="18" customHeight="1">
      <c r="A37" s="136"/>
      <c r="B37" s="19">
        <v>18</v>
      </c>
      <c r="C37" s="16" t="s">
        <v>39</v>
      </c>
      <c r="D37" s="215">
        <v>336</v>
      </c>
      <c r="E37" s="215">
        <v>415</v>
      </c>
      <c r="F37" s="215">
        <v>504</v>
      </c>
      <c r="G37" s="215">
        <v>440</v>
      </c>
      <c r="H37" s="215">
        <v>320</v>
      </c>
      <c r="I37" s="215">
        <v>327</v>
      </c>
      <c r="J37" s="215">
        <v>194</v>
      </c>
      <c r="K37" s="170">
        <f t="shared" si="8"/>
        <v>2536</v>
      </c>
      <c r="L37" s="160"/>
      <c r="M37" s="136"/>
      <c r="N37" s="105">
        <v>18</v>
      </c>
      <c r="O37" s="100" t="s">
        <v>39</v>
      </c>
      <c r="P37" s="102">
        <v>340</v>
      </c>
      <c r="Q37" s="102">
        <v>421</v>
      </c>
      <c r="R37" s="102">
        <v>509</v>
      </c>
      <c r="S37" s="102">
        <v>444</v>
      </c>
      <c r="T37" s="102">
        <v>327</v>
      </c>
      <c r="U37" s="102">
        <v>332</v>
      </c>
      <c r="V37" s="102">
        <v>202</v>
      </c>
      <c r="W37" s="25">
        <v>2575</v>
      </c>
      <c r="X37" s="137"/>
      <c r="Z37" s="105">
        <v>18</v>
      </c>
      <c r="AA37" s="100" t="s">
        <v>39</v>
      </c>
      <c r="AB37" s="215">
        <f t="shared" si="9"/>
        <v>-4</v>
      </c>
      <c r="AC37" s="215">
        <f t="shared" si="1"/>
        <v>-6</v>
      </c>
      <c r="AD37" s="215">
        <f t="shared" si="2"/>
        <v>-5</v>
      </c>
      <c r="AE37" s="215">
        <f t="shared" si="3"/>
        <v>-4</v>
      </c>
      <c r="AF37" s="215">
        <f t="shared" si="4"/>
        <v>-7</v>
      </c>
      <c r="AG37" s="215">
        <f t="shared" si="5"/>
        <v>-5</v>
      </c>
      <c r="AH37" s="215">
        <f t="shared" si="6"/>
        <v>-8</v>
      </c>
      <c r="AI37" s="170">
        <f t="shared" si="7"/>
        <v>-39</v>
      </c>
    </row>
    <row r="38" spans="1:35" ht="18" customHeight="1">
      <c r="A38" s="136"/>
      <c r="B38" s="19">
        <v>19</v>
      </c>
      <c r="C38" s="16" t="s">
        <v>40</v>
      </c>
      <c r="D38" s="215">
        <v>1162</v>
      </c>
      <c r="E38" s="215">
        <v>653</v>
      </c>
      <c r="F38" s="215">
        <v>1331</v>
      </c>
      <c r="G38" s="215">
        <v>698</v>
      </c>
      <c r="H38" s="215">
        <v>598</v>
      </c>
      <c r="I38" s="215">
        <v>522</v>
      </c>
      <c r="J38" s="215">
        <v>360</v>
      </c>
      <c r="K38" s="170">
        <f t="shared" si="8"/>
        <v>5324</v>
      </c>
      <c r="L38" s="160"/>
      <c r="M38" s="136"/>
      <c r="N38" s="105">
        <v>19</v>
      </c>
      <c r="O38" s="100" t="s">
        <v>40</v>
      </c>
      <c r="P38" s="102">
        <v>1175</v>
      </c>
      <c r="Q38" s="102">
        <v>670</v>
      </c>
      <c r="R38" s="102">
        <v>1366</v>
      </c>
      <c r="S38" s="102">
        <v>710</v>
      </c>
      <c r="T38" s="102">
        <v>613</v>
      </c>
      <c r="U38" s="102">
        <v>533</v>
      </c>
      <c r="V38" s="102">
        <v>379</v>
      </c>
      <c r="W38" s="25">
        <v>5446</v>
      </c>
      <c r="X38" s="137"/>
      <c r="Z38" s="105">
        <v>19</v>
      </c>
      <c r="AA38" s="100" t="s">
        <v>40</v>
      </c>
      <c r="AB38" s="215">
        <f t="shared" si="9"/>
        <v>-13</v>
      </c>
      <c r="AC38" s="215">
        <f t="shared" si="1"/>
        <v>-17</v>
      </c>
      <c r="AD38" s="215">
        <f t="shared" si="2"/>
        <v>-35</v>
      </c>
      <c r="AE38" s="215">
        <f t="shared" si="3"/>
        <v>-12</v>
      </c>
      <c r="AF38" s="215">
        <f t="shared" si="4"/>
        <v>-15</v>
      </c>
      <c r="AG38" s="215">
        <f t="shared" si="5"/>
        <v>-11</v>
      </c>
      <c r="AH38" s="215">
        <f t="shared" si="6"/>
        <v>-19</v>
      </c>
      <c r="AI38" s="170">
        <f t="shared" si="7"/>
        <v>-122</v>
      </c>
    </row>
    <row r="39" spans="1:35" ht="18" customHeight="1">
      <c r="A39" s="136"/>
      <c r="B39" s="19">
        <v>20</v>
      </c>
      <c r="C39" s="16" t="s">
        <v>41</v>
      </c>
      <c r="D39" s="215">
        <v>285</v>
      </c>
      <c r="E39" s="215">
        <v>564</v>
      </c>
      <c r="F39" s="215">
        <v>394</v>
      </c>
      <c r="G39" s="215">
        <v>599</v>
      </c>
      <c r="H39" s="215">
        <v>323</v>
      </c>
      <c r="I39" s="215">
        <v>390</v>
      </c>
      <c r="J39" s="215">
        <v>276</v>
      </c>
      <c r="K39" s="170">
        <f t="shared" si="8"/>
        <v>2831</v>
      </c>
      <c r="L39" s="160"/>
      <c r="M39" s="136"/>
      <c r="N39" s="105">
        <v>20</v>
      </c>
      <c r="O39" s="100" t="s">
        <v>41</v>
      </c>
      <c r="P39" s="102">
        <v>291</v>
      </c>
      <c r="Q39" s="102">
        <v>574</v>
      </c>
      <c r="R39" s="102">
        <v>396</v>
      </c>
      <c r="S39" s="102">
        <v>608</v>
      </c>
      <c r="T39" s="102">
        <v>328</v>
      </c>
      <c r="U39" s="102">
        <v>394</v>
      </c>
      <c r="V39" s="102">
        <v>278</v>
      </c>
      <c r="W39" s="25">
        <v>2869</v>
      </c>
      <c r="X39" s="137"/>
      <c r="Z39" s="105">
        <v>20</v>
      </c>
      <c r="AA39" s="100" t="s">
        <v>41</v>
      </c>
      <c r="AB39" s="215">
        <f t="shared" si="9"/>
        <v>-6</v>
      </c>
      <c r="AC39" s="215">
        <f t="shared" si="1"/>
        <v>-10</v>
      </c>
      <c r="AD39" s="215">
        <f t="shared" si="2"/>
        <v>-2</v>
      </c>
      <c r="AE39" s="215">
        <f t="shared" si="3"/>
        <v>-9</v>
      </c>
      <c r="AF39" s="215">
        <f t="shared" si="4"/>
        <v>-5</v>
      </c>
      <c r="AG39" s="215">
        <f t="shared" si="5"/>
        <v>-4</v>
      </c>
      <c r="AH39" s="215">
        <f t="shared" si="6"/>
        <v>-2</v>
      </c>
      <c r="AI39" s="170">
        <f t="shared" si="7"/>
        <v>-38</v>
      </c>
    </row>
    <row r="40" spans="1:35" ht="18" customHeight="1">
      <c r="A40" s="136"/>
      <c r="B40" s="19">
        <v>21</v>
      </c>
      <c r="C40" s="16" t="s">
        <v>42</v>
      </c>
      <c r="D40" s="215">
        <v>305</v>
      </c>
      <c r="E40" s="215">
        <v>308</v>
      </c>
      <c r="F40" s="215">
        <v>672</v>
      </c>
      <c r="G40" s="215">
        <v>525</v>
      </c>
      <c r="H40" s="215">
        <v>429</v>
      </c>
      <c r="I40" s="215">
        <v>318</v>
      </c>
      <c r="J40" s="215">
        <v>228</v>
      </c>
      <c r="K40" s="170">
        <f t="shared" si="8"/>
        <v>2785</v>
      </c>
      <c r="L40" s="160"/>
      <c r="M40" s="136"/>
      <c r="N40" s="105">
        <v>21</v>
      </c>
      <c r="O40" s="100" t="s">
        <v>42</v>
      </c>
      <c r="P40" s="102">
        <v>309</v>
      </c>
      <c r="Q40" s="102">
        <v>312</v>
      </c>
      <c r="R40" s="102">
        <v>678</v>
      </c>
      <c r="S40" s="102">
        <v>536</v>
      </c>
      <c r="T40" s="102">
        <v>433</v>
      </c>
      <c r="U40" s="102">
        <v>329</v>
      </c>
      <c r="V40" s="102">
        <v>232</v>
      </c>
      <c r="W40" s="25">
        <v>2829</v>
      </c>
      <c r="X40" s="137"/>
      <c r="Z40" s="105">
        <v>21</v>
      </c>
      <c r="AA40" s="100" t="s">
        <v>42</v>
      </c>
      <c r="AB40" s="215">
        <f t="shared" si="9"/>
        <v>-4</v>
      </c>
      <c r="AC40" s="215">
        <f t="shared" si="1"/>
        <v>-4</v>
      </c>
      <c r="AD40" s="215">
        <f t="shared" si="2"/>
        <v>-6</v>
      </c>
      <c r="AE40" s="215">
        <f t="shared" si="3"/>
        <v>-11</v>
      </c>
      <c r="AF40" s="215">
        <f t="shared" si="4"/>
        <v>-4</v>
      </c>
      <c r="AG40" s="215">
        <f t="shared" si="5"/>
        <v>-11</v>
      </c>
      <c r="AH40" s="215">
        <f t="shared" si="6"/>
        <v>-4</v>
      </c>
      <c r="AI40" s="170">
        <f t="shared" si="7"/>
        <v>-44</v>
      </c>
    </row>
    <row r="41" spans="1:35" ht="18" customHeight="1">
      <c r="A41" s="136"/>
      <c r="B41" s="19">
        <v>22</v>
      </c>
      <c r="C41" s="16" t="s">
        <v>43</v>
      </c>
      <c r="D41" s="215">
        <v>175</v>
      </c>
      <c r="E41" s="215">
        <v>234</v>
      </c>
      <c r="F41" s="215">
        <v>367</v>
      </c>
      <c r="G41" s="215">
        <v>341</v>
      </c>
      <c r="H41" s="215">
        <v>305</v>
      </c>
      <c r="I41" s="215">
        <v>251</v>
      </c>
      <c r="J41" s="215">
        <v>201</v>
      </c>
      <c r="K41" s="170">
        <f t="shared" si="8"/>
        <v>1874</v>
      </c>
      <c r="L41" s="160"/>
      <c r="M41" s="136"/>
      <c r="N41" s="105">
        <v>22</v>
      </c>
      <c r="O41" s="100" t="s">
        <v>43</v>
      </c>
      <c r="P41" s="102">
        <v>177</v>
      </c>
      <c r="Q41" s="102">
        <v>238</v>
      </c>
      <c r="R41" s="102">
        <v>370</v>
      </c>
      <c r="S41" s="102">
        <v>346</v>
      </c>
      <c r="T41" s="102">
        <v>311</v>
      </c>
      <c r="U41" s="102">
        <v>255</v>
      </c>
      <c r="V41" s="102">
        <v>205</v>
      </c>
      <c r="W41" s="25">
        <v>1902</v>
      </c>
      <c r="X41" s="137"/>
      <c r="Z41" s="105">
        <v>22</v>
      </c>
      <c r="AA41" s="100" t="s">
        <v>43</v>
      </c>
      <c r="AB41" s="215">
        <f t="shared" si="9"/>
        <v>-2</v>
      </c>
      <c r="AC41" s="215">
        <f t="shared" si="1"/>
        <v>-4</v>
      </c>
      <c r="AD41" s="215">
        <f t="shared" si="2"/>
        <v>-3</v>
      </c>
      <c r="AE41" s="215">
        <f t="shared" si="3"/>
        <v>-5</v>
      </c>
      <c r="AF41" s="215">
        <f t="shared" si="4"/>
        <v>-6</v>
      </c>
      <c r="AG41" s="215">
        <f t="shared" si="5"/>
        <v>-4</v>
      </c>
      <c r="AH41" s="215">
        <f t="shared" si="6"/>
        <v>-4</v>
      </c>
      <c r="AI41" s="170">
        <f t="shared" si="7"/>
        <v>-28</v>
      </c>
    </row>
    <row r="42" spans="1:35" ht="18" customHeight="1">
      <c r="A42" s="136"/>
      <c r="B42" s="26">
        <v>23</v>
      </c>
      <c r="C42" s="16" t="s">
        <v>44</v>
      </c>
      <c r="D42" s="215">
        <v>505</v>
      </c>
      <c r="E42" s="215">
        <v>484</v>
      </c>
      <c r="F42" s="215">
        <v>1025</v>
      </c>
      <c r="G42" s="215">
        <v>802</v>
      </c>
      <c r="H42" s="215">
        <v>704</v>
      </c>
      <c r="I42" s="215">
        <v>561</v>
      </c>
      <c r="J42" s="215">
        <v>293</v>
      </c>
      <c r="K42" s="170">
        <f t="shared" si="8"/>
        <v>4374</v>
      </c>
      <c r="L42" s="160"/>
      <c r="M42" s="136"/>
      <c r="N42" s="112">
        <v>23</v>
      </c>
      <c r="O42" s="100" t="s">
        <v>44</v>
      </c>
      <c r="P42" s="102">
        <v>506</v>
      </c>
      <c r="Q42" s="102">
        <v>490</v>
      </c>
      <c r="R42" s="102">
        <v>1040</v>
      </c>
      <c r="S42" s="102">
        <v>813</v>
      </c>
      <c r="T42" s="102">
        <v>715</v>
      </c>
      <c r="U42" s="102">
        <v>569</v>
      </c>
      <c r="V42" s="102">
        <v>301</v>
      </c>
      <c r="W42" s="25">
        <v>4434</v>
      </c>
      <c r="X42" s="137"/>
      <c r="Z42" s="112">
        <v>23</v>
      </c>
      <c r="AA42" s="100" t="s">
        <v>44</v>
      </c>
      <c r="AB42" s="215">
        <f t="shared" si="9"/>
        <v>-1</v>
      </c>
      <c r="AC42" s="215">
        <f t="shared" si="1"/>
        <v>-6</v>
      </c>
      <c r="AD42" s="215">
        <f t="shared" si="2"/>
        <v>-15</v>
      </c>
      <c r="AE42" s="215">
        <f t="shared" si="3"/>
        <v>-11</v>
      </c>
      <c r="AF42" s="215">
        <f t="shared" si="4"/>
        <v>-11</v>
      </c>
      <c r="AG42" s="215">
        <f t="shared" si="5"/>
        <v>-8</v>
      </c>
      <c r="AH42" s="215">
        <f t="shared" si="6"/>
        <v>-8</v>
      </c>
      <c r="AI42" s="170">
        <f t="shared" si="7"/>
        <v>-60</v>
      </c>
    </row>
    <row r="43" spans="1:35" ht="18" customHeight="1">
      <c r="A43" s="136"/>
      <c r="B43" s="26">
        <v>24</v>
      </c>
      <c r="C43" s="16" t="s">
        <v>45</v>
      </c>
      <c r="D43" s="215">
        <v>539</v>
      </c>
      <c r="E43" s="215">
        <v>446</v>
      </c>
      <c r="F43" s="215">
        <v>696</v>
      </c>
      <c r="G43" s="215">
        <v>463</v>
      </c>
      <c r="H43" s="215">
        <v>402</v>
      </c>
      <c r="I43" s="215">
        <v>442</v>
      </c>
      <c r="J43" s="215">
        <v>196</v>
      </c>
      <c r="K43" s="170">
        <f t="shared" si="8"/>
        <v>3184</v>
      </c>
      <c r="L43" s="160"/>
      <c r="M43" s="136"/>
      <c r="N43" s="112">
        <v>24</v>
      </c>
      <c r="O43" s="100" t="s">
        <v>45</v>
      </c>
      <c r="P43" s="102">
        <v>548</v>
      </c>
      <c r="Q43" s="102">
        <v>454</v>
      </c>
      <c r="R43" s="102">
        <v>704</v>
      </c>
      <c r="S43" s="102">
        <v>470</v>
      </c>
      <c r="T43" s="102">
        <v>408</v>
      </c>
      <c r="U43" s="102">
        <v>446</v>
      </c>
      <c r="V43" s="102">
        <v>198</v>
      </c>
      <c r="W43" s="25">
        <v>3228</v>
      </c>
      <c r="X43" s="137"/>
      <c r="Z43" s="112">
        <v>24</v>
      </c>
      <c r="AA43" s="100" t="s">
        <v>45</v>
      </c>
      <c r="AB43" s="215">
        <f t="shared" si="9"/>
        <v>-9</v>
      </c>
      <c r="AC43" s="215">
        <f t="shared" si="1"/>
        <v>-8</v>
      </c>
      <c r="AD43" s="215">
        <f t="shared" si="2"/>
        <v>-8</v>
      </c>
      <c r="AE43" s="215">
        <f t="shared" si="3"/>
        <v>-7</v>
      </c>
      <c r="AF43" s="215">
        <f t="shared" si="4"/>
        <v>-6</v>
      </c>
      <c r="AG43" s="215">
        <f t="shared" si="5"/>
        <v>-4</v>
      </c>
      <c r="AH43" s="215">
        <f t="shared" si="6"/>
        <v>-2</v>
      </c>
      <c r="AI43" s="170">
        <f t="shared" si="7"/>
        <v>-44</v>
      </c>
    </row>
    <row r="44" spans="1:35" ht="18" customHeight="1">
      <c r="A44" s="136"/>
      <c r="B44" s="26">
        <v>25</v>
      </c>
      <c r="C44" s="16" t="s">
        <v>46</v>
      </c>
      <c r="D44" s="215">
        <v>632</v>
      </c>
      <c r="E44" s="215">
        <v>248</v>
      </c>
      <c r="F44" s="215">
        <v>513</v>
      </c>
      <c r="G44" s="215">
        <v>210</v>
      </c>
      <c r="H44" s="215">
        <v>196</v>
      </c>
      <c r="I44" s="215">
        <v>318</v>
      </c>
      <c r="J44" s="215">
        <v>204</v>
      </c>
      <c r="K44" s="170">
        <f t="shared" si="8"/>
        <v>2321</v>
      </c>
      <c r="L44" s="160"/>
      <c r="M44" s="136"/>
      <c r="N44" s="112">
        <v>25</v>
      </c>
      <c r="O44" s="100" t="s">
        <v>46</v>
      </c>
      <c r="P44" s="102">
        <v>639</v>
      </c>
      <c r="Q44" s="102">
        <v>252</v>
      </c>
      <c r="R44" s="102">
        <v>521</v>
      </c>
      <c r="S44" s="102">
        <v>214</v>
      </c>
      <c r="T44" s="102">
        <v>197</v>
      </c>
      <c r="U44" s="102">
        <v>320</v>
      </c>
      <c r="V44" s="102">
        <v>207</v>
      </c>
      <c r="W44" s="25">
        <v>2350</v>
      </c>
      <c r="X44" s="137"/>
      <c r="Z44" s="112">
        <v>25</v>
      </c>
      <c r="AA44" s="100" t="s">
        <v>46</v>
      </c>
      <c r="AB44" s="215">
        <f t="shared" si="9"/>
        <v>-7</v>
      </c>
      <c r="AC44" s="215">
        <f t="shared" si="1"/>
        <v>-4</v>
      </c>
      <c r="AD44" s="215">
        <f t="shared" si="2"/>
        <v>-8</v>
      </c>
      <c r="AE44" s="215">
        <f t="shared" si="3"/>
        <v>-4</v>
      </c>
      <c r="AF44" s="215">
        <f t="shared" si="4"/>
        <v>-1</v>
      </c>
      <c r="AG44" s="215">
        <f t="shared" si="5"/>
        <v>-2</v>
      </c>
      <c r="AH44" s="215">
        <f t="shared" si="6"/>
        <v>-3</v>
      </c>
      <c r="AI44" s="170">
        <f t="shared" si="7"/>
        <v>-29</v>
      </c>
    </row>
    <row r="45" spans="1:35" ht="18" customHeight="1">
      <c r="A45" s="136"/>
      <c r="B45" s="19">
        <v>26</v>
      </c>
      <c r="C45" s="16" t="s">
        <v>47</v>
      </c>
      <c r="D45" s="215">
        <v>254</v>
      </c>
      <c r="E45" s="215">
        <v>308</v>
      </c>
      <c r="F45" s="215">
        <v>706</v>
      </c>
      <c r="G45" s="215">
        <v>559</v>
      </c>
      <c r="H45" s="215">
        <v>607</v>
      </c>
      <c r="I45" s="215">
        <v>426</v>
      </c>
      <c r="J45" s="215">
        <v>223</v>
      </c>
      <c r="K45" s="170">
        <f t="shared" si="8"/>
        <v>3083</v>
      </c>
      <c r="L45" s="160"/>
      <c r="M45" s="136"/>
      <c r="N45" s="105">
        <v>26</v>
      </c>
      <c r="O45" s="100" t="s">
        <v>47</v>
      </c>
      <c r="P45" s="102">
        <v>255</v>
      </c>
      <c r="Q45" s="102">
        <v>312</v>
      </c>
      <c r="R45" s="102">
        <v>715</v>
      </c>
      <c r="S45" s="102">
        <v>567</v>
      </c>
      <c r="T45" s="102">
        <v>613</v>
      </c>
      <c r="U45" s="102">
        <v>429</v>
      </c>
      <c r="V45" s="102">
        <v>228</v>
      </c>
      <c r="W45" s="25">
        <v>3119</v>
      </c>
      <c r="X45" s="137"/>
      <c r="Z45" s="105">
        <v>26</v>
      </c>
      <c r="AA45" s="100" t="s">
        <v>47</v>
      </c>
      <c r="AB45" s="215">
        <f t="shared" si="9"/>
        <v>-1</v>
      </c>
      <c r="AC45" s="215">
        <f t="shared" si="1"/>
        <v>-4</v>
      </c>
      <c r="AD45" s="215">
        <f t="shared" si="2"/>
        <v>-9</v>
      </c>
      <c r="AE45" s="215">
        <f t="shared" si="3"/>
        <v>-8</v>
      </c>
      <c r="AF45" s="215">
        <f t="shared" si="4"/>
        <v>-6</v>
      </c>
      <c r="AG45" s="215">
        <f t="shared" si="5"/>
        <v>-3</v>
      </c>
      <c r="AH45" s="215">
        <f t="shared" si="6"/>
        <v>-5</v>
      </c>
      <c r="AI45" s="170">
        <f t="shared" si="7"/>
        <v>-36</v>
      </c>
    </row>
    <row r="46" spans="1:35" ht="18" customHeight="1">
      <c r="A46" s="136"/>
      <c r="B46" s="26">
        <v>27</v>
      </c>
      <c r="C46" s="16" t="s">
        <v>48</v>
      </c>
      <c r="D46" s="215">
        <v>313</v>
      </c>
      <c r="E46" s="215">
        <v>358</v>
      </c>
      <c r="F46" s="215">
        <v>554</v>
      </c>
      <c r="G46" s="215">
        <v>427</v>
      </c>
      <c r="H46" s="215">
        <v>373</v>
      </c>
      <c r="I46" s="215">
        <v>355</v>
      </c>
      <c r="J46" s="215">
        <v>233</v>
      </c>
      <c r="K46" s="170">
        <f t="shared" si="8"/>
        <v>2613</v>
      </c>
      <c r="L46" s="160"/>
      <c r="M46" s="136"/>
      <c r="N46" s="112">
        <v>27</v>
      </c>
      <c r="O46" s="100" t="s">
        <v>48</v>
      </c>
      <c r="P46" s="102">
        <v>318</v>
      </c>
      <c r="Q46" s="102">
        <v>365</v>
      </c>
      <c r="R46" s="102">
        <v>562</v>
      </c>
      <c r="S46" s="102">
        <v>437</v>
      </c>
      <c r="T46" s="102">
        <v>377</v>
      </c>
      <c r="U46" s="102">
        <v>360</v>
      </c>
      <c r="V46" s="102">
        <v>238</v>
      </c>
      <c r="W46" s="25">
        <v>2657</v>
      </c>
      <c r="X46" s="137"/>
      <c r="Z46" s="112">
        <v>27</v>
      </c>
      <c r="AA46" s="100" t="s">
        <v>48</v>
      </c>
      <c r="AB46" s="215">
        <f t="shared" si="9"/>
        <v>-5</v>
      </c>
      <c r="AC46" s="215">
        <f t="shared" si="1"/>
        <v>-7</v>
      </c>
      <c r="AD46" s="215">
        <f t="shared" si="2"/>
        <v>-8</v>
      </c>
      <c r="AE46" s="215">
        <f t="shared" si="3"/>
        <v>-10</v>
      </c>
      <c r="AF46" s="215">
        <f t="shared" si="4"/>
        <v>-4</v>
      </c>
      <c r="AG46" s="215">
        <f t="shared" si="5"/>
        <v>-5</v>
      </c>
      <c r="AH46" s="215">
        <f t="shared" si="6"/>
        <v>-5</v>
      </c>
      <c r="AI46" s="170">
        <f t="shared" si="7"/>
        <v>-44</v>
      </c>
    </row>
    <row r="47" spans="1:35" ht="18" customHeight="1">
      <c r="A47" s="136"/>
      <c r="B47" s="26">
        <v>28</v>
      </c>
      <c r="C47" s="16" t="s">
        <v>49</v>
      </c>
      <c r="D47" s="215">
        <v>192</v>
      </c>
      <c r="E47" s="215">
        <v>181</v>
      </c>
      <c r="F47" s="215">
        <v>469</v>
      </c>
      <c r="G47" s="215">
        <v>411</v>
      </c>
      <c r="H47" s="215">
        <v>287</v>
      </c>
      <c r="I47" s="215">
        <v>256</v>
      </c>
      <c r="J47" s="215">
        <v>178</v>
      </c>
      <c r="K47" s="170">
        <f t="shared" si="8"/>
        <v>1974</v>
      </c>
      <c r="L47" s="160"/>
      <c r="M47" s="136"/>
      <c r="N47" s="112">
        <v>28</v>
      </c>
      <c r="O47" s="100" t="s">
        <v>49</v>
      </c>
      <c r="P47" s="102">
        <v>196</v>
      </c>
      <c r="Q47" s="102">
        <v>182</v>
      </c>
      <c r="R47" s="102">
        <v>475</v>
      </c>
      <c r="S47" s="102">
        <v>420</v>
      </c>
      <c r="T47" s="102">
        <v>290</v>
      </c>
      <c r="U47" s="102">
        <v>261</v>
      </c>
      <c r="V47" s="102">
        <v>187</v>
      </c>
      <c r="W47" s="25">
        <v>2011</v>
      </c>
      <c r="X47" s="137"/>
      <c r="Z47" s="112">
        <v>28</v>
      </c>
      <c r="AA47" s="100" t="s">
        <v>49</v>
      </c>
      <c r="AB47" s="215">
        <f t="shared" si="9"/>
        <v>-4</v>
      </c>
      <c r="AC47" s="215">
        <f t="shared" si="1"/>
        <v>-1</v>
      </c>
      <c r="AD47" s="215">
        <f t="shared" si="2"/>
        <v>-6</v>
      </c>
      <c r="AE47" s="215">
        <f t="shared" si="3"/>
        <v>-9</v>
      </c>
      <c r="AF47" s="215">
        <f t="shared" si="4"/>
        <v>-3</v>
      </c>
      <c r="AG47" s="215">
        <f t="shared" si="5"/>
        <v>-5</v>
      </c>
      <c r="AH47" s="215">
        <f t="shared" si="6"/>
        <v>-9</v>
      </c>
      <c r="AI47" s="170">
        <f t="shared" si="7"/>
        <v>-37</v>
      </c>
    </row>
    <row r="48" spans="1:35" ht="18" customHeight="1">
      <c r="A48" s="136"/>
      <c r="B48" s="27">
        <v>29</v>
      </c>
      <c r="C48" s="28" t="s">
        <v>50</v>
      </c>
      <c r="D48" s="215">
        <v>717</v>
      </c>
      <c r="E48" s="215">
        <v>581</v>
      </c>
      <c r="F48" s="215">
        <v>1183</v>
      </c>
      <c r="G48" s="215">
        <v>672</v>
      </c>
      <c r="H48" s="215">
        <v>492</v>
      </c>
      <c r="I48" s="215">
        <v>517</v>
      </c>
      <c r="J48" s="215">
        <v>316</v>
      </c>
      <c r="K48" s="170">
        <f t="shared" si="8"/>
        <v>4478</v>
      </c>
      <c r="L48" s="160"/>
      <c r="M48" s="136"/>
      <c r="N48" s="113">
        <v>29</v>
      </c>
      <c r="O48" s="114" t="s">
        <v>50</v>
      </c>
      <c r="P48" s="102">
        <v>725</v>
      </c>
      <c r="Q48" s="102">
        <v>593</v>
      </c>
      <c r="R48" s="102">
        <v>1203</v>
      </c>
      <c r="S48" s="102">
        <v>679</v>
      </c>
      <c r="T48" s="102">
        <v>506</v>
      </c>
      <c r="U48" s="102">
        <v>527</v>
      </c>
      <c r="V48" s="102">
        <v>321</v>
      </c>
      <c r="W48" s="25">
        <v>4554</v>
      </c>
      <c r="X48" s="137"/>
      <c r="Z48" s="113">
        <v>29</v>
      </c>
      <c r="AA48" s="114" t="s">
        <v>50</v>
      </c>
      <c r="AB48" s="215">
        <f t="shared" si="9"/>
        <v>-8</v>
      </c>
      <c r="AC48" s="215">
        <f t="shared" si="1"/>
        <v>-12</v>
      </c>
      <c r="AD48" s="215">
        <f t="shared" si="2"/>
        <v>-20</v>
      </c>
      <c r="AE48" s="215">
        <f t="shared" si="3"/>
        <v>-7</v>
      </c>
      <c r="AF48" s="215">
        <f t="shared" si="4"/>
        <v>-14</v>
      </c>
      <c r="AG48" s="215">
        <f t="shared" si="5"/>
        <v>-10</v>
      </c>
      <c r="AH48" s="215">
        <f t="shared" si="6"/>
        <v>-5</v>
      </c>
      <c r="AI48" s="170">
        <f t="shared" si="7"/>
        <v>-76</v>
      </c>
    </row>
    <row r="49" spans="1:35" ht="18" customHeight="1">
      <c r="A49" s="136"/>
      <c r="B49" s="233" t="s">
        <v>51</v>
      </c>
      <c r="C49" s="234"/>
      <c r="D49" s="217">
        <f>SUM(D11,D21:D48)</f>
        <v>63764</v>
      </c>
      <c r="E49" s="217">
        <f t="shared" ref="E49:J49" si="10">SUM(E11,E21:E48)</f>
        <v>55448</v>
      </c>
      <c r="F49" s="217">
        <f t="shared" si="10"/>
        <v>59879</v>
      </c>
      <c r="G49" s="217">
        <f t="shared" si="10"/>
        <v>44113</v>
      </c>
      <c r="H49" s="217">
        <f t="shared" si="10"/>
        <v>36363</v>
      </c>
      <c r="I49" s="217">
        <f t="shared" si="10"/>
        <v>35715</v>
      </c>
      <c r="J49" s="217">
        <f t="shared" si="10"/>
        <v>23504</v>
      </c>
      <c r="K49" s="171">
        <f t="shared" si="8"/>
        <v>318786</v>
      </c>
      <c r="L49" s="161"/>
      <c r="M49" s="136"/>
      <c r="N49" s="237" t="s">
        <v>51</v>
      </c>
      <c r="O49" s="238"/>
      <c r="P49" s="115">
        <v>64258</v>
      </c>
      <c r="Q49" s="115">
        <v>56155</v>
      </c>
      <c r="R49" s="115">
        <v>60564</v>
      </c>
      <c r="S49" s="115">
        <v>44841</v>
      </c>
      <c r="T49" s="115">
        <v>36851</v>
      </c>
      <c r="U49" s="115">
        <v>36173</v>
      </c>
      <c r="V49" s="115">
        <v>23967</v>
      </c>
      <c r="W49" s="29">
        <v>322809</v>
      </c>
      <c r="X49" s="137"/>
      <c r="Z49" s="237" t="s">
        <v>51</v>
      </c>
      <c r="AA49" s="238"/>
      <c r="AB49" s="217">
        <f t="shared" si="9"/>
        <v>-494</v>
      </c>
      <c r="AC49" s="217">
        <f t="shared" si="1"/>
        <v>-707</v>
      </c>
      <c r="AD49" s="217">
        <f t="shared" si="2"/>
        <v>-685</v>
      </c>
      <c r="AE49" s="217">
        <f t="shared" si="3"/>
        <v>-728</v>
      </c>
      <c r="AF49" s="217">
        <f t="shared" si="4"/>
        <v>-488</v>
      </c>
      <c r="AG49" s="217">
        <f t="shared" si="5"/>
        <v>-458</v>
      </c>
      <c r="AH49" s="217">
        <f t="shared" si="6"/>
        <v>-463</v>
      </c>
      <c r="AI49" s="171">
        <f t="shared" si="7"/>
        <v>-4023</v>
      </c>
    </row>
    <row r="50" spans="1:35" ht="18" customHeight="1">
      <c r="A50" s="136"/>
      <c r="B50" s="30">
        <v>30</v>
      </c>
      <c r="C50" s="31" t="s">
        <v>52</v>
      </c>
      <c r="D50" s="218">
        <v>417</v>
      </c>
      <c r="E50" s="218">
        <v>202</v>
      </c>
      <c r="F50" s="218">
        <v>306</v>
      </c>
      <c r="G50" s="218">
        <v>205</v>
      </c>
      <c r="H50" s="118">
        <v>148</v>
      </c>
      <c r="I50" s="218">
        <v>160</v>
      </c>
      <c r="J50" s="218">
        <v>118</v>
      </c>
      <c r="K50" s="172">
        <f t="shared" si="8"/>
        <v>1556</v>
      </c>
      <c r="L50" s="160"/>
      <c r="M50" s="136"/>
      <c r="N50" s="116">
        <v>30</v>
      </c>
      <c r="O50" s="117" t="s">
        <v>52</v>
      </c>
      <c r="P50" s="118">
        <v>420</v>
      </c>
      <c r="Q50" s="118">
        <v>206</v>
      </c>
      <c r="R50" s="118">
        <v>313</v>
      </c>
      <c r="S50" s="118">
        <v>208</v>
      </c>
      <c r="T50" s="118">
        <v>148</v>
      </c>
      <c r="U50" s="118">
        <v>161</v>
      </c>
      <c r="V50" s="118">
        <v>121</v>
      </c>
      <c r="W50" s="32">
        <v>1577</v>
      </c>
      <c r="X50" s="137"/>
      <c r="Z50" s="116">
        <v>30</v>
      </c>
      <c r="AA50" s="117" t="s">
        <v>52</v>
      </c>
      <c r="AB50" s="218">
        <f t="shared" si="9"/>
        <v>-3</v>
      </c>
      <c r="AC50" s="218">
        <f t="shared" si="1"/>
        <v>-4</v>
      </c>
      <c r="AD50" s="218">
        <f t="shared" si="2"/>
        <v>-7</v>
      </c>
      <c r="AE50" s="218">
        <f t="shared" si="3"/>
        <v>-3</v>
      </c>
      <c r="AF50" s="118">
        <f t="shared" si="4"/>
        <v>0</v>
      </c>
      <c r="AG50" s="218">
        <f t="shared" si="5"/>
        <v>-1</v>
      </c>
      <c r="AH50" s="218">
        <f t="shared" si="6"/>
        <v>-3</v>
      </c>
      <c r="AI50" s="172">
        <f t="shared" si="7"/>
        <v>-21</v>
      </c>
    </row>
    <row r="51" spans="1:35" ht="18" customHeight="1">
      <c r="A51" s="136"/>
      <c r="B51" s="233" t="s">
        <v>53</v>
      </c>
      <c r="C51" s="234"/>
      <c r="D51" s="219">
        <f t="shared" ref="D51:J51" si="11">SUM(D50)</f>
        <v>417</v>
      </c>
      <c r="E51" s="219">
        <f t="shared" si="11"/>
        <v>202</v>
      </c>
      <c r="F51" s="219">
        <f t="shared" si="11"/>
        <v>306</v>
      </c>
      <c r="G51" s="219">
        <f t="shared" si="11"/>
        <v>205</v>
      </c>
      <c r="H51" s="119">
        <f t="shared" si="11"/>
        <v>148</v>
      </c>
      <c r="I51" s="219">
        <f t="shared" si="11"/>
        <v>160</v>
      </c>
      <c r="J51" s="219">
        <f t="shared" si="11"/>
        <v>118</v>
      </c>
      <c r="K51" s="174">
        <f t="shared" si="8"/>
        <v>1556</v>
      </c>
      <c r="L51" s="161"/>
      <c r="M51" s="136"/>
      <c r="N51" s="237" t="s">
        <v>53</v>
      </c>
      <c r="O51" s="238"/>
      <c r="P51" s="119">
        <v>420</v>
      </c>
      <c r="Q51" s="119">
        <v>206</v>
      </c>
      <c r="R51" s="119">
        <v>313</v>
      </c>
      <c r="S51" s="119">
        <v>208</v>
      </c>
      <c r="T51" s="119">
        <v>148</v>
      </c>
      <c r="U51" s="119">
        <v>161</v>
      </c>
      <c r="V51" s="119">
        <v>121</v>
      </c>
      <c r="W51" s="33">
        <v>1577</v>
      </c>
      <c r="X51" s="137"/>
      <c r="Z51" s="237" t="s">
        <v>53</v>
      </c>
      <c r="AA51" s="238"/>
      <c r="AB51" s="219">
        <f t="shared" si="9"/>
        <v>-3</v>
      </c>
      <c r="AC51" s="219">
        <f t="shared" si="1"/>
        <v>-4</v>
      </c>
      <c r="AD51" s="219">
        <f t="shared" si="2"/>
        <v>-7</v>
      </c>
      <c r="AE51" s="219">
        <f t="shared" si="3"/>
        <v>-3</v>
      </c>
      <c r="AF51" s="119">
        <f t="shared" si="4"/>
        <v>0</v>
      </c>
      <c r="AG51" s="219">
        <f t="shared" si="5"/>
        <v>-1</v>
      </c>
      <c r="AH51" s="219">
        <f t="shared" si="6"/>
        <v>-3</v>
      </c>
      <c r="AI51" s="174">
        <f t="shared" si="7"/>
        <v>-21</v>
      </c>
    </row>
    <row r="52" spans="1:35" ht="18" customHeight="1">
      <c r="A52" s="136"/>
      <c r="B52" s="34">
        <v>31</v>
      </c>
      <c r="C52" s="35" t="s">
        <v>54</v>
      </c>
      <c r="D52" s="220">
        <v>430</v>
      </c>
      <c r="E52" s="220">
        <v>374</v>
      </c>
      <c r="F52" s="220">
        <v>264</v>
      </c>
      <c r="G52" s="220">
        <v>210</v>
      </c>
      <c r="H52" s="220">
        <v>166</v>
      </c>
      <c r="I52" s="220">
        <v>168</v>
      </c>
      <c r="J52" s="220">
        <v>103</v>
      </c>
      <c r="K52" s="175">
        <f t="shared" si="8"/>
        <v>1715</v>
      </c>
      <c r="L52" s="160"/>
      <c r="M52" s="136"/>
      <c r="N52" s="120">
        <v>31</v>
      </c>
      <c r="O52" s="121" t="s">
        <v>54</v>
      </c>
      <c r="P52" s="122">
        <v>440</v>
      </c>
      <c r="Q52" s="122">
        <v>384</v>
      </c>
      <c r="R52" s="122">
        <v>269</v>
      </c>
      <c r="S52" s="122">
        <v>214</v>
      </c>
      <c r="T52" s="122">
        <v>169</v>
      </c>
      <c r="U52" s="122">
        <v>173</v>
      </c>
      <c r="V52" s="122">
        <v>105</v>
      </c>
      <c r="W52" s="36">
        <v>1754</v>
      </c>
      <c r="X52" s="137"/>
      <c r="Z52" s="120">
        <v>31</v>
      </c>
      <c r="AA52" s="121" t="s">
        <v>54</v>
      </c>
      <c r="AB52" s="220">
        <f t="shared" si="9"/>
        <v>-10</v>
      </c>
      <c r="AC52" s="220">
        <f t="shared" si="1"/>
        <v>-10</v>
      </c>
      <c r="AD52" s="220">
        <f t="shared" si="2"/>
        <v>-5</v>
      </c>
      <c r="AE52" s="220">
        <f t="shared" si="3"/>
        <v>-4</v>
      </c>
      <c r="AF52" s="220">
        <f t="shared" si="4"/>
        <v>-3</v>
      </c>
      <c r="AG52" s="220">
        <f t="shared" si="5"/>
        <v>-5</v>
      </c>
      <c r="AH52" s="220">
        <f t="shared" si="6"/>
        <v>-2</v>
      </c>
      <c r="AI52" s="175">
        <f t="shared" si="7"/>
        <v>-39</v>
      </c>
    </row>
    <row r="53" spans="1:35" ht="18" customHeight="1">
      <c r="A53" s="136"/>
      <c r="B53" s="37">
        <v>32</v>
      </c>
      <c r="C53" s="38" t="s">
        <v>55</v>
      </c>
      <c r="D53" s="221">
        <v>486</v>
      </c>
      <c r="E53" s="221">
        <v>260</v>
      </c>
      <c r="F53" s="221">
        <v>304</v>
      </c>
      <c r="G53" s="221">
        <v>234</v>
      </c>
      <c r="H53" s="221">
        <v>193</v>
      </c>
      <c r="I53" s="221">
        <v>216</v>
      </c>
      <c r="J53" s="221">
        <v>115</v>
      </c>
      <c r="K53" s="176">
        <f t="shared" si="8"/>
        <v>1808</v>
      </c>
      <c r="L53" s="160"/>
      <c r="M53" s="136"/>
      <c r="N53" s="123">
        <v>32</v>
      </c>
      <c r="O53" s="124" t="s">
        <v>55</v>
      </c>
      <c r="P53" s="125">
        <v>490</v>
      </c>
      <c r="Q53" s="125">
        <v>262</v>
      </c>
      <c r="R53" s="125">
        <v>308</v>
      </c>
      <c r="S53" s="125">
        <v>238</v>
      </c>
      <c r="T53" s="125">
        <v>199</v>
      </c>
      <c r="U53" s="125">
        <v>220</v>
      </c>
      <c r="V53" s="125">
        <v>122</v>
      </c>
      <c r="W53" s="39">
        <v>1839</v>
      </c>
      <c r="X53" s="137"/>
      <c r="Z53" s="123">
        <v>32</v>
      </c>
      <c r="AA53" s="124" t="s">
        <v>55</v>
      </c>
      <c r="AB53" s="221">
        <f t="shared" si="9"/>
        <v>-4</v>
      </c>
      <c r="AC53" s="221">
        <f t="shared" si="1"/>
        <v>-2</v>
      </c>
      <c r="AD53" s="221">
        <f t="shared" si="2"/>
        <v>-4</v>
      </c>
      <c r="AE53" s="221">
        <f t="shared" si="3"/>
        <v>-4</v>
      </c>
      <c r="AF53" s="221">
        <f t="shared" si="4"/>
        <v>-6</v>
      </c>
      <c r="AG53" s="221">
        <f t="shared" si="5"/>
        <v>-4</v>
      </c>
      <c r="AH53" s="221">
        <f t="shared" si="6"/>
        <v>-7</v>
      </c>
      <c r="AI53" s="176">
        <f t="shared" si="7"/>
        <v>-31</v>
      </c>
    </row>
    <row r="54" spans="1:35" ht="18" customHeight="1">
      <c r="A54" s="136"/>
      <c r="B54" s="233" t="s">
        <v>56</v>
      </c>
      <c r="C54" s="234"/>
      <c r="D54" s="219">
        <f t="shared" ref="D54:J54" si="12">SUM(D52:D53)</f>
        <v>916</v>
      </c>
      <c r="E54" s="219">
        <f t="shared" si="12"/>
        <v>634</v>
      </c>
      <c r="F54" s="219">
        <f t="shared" si="12"/>
        <v>568</v>
      </c>
      <c r="G54" s="219">
        <f t="shared" si="12"/>
        <v>444</v>
      </c>
      <c r="H54" s="219">
        <f t="shared" si="12"/>
        <v>359</v>
      </c>
      <c r="I54" s="219">
        <f t="shared" si="12"/>
        <v>384</v>
      </c>
      <c r="J54" s="219">
        <f t="shared" si="12"/>
        <v>218</v>
      </c>
      <c r="K54" s="174">
        <f t="shared" si="8"/>
        <v>3523</v>
      </c>
      <c r="L54" s="161"/>
      <c r="M54" s="136"/>
      <c r="N54" s="237" t="s">
        <v>56</v>
      </c>
      <c r="O54" s="238"/>
      <c r="P54" s="119">
        <v>930</v>
      </c>
      <c r="Q54" s="119">
        <v>646</v>
      </c>
      <c r="R54" s="119">
        <v>577</v>
      </c>
      <c r="S54" s="119">
        <v>452</v>
      </c>
      <c r="T54" s="119">
        <v>368</v>
      </c>
      <c r="U54" s="119">
        <v>393</v>
      </c>
      <c r="V54" s="119">
        <v>227</v>
      </c>
      <c r="W54" s="33">
        <v>3593</v>
      </c>
      <c r="X54" s="137"/>
      <c r="Z54" s="237" t="s">
        <v>56</v>
      </c>
      <c r="AA54" s="238"/>
      <c r="AB54" s="219">
        <f t="shared" si="9"/>
        <v>-14</v>
      </c>
      <c r="AC54" s="219">
        <f t="shared" si="1"/>
        <v>-12</v>
      </c>
      <c r="AD54" s="219">
        <f t="shared" si="2"/>
        <v>-9</v>
      </c>
      <c r="AE54" s="219">
        <f t="shared" si="3"/>
        <v>-8</v>
      </c>
      <c r="AF54" s="219">
        <f t="shared" si="4"/>
        <v>-9</v>
      </c>
      <c r="AG54" s="219">
        <f t="shared" si="5"/>
        <v>-9</v>
      </c>
      <c r="AH54" s="219">
        <f t="shared" si="6"/>
        <v>-9</v>
      </c>
      <c r="AI54" s="174">
        <f t="shared" si="7"/>
        <v>-70</v>
      </c>
    </row>
    <row r="55" spans="1:35" ht="18" customHeight="1">
      <c r="A55" s="136"/>
      <c r="B55" s="19">
        <v>33</v>
      </c>
      <c r="C55" s="16" t="s">
        <v>57</v>
      </c>
      <c r="D55" s="215">
        <v>117</v>
      </c>
      <c r="E55" s="215">
        <v>129</v>
      </c>
      <c r="F55" s="215">
        <v>325</v>
      </c>
      <c r="G55" s="215">
        <v>275</v>
      </c>
      <c r="H55" s="215">
        <v>193</v>
      </c>
      <c r="I55" s="215">
        <v>177</v>
      </c>
      <c r="J55" s="215">
        <v>131</v>
      </c>
      <c r="K55" s="170">
        <f t="shared" si="8"/>
        <v>1347</v>
      </c>
      <c r="L55" s="160"/>
      <c r="M55" s="136"/>
      <c r="N55" s="105">
        <v>33</v>
      </c>
      <c r="O55" s="100" t="s">
        <v>57</v>
      </c>
      <c r="P55" s="102">
        <v>118</v>
      </c>
      <c r="Q55" s="102">
        <v>133</v>
      </c>
      <c r="R55" s="102">
        <v>326</v>
      </c>
      <c r="S55" s="102">
        <v>280</v>
      </c>
      <c r="T55" s="102">
        <v>194</v>
      </c>
      <c r="U55" s="102">
        <v>181</v>
      </c>
      <c r="V55" s="102">
        <v>133</v>
      </c>
      <c r="W55" s="25">
        <v>1365</v>
      </c>
      <c r="X55" s="137"/>
      <c r="Z55" s="105">
        <v>33</v>
      </c>
      <c r="AA55" s="100" t="s">
        <v>57</v>
      </c>
      <c r="AB55" s="215">
        <f t="shared" si="9"/>
        <v>-1</v>
      </c>
      <c r="AC55" s="215">
        <f t="shared" si="1"/>
        <v>-4</v>
      </c>
      <c r="AD55" s="215">
        <f t="shared" si="2"/>
        <v>-1</v>
      </c>
      <c r="AE55" s="215">
        <f t="shared" si="3"/>
        <v>-5</v>
      </c>
      <c r="AF55" s="215">
        <f t="shared" si="4"/>
        <v>-1</v>
      </c>
      <c r="AG55" s="215">
        <f t="shared" si="5"/>
        <v>-4</v>
      </c>
      <c r="AH55" s="215">
        <f t="shared" si="6"/>
        <v>-2</v>
      </c>
      <c r="AI55" s="170">
        <f t="shared" si="7"/>
        <v>-18</v>
      </c>
    </row>
    <row r="56" spans="1:35" ht="18" customHeight="1">
      <c r="A56" s="136"/>
      <c r="B56" s="233" t="s">
        <v>58</v>
      </c>
      <c r="C56" s="234"/>
      <c r="D56" s="219">
        <f t="shared" ref="D56:J56" si="13">SUM(D55)</f>
        <v>117</v>
      </c>
      <c r="E56" s="219">
        <f t="shared" si="13"/>
        <v>129</v>
      </c>
      <c r="F56" s="219">
        <f t="shared" si="13"/>
        <v>325</v>
      </c>
      <c r="G56" s="219">
        <f t="shared" si="13"/>
        <v>275</v>
      </c>
      <c r="H56" s="219">
        <f t="shared" si="13"/>
        <v>193</v>
      </c>
      <c r="I56" s="219">
        <f t="shared" si="13"/>
        <v>177</v>
      </c>
      <c r="J56" s="219">
        <f t="shared" si="13"/>
        <v>131</v>
      </c>
      <c r="K56" s="174">
        <f t="shared" si="8"/>
        <v>1347</v>
      </c>
      <c r="L56" s="161"/>
      <c r="M56" s="136"/>
      <c r="N56" s="237" t="s">
        <v>58</v>
      </c>
      <c r="O56" s="238"/>
      <c r="P56" s="119">
        <v>118</v>
      </c>
      <c r="Q56" s="119">
        <v>133</v>
      </c>
      <c r="R56" s="119">
        <v>326</v>
      </c>
      <c r="S56" s="119">
        <v>280</v>
      </c>
      <c r="T56" s="119">
        <v>194</v>
      </c>
      <c r="U56" s="119">
        <v>181</v>
      </c>
      <c r="V56" s="119">
        <v>133</v>
      </c>
      <c r="W56" s="33">
        <v>1365</v>
      </c>
      <c r="X56" s="137"/>
      <c r="Z56" s="237" t="s">
        <v>58</v>
      </c>
      <c r="AA56" s="238"/>
      <c r="AB56" s="219">
        <f t="shared" si="9"/>
        <v>-1</v>
      </c>
      <c r="AC56" s="219">
        <f t="shared" si="1"/>
        <v>-4</v>
      </c>
      <c r="AD56" s="219">
        <f t="shared" si="2"/>
        <v>-1</v>
      </c>
      <c r="AE56" s="219">
        <f t="shared" si="3"/>
        <v>-5</v>
      </c>
      <c r="AF56" s="219">
        <f t="shared" si="4"/>
        <v>-1</v>
      </c>
      <c r="AG56" s="219">
        <f t="shared" si="5"/>
        <v>-4</v>
      </c>
      <c r="AH56" s="219">
        <f t="shared" si="6"/>
        <v>-2</v>
      </c>
      <c r="AI56" s="174">
        <f t="shared" si="7"/>
        <v>-18</v>
      </c>
    </row>
    <row r="57" spans="1:35" ht="18" customHeight="1">
      <c r="A57" s="136"/>
      <c r="B57" s="19">
        <v>34</v>
      </c>
      <c r="C57" s="16" t="s">
        <v>59</v>
      </c>
      <c r="D57" s="215">
        <v>124</v>
      </c>
      <c r="E57" s="215">
        <v>149</v>
      </c>
      <c r="F57" s="215">
        <v>132</v>
      </c>
      <c r="G57" s="215">
        <v>113</v>
      </c>
      <c r="H57" s="215">
        <v>109</v>
      </c>
      <c r="I57" s="215">
        <v>106</v>
      </c>
      <c r="J57" s="215">
        <v>66</v>
      </c>
      <c r="K57" s="170">
        <f t="shared" si="8"/>
        <v>799</v>
      </c>
      <c r="L57" s="160"/>
      <c r="M57" s="136"/>
      <c r="N57" s="105">
        <v>34</v>
      </c>
      <c r="O57" s="100" t="s">
        <v>59</v>
      </c>
      <c r="P57" s="102">
        <v>126</v>
      </c>
      <c r="Q57" s="102">
        <v>150</v>
      </c>
      <c r="R57" s="102">
        <v>133</v>
      </c>
      <c r="S57" s="102">
        <v>114</v>
      </c>
      <c r="T57" s="102">
        <v>112</v>
      </c>
      <c r="U57" s="102">
        <v>108</v>
      </c>
      <c r="V57" s="102">
        <v>69</v>
      </c>
      <c r="W57" s="25">
        <v>812</v>
      </c>
      <c r="X57" s="137"/>
      <c r="Z57" s="105">
        <v>34</v>
      </c>
      <c r="AA57" s="100" t="s">
        <v>59</v>
      </c>
      <c r="AB57" s="215">
        <f t="shared" si="9"/>
        <v>-2</v>
      </c>
      <c r="AC57" s="215">
        <f t="shared" si="1"/>
        <v>-1</v>
      </c>
      <c r="AD57" s="215">
        <f t="shared" si="2"/>
        <v>-1</v>
      </c>
      <c r="AE57" s="215">
        <f t="shared" si="3"/>
        <v>-1</v>
      </c>
      <c r="AF57" s="215">
        <f t="shared" si="4"/>
        <v>-3</v>
      </c>
      <c r="AG57" s="215">
        <f t="shared" si="5"/>
        <v>-2</v>
      </c>
      <c r="AH57" s="215">
        <f t="shared" si="6"/>
        <v>-3</v>
      </c>
      <c r="AI57" s="170">
        <f t="shared" si="7"/>
        <v>-13</v>
      </c>
    </row>
    <row r="58" spans="1:35" ht="18" customHeight="1">
      <c r="A58" s="136"/>
      <c r="B58" s="19">
        <v>35</v>
      </c>
      <c r="C58" s="16" t="s">
        <v>60</v>
      </c>
      <c r="D58" s="215">
        <v>138</v>
      </c>
      <c r="E58" s="215">
        <v>163</v>
      </c>
      <c r="F58" s="215">
        <v>163</v>
      </c>
      <c r="G58" s="215">
        <v>178</v>
      </c>
      <c r="H58" s="215">
        <v>136</v>
      </c>
      <c r="I58" s="215">
        <v>162</v>
      </c>
      <c r="J58" s="215">
        <v>126</v>
      </c>
      <c r="K58" s="170">
        <f t="shared" si="8"/>
        <v>1066</v>
      </c>
      <c r="L58" s="160"/>
      <c r="M58" s="136"/>
      <c r="N58" s="105">
        <v>35</v>
      </c>
      <c r="O58" s="100" t="s">
        <v>60</v>
      </c>
      <c r="P58" s="102">
        <v>140</v>
      </c>
      <c r="Q58" s="102">
        <v>169</v>
      </c>
      <c r="R58" s="102">
        <v>165</v>
      </c>
      <c r="S58" s="102">
        <v>182</v>
      </c>
      <c r="T58" s="102">
        <v>138</v>
      </c>
      <c r="U58" s="102">
        <v>163</v>
      </c>
      <c r="V58" s="102">
        <v>130</v>
      </c>
      <c r="W58" s="25">
        <v>1087</v>
      </c>
      <c r="X58" s="137"/>
      <c r="Z58" s="105">
        <v>35</v>
      </c>
      <c r="AA58" s="100" t="s">
        <v>60</v>
      </c>
      <c r="AB58" s="215">
        <f t="shared" si="9"/>
        <v>-2</v>
      </c>
      <c r="AC58" s="215">
        <f t="shared" si="1"/>
        <v>-6</v>
      </c>
      <c r="AD58" s="215">
        <f t="shared" si="2"/>
        <v>-2</v>
      </c>
      <c r="AE58" s="215">
        <f t="shared" si="3"/>
        <v>-4</v>
      </c>
      <c r="AF58" s="215">
        <f t="shared" si="4"/>
        <v>-2</v>
      </c>
      <c r="AG58" s="215">
        <f t="shared" si="5"/>
        <v>-1</v>
      </c>
      <c r="AH58" s="215">
        <f t="shared" si="6"/>
        <v>-4</v>
      </c>
      <c r="AI58" s="170">
        <f t="shared" si="7"/>
        <v>-21</v>
      </c>
    </row>
    <row r="59" spans="1:35" ht="18" customHeight="1">
      <c r="A59" s="136"/>
      <c r="B59" s="19">
        <v>36</v>
      </c>
      <c r="C59" s="16" t="s">
        <v>61</v>
      </c>
      <c r="D59" s="215">
        <v>89</v>
      </c>
      <c r="E59" s="102">
        <v>146</v>
      </c>
      <c r="F59" s="102">
        <v>142</v>
      </c>
      <c r="G59" s="215">
        <v>121</v>
      </c>
      <c r="H59" s="102">
        <v>115</v>
      </c>
      <c r="I59" s="215">
        <v>112</v>
      </c>
      <c r="J59" s="102">
        <v>87</v>
      </c>
      <c r="K59" s="170">
        <f t="shared" si="8"/>
        <v>812</v>
      </c>
      <c r="L59" s="160"/>
      <c r="M59" s="136"/>
      <c r="N59" s="105">
        <v>36</v>
      </c>
      <c r="O59" s="100" t="s">
        <v>61</v>
      </c>
      <c r="P59" s="102">
        <v>90</v>
      </c>
      <c r="Q59" s="102">
        <v>146</v>
      </c>
      <c r="R59" s="102">
        <v>142</v>
      </c>
      <c r="S59" s="102">
        <v>122</v>
      </c>
      <c r="T59" s="102">
        <v>115</v>
      </c>
      <c r="U59" s="102">
        <v>116</v>
      </c>
      <c r="V59" s="102">
        <v>87</v>
      </c>
      <c r="W59" s="25">
        <v>818</v>
      </c>
      <c r="X59" s="137"/>
      <c r="Z59" s="105">
        <v>36</v>
      </c>
      <c r="AA59" s="100" t="s">
        <v>61</v>
      </c>
      <c r="AB59" s="215">
        <f t="shared" si="9"/>
        <v>-1</v>
      </c>
      <c r="AC59" s="102">
        <f t="shared" si="1"/>
        <v>0</v>
      </c>
      <c r="AD59" s="102">
        <f t="shared" si="2"/>
        <v>0</v>
      </c>
      <c r="AE59" s="215">
        <f t="shared" si="3"/>
        <v>-1</v>
      </c>
      <c r="AF59" s="102">
        <f t="shared" si="4"/>
        <v>0</v>
      </c>
      <c r="AG59" s="215">
        <f t="shared" si="5"/>
        <v>-4</v>
      </c>
      <c r="AH59" s="102">
        <f t="shared" si="6"/>
        <v>0</v>
      </c>
      <c r="AI59" s="170">
        <f t="shared" si="7"/>
        <v>-6</v>
      </c>
    </row>
    <row r="60" spans="1:35" ht="18" customHeight="1">
      <c r="A60" s="136"/>
      <c r="B60" s="233" t="s">
        <v>62</v>
      </c>
      <c r="C60" s="234"/>
      <c r="D60" s="219">
        <f t="shared" ref="D60:J60" si="14">SUM(D57:D59)</f>
        <v>351</v>
      </c>
      <c r="E60" s="219">
        <f t="shared" si="14"/>
        <v>458</v>
      </c>
      <c r="F60" s="219">
        <f t="shared" si="14"/>
        <v>437</v>
      </c>
      <c r="G60" s="219">
        <f t="shared" si="14"/>
        <v>412</v>
      </c>
      <c r="H60" s="219">
        <f t="shared" si="14"/>
        <v>360</v>
      </c>
      <c r="I60" s="219">
        <f t="shared" si="14"/>
        <v>380</v>
      </c>
      <c r="J60" s="219">
        <f t="shared" si="14"/>
        <v>279</v>
      </c>
      <c r="K60" s="174">
        <f t="shared" si="8"/>
        <v>2677</v>
      </c>
      <c r="L60" s="161"/>
      <c r="M60" s="136"/>
      <c r="N60" s="237" t="s">
        <v>62</v>
      </c>
      <c r="O60" s="238"/>
      <c r="P60" s="119">
        <v>356</v>
      </c>
      <c r="Q60" s="119">
        <v>465</v>
      </c>
      <c r="R60" s="119">
        <v>440</v>
      </c>
      <c r="S60" s="119">
        <v>418</v>
      </c>
      <c r="T60" s="119">
        <v>365</v>
      </c>
      <c r="U60" s="119">
        <v>387</v>
      </c>
      <c r="V60" s="119">
        <v>286</v>
      </c>
      <c r="W60" s="33">
        <v>2717</v>
      </c>
      <c r="X60" s="137"/>
      <c r="Z60" s="237" t="s">
        <v>62</v>
      </c>
      <c r="AA60" s="238"/>
      <c r="AB60" s="219">
        <f t="shared" si="9"/>
        <v>-5</v>
      </c>
      <c r="AC60" s="219">
        <f t="shared" si="1"/>
        <v>-7</v>
      </c>
      <c r="AD60" s="219">
        <f t="shared" si="2"/>
        <v>-3</v>
      </c>
      <c r="AE60" s="219">
        <f t="shared" si="3"/>
        <v>-6</v>
      </c>
      <c r="AF60" s="219">
        <f t="shared" si="4"/>
        <v>-5</v>
      </c>
      <c r="AG60" s="219">
        <f t="shared" si="5"/>
        <v>-7</v>
      </c>
      <c r="AH60" s="219">
        <f t="shared" si="6"/>
        <v>-7</v>
      </c>
      <c r="AI60" s="174">
        <f t="shared" si="7"/>
        <v>-40</v>
      </c>
    </row>
    <row r="61" spans="1:35" ht="18" customHeight="1">
      <c r="A61" s="136"/>
      <c r="B61" s="19">
        <v>37</v>
      </c>
      <c r="C61" s="16" t="s">
        <v>63</v>
      </c>
      <c r="D61" s="215">
        <v>327</v>
      </c>
      <c r="E61" s="215">
        <v>203</v>
      </c>
      <c r="F61" s="215">
        <v>437</v>
      </c>
      <c r="G61" s="215">
        <v>207</v>
      </c>
      <c r="H61" s="215">
        <v>195</v>
      </c>
      <c r="I61" s="215">
        <v>194</v>
      </c>
      <c r="J61" s="215">
        <v>146</v>
      </c>
      <c r="K61" s="170">
        <f t="shared" si="8"/>
        <v>1709</v>
      </c>
      <c r="L61" s="160"/>
      <c r="M61" s="136"/>
      <c r="N61" s="105">
        <v>37</v>
      </c>
      <c r="O61" s="100" t="s">
        <v>63</v>
      </c>
      <c r="P61" s="102">
        <v>333</v>
      </c>
      <c r="Q61" s="102">
        <v>211</v>
      </c>
      <c r="R61" s="102">
        <v>450</v>
      </c>
      <c r="S61" s="102">
        <v>214</v>
      </c>
      <c r="T61" s="102">
        <v>196</v>
      </c>
      <c r="U61" s="102">
        <v>200</v>
      </c>
      <c r="V61" s="102">
        <v>153</v>
      </c>
      <c r="W61" s="25">
        <v>1757</v>
      </c>
      <c r="X61" s="137"/>
      <c r="Z61" s="105">
        <v>37</v>
      </c>
      <c r="AA61" s="100" t="s">
        <v>63</v>
      </c>
      <c r="AB61" s="215">
        <f t="shared" si="9"/>
        <v>-6</v>
      </c>
      <c r="AC61" s="215">
        <f t="shared" si="1"/>
        <v>-8</v>
      </c>
      <c r="AD61" s="215">
        <f t="shared" si="2"/>
        <v>-13</v>
      </c>
      <c r="AE61" s="215">
        <f t="shared" si="3"/>
        <v>-7</v>
      </c>
      <c r="AF61" s="215">
        <f t="shared" si="4"/>
        <v>-1</v>
      </c>
      <c r="AG61" s="215">
        <f t="shared" si="5"/>
        <v>-6</v>
      </c>
      <c r="AH61" s="215">
        <f t="shared" si="6"/>
        <v>-7</v>
      </c>
      <c r="AI61" s="170">
        <f t="shared" si="7"/>
        <v>-48</v>
      </c>
    </row>
    <row r="62" spans="1:35" ht="18" customHeight="1">
      <c r="A62" s="136"/>
      <c r="B62" s="19">
        <v>38</v>
      </c>
      <c r="C62" s="16" t="s">
        <v>64</v>
      </c>
      <c r="D62" s="215">
        <v>128</v>
      </c>
      <c r="E62" s="215">
        <v>137</v>
      </c>
      <c r="F62" s="215">
        <v>209</v>
      </c>
      <c r="G62" s="215">
        <v>171</v>
      </c>
      <c r="H62" s="102">
        <v>145</v>
      </c>
      <c r="I62" s="102">
        <v>120</v>
      </c>
      <c r="J62" s="102">
        <v>106</v>
      </c>
      <c r="K62" s="170">
        <f t="shared" si="8"/>
        <v>1016</v>
      </c>
      <c r="L62" s="160"/>
      <c r="M62" s="136"/>
      <c r="N62" s="105">
        <v>38</v>
      </c>
      <c r="O62" s="100" t="s">
        <v>64</v>
      </c>
      <c r="P62" s="102">
        <v>131</v>
      </c>
      <c r="Q62" s="102">
        <v>142</v>
      </c>
      <c r="R62" s="102">
        <v>213</v>
      </c>
      <c r="S62" s="102">
        <v>176</v>
      </c>
      <c r="T62" s="102">
        <v>145</v>
      </c>
      <c r="U62" s="102">
        <v>120</v>
      </c>
      <c r="V62" s="102">
        <v>106</v>
      </c>
      <c r="W62" s="25">
        <v>1033</v>
      </c>
      <c r="X62" s="137"/>
      <c r="Z62" s="105">
        <v>38</v>
      </c>
      <c r="AA62" s="100" t="s">
        <v>64</v>
      </c>
      <c r="AB62" s="215">
        <f t="shared" si="9"/>
        <v>-3</v>
      </c>
      <c r="AC62" s="215">
        <f t="shared" si="1"/>
        <v>-5</v>
      </c>
      <c r="AD62" s="215">
        <f t="shared" si="2"/>
        <v>-4</v>
      </c>
      <c r="AE62" s="215">
        <f t="shared" si="3"/>
        <v>-5</v>
      </c>
      <c r="AF62" s="102">
        <f t="shared" si="4"/>
        <v>0</v>
      </c>
      <c r="AG62" s="102">
        <f t="shared" si="5"/>
        <v>0</v>
      </c>
      <c r="AH62" s="102">
        <f t="shared" si="6"/>
        <v>0</v>
      </c>
      <c r="AI62" s="170">
        <f t="shared" si="7"/>
        <v>-17</v>
      </c>
    </row>
    <row r="63" spans="1:35" ht="18" customHeight="1">
      <c r="A63" s="136"/>
      <c r="B63" s="19">
        <v>39</v>
      </c>
      <c r="C63" s="16" t="s">
        <v>65</v>
      </c>
      <c r="D63" s="215">
        <v>244</v>
      </c>
      <c r="E63" s="215">
        <v>219</v>
      </c>
      <c r="F63" s="102">
        <v>331</v>
      </c>
      <c r="G63" s="215">
        <v>252</v>
      </c>
      <c r="H63" s="215">
        <v>224</v>
      </c>
      <c r="I63" s="215">
        <v>177</v>
      </c>
      <c r="J63" s="215">
        <v>116</v>
      </c>
      <c r="K63" s="170">
        <f t="shared" si="8"/>
        <v>1563</v>
      </c>
      <c r="L63" s="160"/>
      <c r="M63" s="136"/>
      <c r="N63" s="105">
        <v>39</v>
      </c>
      <c r="O63" s="100" t="s">
        <v>65</v>
      </c>
      <c r="P63" s="102">
        <v>246</v>
      </c>
      <c r="Q63" s="102">
        <v>222</v>
      </c>
      <c r="R63" s="102">
        <v>331</v>
      </c>
      <c r="S63" s="102">
        <v>255</v>
      </c>
      <c r="T63" s="102">
        <v>226</v>
      </c>
      <c r="U63" s="102">
        <v>178</v>
      </c>
      <c r="V63" s="102">
        <v>120</v>
      </c>
      <c r="W63" s="25">
        <v>1578</v>
      </c>
      <c r="X63" s="137"/>
      <c r="Z63" s="105">
        <v>39</v>
      </c>
      <c r="AA63" s="100" t="s">
        <v>65</v>
      </c>
      <c r="AB63" s="215">
        <f t="shared" si="9"/>
        <v>-2</v>
      </c>
      <c r="AC63" s="215">
        <f t="shared" si="1"/>
        <v>-3</v>
      </c>
      <c r="AD63" s="102">
        <f t="shared" si="2"/>
        <v>0</v>
      </c>
      <c r="AE63" s="215">
        <f t="shared" si="3"/>
        <v>-3</v>
      </c>
      <c r="AF63" s="215">
        <f t="shared" si="4"/>
        <v>-2</v>
      </c>
      <c r="AG63" s="215">
        <f t="shared" si="5"/>
        <v>-1</v>
      </c>
      <c r="AH63" s="215">
        <f t="shared" si="6"/>
        <v>-4</v>
      </c>
      <c r="AI63" s="170">
        <f t="shared" si="7"/>
        <v>-15</v>
      </c>
    </row>
    <row r="64" spans="1:35" ht="18" customHeight="1">
      <c r="A64" s="136"/>
      <c r="B64" s="233" t="s">
        <v>66</v>
      </c>
      <c r="C64" s="234"/>
      <c r="D64" s="219">
        <f t="shared" ref="D64:J64" si="15">SUM(D61:D63)</f>
        <v>699</v>
      </c>
      <c r="E64" s="219">
        <f t="shared" si="15"/>
        <v>559</v>
      </c>
      <c r="F64" s="219">
        <f t="shared" si="15"/>
        <v>977</v>
      </c>
      <c r="G64" s="219">
        <f t="shared" si="15"/>
        <v>630</v>
      </c>
      <c r="H64" s="219">
        <f t="shared" si="15"/>
        <v>564</v>
      </c>
      <c r="I64" s="219">
        <f t="shared" si="15"/>
        <v>491</v>
      </c>
      <c r="J64" s="219">
        <f t="shared" si="15"/>
        <v>368</v>
      </c>
      <c r="K64" s="174">
        <f t="shared" si="8"/>
        <v>4288</v>
      </c>
      <c r="L64" s="161"/>
      <c r="M64" s="136"/>
      <c r="N64" s="237" t="s">
        <v>66</v>
      </c>
      <c r="O64" s="238"/>
      <c r="P64" s="119">
        <v>710</v>
      </c>
      <c r="Q64" s="119">
        <v>575</v>
      </c>
      <c r="R64" s="119">
        <v>994</v>
      </c>
      <c r="S64" s="119">
        <v>645</v>
      </c>
      <c r="T64" s="119">
        <v>567</v>
      </c>
      <c r="U64" s="119">
        <v>498</v>
      </c>
      <c r="V64" s="119">
        <v>379</v>
      </c>
      <c r="W64" s="33">
        <v>4368</v>
      </c>
      <c r="X64" s="137"/>
      <c r="Z64" s="237" t="s">
        <v>66</v>
      </c>
      <c r="AA64" s="238"/>
      <c r="AB64" s="219">
        <f t="shared" si="9"/>
        <v>-11</v>
      </c>
      <c r="AC64" s="219">
        <f t="shared" si="1"/>
        <v>-16</v>
      </c>
      <c r="AD64" s="219">
        <f t="shared" si="2"/>
        <v>-17</v>
      </c>
      <c r="AE64" s="219">
        <f t="shared" si="3"/>
        <v>-15</v>
      </c>
      <c r="AF64" s="219">
        <f t="shared" si="4"/>
        <v>-3</v>
      </c>
      <c r="AG64" s="219">
        <f t="shared" si="5"/>
        <v>-7</v>
      </c>
      <c r="AH64" s="219">
        <f t="shared" si="6"/>
        <v>-11</v>
      </c>
      <c r="AI64" s="174">
        <f t="shared" si="7"/>
        <v>-80</v>
      </c>
    </row>
    <row r="65" spans="1:35" ht="18" customHeight="1">
      <c r="A65" s="136"/>
      <c r="B65" s="26">
        <v>40</v>
      </c>
      <c r="C65" s="16" t="s">
        <v>67</v>
      </c>
      <c r="D65" s="215">
        <v>236</v>
      </c>
      <c r="E65" s="215">
        <v>168</v>
      </c>
      <c r="F65" s="215">
        <v>233</v>
      </c>
      <c r="G65" s="215">
        <v>191</v>
      </c>
      <c r="H65" s="215">
        <v>140</v>
      </c>
      <c r="I65" s="215">
        <v>177</v>
      </c>
      <c r="J65" s="215">
        <v>131</v>
      </c>
      <c r="K65" s="170">
        <f t="shared" si="8"/>
        <v>1276</v>
      </c>
      <c r="L65" s="160"/>
      <c r="M65" s="136"/>
      <c r="N65" s="112">
        <v>40</v>
      </c>
      <c r="O65" s="100" t="s">
        <v>67</v>
      </c>
      <c r="P65" s="102">
        <v>239</v>
      </c>
      <c r="Q65" s="102">
        <v>170</v>
      </c>
      <c r="R65" s="102">
        <v>236</v>
      </c>
      <c r="S65" s="102">
        <v>194</v>
      </c>
      <c r="T65" s="102">
        <v>143</v>
      </c>
      <c r="U65" s="102">
        <v>181</v>
      </c>
      <c r="V65" s="102">
        <v>133</v>
      </c>
      <c r="W65" s="25">
        <v>1296</v>
      </c>
      <c r="X65" s="137"/>
      <c r="Z65" s="112">
        <v>40</v>
      </c>
      <c r="AA65" s="100" t="s">
        <v>67</v>
      </c>
      <c r="AB65" s="215">
        <f t="shared" si="9"/>
        <v>-3</v>
      </c>
      <c r="AC65" s="215">
        <f t="shared" si="1"/>
        <v>-2</v>
      </c>
      <c r="AD65" s="215">
        <f t="shared" si="2"/>
        <v>-3</v>
      </c>
      <c r="AE65" s="215">
        <f t="shared" si="3"/>
        <v>-3</v>
      </c>
      <c r="AF65" s="215">
        <f t="shared" si="4"/>
        <v>-3</v>
      </c>
      <c r="AG65" s="215">
        <f t="shared" si="5"/>
        <v>-4</v>
      </c>
      <c r="AH65" s="215">
        <f t="shared" si="6"/>
        <v>-2</v>
      </c>
      <c r="AI65" s="170">
        <f t="shared" si="7"/>
        <v>-20</v>
      </c>
    </row>
    <row r="66" spans="1:35" ht="18" customHeight="1">
      <c r="A66" s="136"/>
      <c r="B66" s="40">
        <v>41</v>
      </c>
      <c r="C66" s="38" t="s">
        <v>68</v>
      </c>
      <c r="D66" s="221">
        <v>173</v>
      </c>
      <c r="E66" s="125">
        <v>115</v>
      </c>
      <c r="F66" s="221">
        <v>288</v>
      </c>
      <c r="G66" s="125">
        <v>170</v>
      </c>
      <c r="H66" s="221">
        <v>110</v>
      </c>
      <c r="I66" s="221">
        <v>150</v>
      </c>
      <c r="J66" s="221">
        <v>98</v>
      </c>
      <c r="K66" s="176">
        <f>SUM(D66:J66)</f>
        <v>1104</v>
      </c>
      <c r="L66" s="160"/>
      <c r="M66" s="136"/>
      <c r="N66" s="126">
        <v>41</v>
      </c>
      <c r="O66" s="124" t="s">
        <v>68</v>
      </c>
      <c r="P66" s="125">
        <v>176</v>
      </c>
      <c r="Q66" s="125">
        <v>115</v>
      </c>
      <c r="R66" s="125">
        <v>291</v>
      </c>
      <c r="S66" s="125">
        <v>170</v>
      </c>
      <c r="T66" s="125">
        <v>111</v>
      </c>
      <c r="U66" s="125">
        <v>152</v>
      </c>
      <c r="V66" s="125">
        <v>100</v>
      </c>
      <c r="W66" s="39">
        <v>1115</v>
      </c>
      <c r="X66" s="137"/>
      <c r="Z66" s="126">
        <v>41</v>
      </c>
      <c r="AA66" s="124" t="s">
        <v>68</v>
      </c>
      <c r="AB66" s="221">
        <f t="shared" si="9"/>
        <v>-3</v>
      </c>
      <c r="AC66" s="125">
        <f t="shared" si="1"/>
        <v>0</v>
      </c>
      <c r="AD66" s="221">
        <f t="shared" si="2"/>
        <v>-3</v>
      </c>
      <c r="AE66" s="125">
        <f t="shared" si="3"/>
        <v>0</v>
      </c>
      <c r="AF66" s="221">
        <f t="shared" si="4"/>
        <v>-1</v>
      </c>
      <c r="AG66" s="221">
        <f t="shared" si="5"/>
        <v>-2</v>
      </c>
      <c r="AH66" s="221">
        <f t="shared" si="6"/>
        <v>-2</v>
      </c>
      <c r="AI66" s="176">
        <f t="shared" si="7"/>
        <v>-11</v>
      </c>
    </row>
    <row r="67" spans="1:35" ht="18" customHeight="1">
      <c r="A67" s="136"/>
      <c r="B67" s="233" t="s">
        <v>69</v>
      </c>
      <c r="C67" s="234"/>
      <c r="D67" s="219">
        <f t="shared" ref="D67:J67" si="16">SUM(D65:D66)</f>
        <v>409</v>
      </c>
      <c r="E67" s="219">
        <f t="shared" si="16"/>
        <v>283</v>
      </c>
      <c r="F67" s="222">
        <f t="shared" si="16"/>
        <v>521</v>
      </c>
      <c r="G67" s="222">
        <f t="shared" si="16"/>
        <v>361</v>
      </c>
      <c r="H67" s="222">
        <f t="shared" si="16"/>
        <v>250</v>
      </c>
      <c r="I67" s="222">
        <f t="shared" si="16"/>
        <v>327</v>
      </c>
      <c r="J67" s="222">
        <f t="shared" si="16"/>
        <v>229</v>
      </c>
      <c r="K67" s="177">
        <f>SUM(D67:J67)</f>
        <v>2380</v>
      </c>
      <c r="L67" s="161"/>
      <c r="M67" s="136"/>
      <c r="N67" s="237" t="s">
        <v>69</v>
      </c>
      <c r="O67" s="238"/>
      <c r="P67" s="119">
        <v>415</v>
      </c>
      <c r="Q67" s="119">
        <v>285</v>
      </c>
      <c r="R67" s="127">
        <v>527</v>
      </c>
      <c r="S67" s="127">
        <v>364</v>
      </c>
      <c r="T67" s="127">
        <v>254</v>
      </c>
      <c r="U67" s="127">
        <v>333</v>
      </c>
      <c r="V67" s="127">
        <v>233</v>
      </c>
      <c r="W67" s="41">
        <v>2411</v>
      </c>
      <c r="X67" s="137"/>
      <c r="Z67" s="237" t="s">
        <v>69</v>
      </c>
      <c r="AA67" s="238"/>
      <c r="AB67" s="219">
        <f t="shared" si="9"/>
        <v>-6</v>
      </c>
      <c r="AC67" s="219">
        <f t="shared" si="1"/>
        <v>-2</v>
      </c>
      <c r="AD67" s="222">
        <f t="shared" si="2"/>
        <v>-6</v>
      </c>
      <c r="AE67" s="222">
        <f t="shared" si="3"/>
        <v>-3</v>
      </c>
      <c r="AF67" s="222">
        <f t="shared" si="4"/>
        <v>-4</v>
      </c>
      <c r="AG67" s="222">
        <f t="shared" si="5"/>
        <v>-6</v>
      </c>
      <c r="AH67" s="222">
        <f t="shared" si="6"/>
        <v>-4</v>
      </c>
      <c r="AI67" s="177">
        <f t="shared" si="7"/>
        <v>-31</v>
      </c>
    </row>
    <row r="68" spans="1:35" ht="18" customHeight="1">
      <c r="A68" s="136"/>
      <c r="B68" s="233" t="s">
        <v>70</v>
      </c>
      <c r="C68" s="234"/>
      <c r="D68" s="222">
        <f t="shared" ref="D68:J68" si="17">D51+D54+D56+D60+D64+D67</f>
        <v>2909</v>
      </c>
      <c r="E68" s="222">
        <f t="shared" si="17"/>
        <v>2265</v>
      </c>
      <c r="F68" s="222">
        <f t="shared" si="17"/>
        <v>3134</v>
      </c>
      <c r="G68" s="222">
        <f t="shared" si="17"/>
        <v>2327</v>
      </c>
      <c r="H68" s="222">
        <f t="shared" si="17"/>
        <v>1874</v>
      </c>
      <c r="I68" s="222">
        <f t="shared" si="17"/>
        <v>1919</v>
      </c>
      <c r="J68" s="222">
        <f t="shared" si="17"/>
        <v>1343</v>
      </c>
      <c r="K68" s="177">
        <f>SUM(D68:J68)</f>
        <v>15771</v>
      </c>
      <c r="L68" s="161"/>
      <c r="M68" s="136"/>
      <c r="N68" s="237" t="s">
        <v>70</v>
      </c>
      <c r="O68" s="238"/>
      <c r="P68" s="127">
        <v>2949</v>
      </c>
      <c r="Q68" s="127">
        <v>2310</v>
      </c>
      <c r="R68" s="127">
        <v>3177</v>
      </c>
      <c r="S68" s="127">
        <v>2367</v>
      </c>
      <c r="T68" s="127">
        <v>1896</v>
      </c>
      <c r="U68" s="127">
        <v>1953</v>
      </c>
      <c r="V68" s="127">
        <v>1379</v>
      </c>
      <c r="W68" s="41">
        <v>16031</v>
      </c>
      <c r="X68" s="137"/>
      <c r="Z68" s="237" t="s">
        <v>70</v>
      </c>
      <c r="AA68" s="238"/>
      <c r="AB68" s="222">
        <f t="shared" si="9"/>
        <v>-40</v>
      </c>
      <c r="AC68" s="222">
        <f t="shared" si="1"/>
        <v>-45</v>
      </c>
      <c r="AD68" s="222">
        <f t="shared" si="2"/>
        <v>-43</v>
      </c>
      <c r="AE68" s="222">
        <f t="shared" si="3"/>
        <v>-40</v>
      </c>
      <c r="AF68" s="222">
        <f t="shared" si="4"/>
        <v>-22</v>
      </c>
      <c r="AG68" s="222">
        <f t="shared" si="5"/>
        <v>-34</v>
      </c>
      <c r="AH68" s="222">
        <f t="shared" si="6"/>
        <v>-36</v>
      </c>
      <c r="AI68" s="177">
        <f t="shared" si="7"/>
        <v>-260</v>
      </c>
    </row>
    <row r="69" spans="1:35" ht="18" customHeight="1">
      <c r="A69" s="136"/>
      <c r="B69" s="235" t="s">
        <v>71</v>
      </c>
      <c r="C69" s="236"/>
      <c r="D69" s="222">
        <f t="shared" ref="D69:J69" si="18">D49+D68</f>
        <v>66673</v>
      </c>
      <c r="E69" s="222">
        <f t="shared" si="18"/>
        <v>57713</v>
      </c>
      <c r="F69" s="222">
        <f t="shared" si="18"/>
        <v>63013</v>
      </c>
      <c r="G69" s="222">
        <f t="shared" si="18"/>
        <v>46440</v>
      </c>
      <c r="H69" s="222">
        <f t="shared" si="18"/>
        <v>38237</v>
      </c>
      <c r="I69" s="222">
        <f t="shared" si="18"/>
        <v>37634</v>
      </c>
      <c r="J69" s="222">
        <f t="shared" si="18"/>
        <v>24847</v>
      </c>
      <c r="K69" s="177">
        <f>SUM(D69:J69)</f>
        <v>334557</v>
      </c>
      <c r="L69" s="161"/>
      <c r="M69" s="136"/>
      <c r="N69" s="241" t="s">
        <v>71</v>
      </c>
      <c r="O69" s="242"/>
      <c r="P69" s="127">
        <v>67207</v>
      </c>
      <c r="Q69" s="127">
        <v>58465</v>
      </c>
      <c r="R69" s="127">
        <v>63741</v>
      </c>
      <c r="S69" s="127">
        <v>47208</v>
      </c>
      <c r="T69" s="127">
        <v>38747</v>
      </c>
      <c r="U69" s="127">
        <v>38126</v>
      </c>
      <c r="V69" s="127">
        <v>25346</v>
      </c>
      <c r="W69" s="41">
        <v>338840</v>
      </c>
      <c r="X69" s="137"/>
      <c r="Z69" s="241" t="s">
        <v>71</v>
      </c>
      <c r="AA69" s="242"/>
      <c r="AB69" s="222">
        <f t="shared" si="9"/>
        <v>-534</v>
      </c>
      <c r="AC69" s="222">
        <f t="shared" si="1"/>
        <v>-752</v>
      </c>
      <c r="AD69" s="222">
        <f t="shared" si="2"/>
        <v>-728</v>
      </c>
      <c r="AE69" s="222">
        <f t="shared" si="3"/>
        <v>-768</v>
      </c>
      <c r="AF69" s="222">
        <f t="shared" si="4"/>
        <v>-510</v>
      </c>
      <c r="AG69" s="222">
        <f t="shared" si="5"/>
        <v>-492</v>
      </c>
      <c r="AH69" s="222">
        <f t="shared" si="6"/>
        <v>-499</v>
      </c>
      <c r="AI69" s="177">
        <f t="shared" si="7"/>
        <v>-4283</v>
      </c>
    </row>
    <row r="70" spans="1:35" ht="18" customHeight="1">
      <c r="A70" s="136"/>
      <c r="B70" s="235" t="s">
        <v>72</v>
      </c>
      <c r="C70" s="230"/>
      <c r="D70" s="223">
        <f t="shared" ref="D70:J70" si="19">D69-D11</f>
        <v>46753</v>
      </c>
      <c r="E70" s="223">
        <f t="shared" si="19"/>
        <v>39148</v>
      </c>
      <c r="F70" s="223">
        <f t="shared" si="19"/>
        <v>46893</v>
      </c>
      <c r="G70" s="223">
        <f t="shared" si="19"/>
        <v>34328</v>
      </c>
      <c r="H70" s="223">
        <f t="shared" si="19"/>
        <v>28014</v>
      </c>
      <c r="I70" s="223">
        <f t="shared" si="19"/>
        <v>26932</v>
      </c>
      <c r="J70" s="223">
        <f t="shared" si="19"/>
        <v>18041</v>
      </c>
      <c r="K70" s="178">
        <f>SUM(D70:J70)</f>
        <v>240109</v>
      </c>
      <c r="L70" s="160"/>
      <c r="M70" s="136"/>
      <c r="N70" s="241" t="s">
        <v>72</v>
      </c>
      <c r="O70" s="240"/>
      <c r="P70" s="128">
        <v>47287</v>
      </c>
      <c r="Q70" s="128">
        <v>39900</v>
      </c>
      <c r="R70" s="128">
        <v>47621</v>
      </c>
      <c r="S70" s="128">
        <v>35096</v>
      </c>
      <c r="T70" s="128">
        <v>28524</v>
      </c>
      <c r="U70" s="128">
        <v>27424</v>
      </c>
      <c r="V70" s="128">
        <v>18540</v>
      </c>
      <c r="W70" s="43">
        <v>244392</v>
      </c>
      <c r="X70" s="137"/>
      <c r="Z70" s="241" t="s">
        <v>72</v>
      </c>
      <c r="AA70" s="240"/>
      <c r="AB70" s="223">
        <f t="shared" si="9"/>
        <v>-534</v>
      </c>
      <c r="AC70" s="223">
        <f t="shared" si="1"/>
        <v>-752</v>
      </c>
      <c r="AD70" s="223">
        <f t="shared" si="2"/>
        <v>-728</v>
      </c>
      <c r="AE70" s="223">
        <f t="shared" si="3"/>
        <v>-768</v>
      </c>
      <c r="AF70" s="223">
        <f t="shared" si="4"/>
        <v>-510</v>
      </c>
      <c r="AG70" s="223">
        <f t="shared" si="5"/>
        <v>-492</v>
      </c>
      <c r="AH70" s="223">
        <f t="shared" si="6"/>
        <v>-499</v>
      </c>
      <c r="AI70" s="178">
        <f t="shared" si="7"/>
        <v>-4283</v>
      </c>
    </row>
    <row r="71" spans="1:35" ht="18" customHeight="1">
      <c r="A71" s="136"/>
      <c r="B71" s="229" t="s">
        <v>73</v>
      </c>
      <c r="C71" s="230"/>
      <c r="D71" s="223">
        <f t="shared" ref="D71:K71" si="20">D69-D11-D21-D22-D23-D24</f>
        <v>25164</v>
      </c>
      <c r="E71" s="223">
        <f t="shared" si="20"/>
        <v>20710</v>
      </c>
      <c r="F71" s="223">
        <f t="shared" si="20"/>
        <v>28614</v>
      </c>
      <c r="G71" s="223">
        <f t="shared" si="20"/>
        <v>19895</v>
      </c>
      <c r="H71" s="223">
        <f t="shared" si="20"/>
        <v>16446</v>
      </c>
      <c r="I71" s="223">
        <f t="shared" si="20"/>
        <v>15663</v>
      </c>
      <c r="J71" s="223">
        <f t="shared" si="20"/>
        <v>10388</v>
      </c>
      <c r="K71" s="178">
        <f t="shared" si="20"/>
        <v>136880</v>
      </c>
      <c r="L71" s="160"/>
      <c r="M71" s="136"/>
      <c r="N71" s="239" t="s">
        <v>73</v>
      </c>
      <c r="O71" s="240"/>
      <c r="P71" s="128">
        <v>25455</v>
      </c>
      <c r="Q71" s="128">
        <v>21044</v>
      </c>
      <c r="R71" s="128">
        <v>29052</v>
      </c>
      <c r="S71" s="128">
        <v>20297</v>
      </c>
      <c r="T71" s="128">
        <v>16721</v>
      </c>
      <c r="U71" s="128">
        <v>15912</v>
      </c>
      <c r="V71" s="128">
        <v>10642</v>
      </c>
      <c r="W71" s="43">
        <v>139123</v>
      </c>
      <c r="X71" s="137"/>
      <c r="Z71" s="239" t="s">
        <v>73</v>
      </c>
      <c r="AA71" s="240"/>
      <c r="AB71" s="223">
        <f t="shared" si="9"/>
        <v>-291</v>
      </c>
      <c r="AC71" s="223">
        <f t="shared" si="1"/>
        <v>-334</v>
      </c>
      <c r="AD71" s="223">
        <f t="shared" si="2"/>
        <v>-438</v>
      </c>
      <c r="AE71" s="223">
        <f t="shared" si="3"/>
        <v>-402</v>
      </c>
      <c r="AF71" s="223">
        <f t="shared" si="4"/>
        <v>-275</v>
      </c>
      <c r="AG71" s="223">
        <f t="shared" si="5"/>
        <v>-249</v>
      </c>
      <c r="AH71" s="223">
        <f t="shared" si="6"/>
        <v>-254</v>
      </c>
      <c r="AI71" s="178">
        <f t="shared" si="7"/>
        <v>-2243</v>
      </c>
    </row>
    <row r="72" spans="1:35" ht="18" customHeight="1">
      <c r="A72" s="136"/>
      <c r="M72" s="136"/>
      <c r="N72" s="129"/>
      <c r="O72" s="130"/>
      <c r="P72" s="81"/>
      <c r="Q72" s="81"/>
      <c r="R72" s="81"/>
      <c r="S72" s="81"/>
      <c r="T72" s="81"/>
      <c r="U72" s="81"/>
      <c r="V72" s="81"/>
      <c r="W72" s="81"/>
      <c r="X72" s="137"/>
      <c r="Z72" s="129"/>
      <c r="AA72" s="130"/>
      <c r="AB72" s="81"/>
      <c r="AC72" s="81"/>
      <c r="AD72" s="81"/>
      <c r="AE72" s="81"/>
      <c r="AF72" s="81"/>
      <c r="AG72" s="81"/>
      <c r="AH72" s="81"/>
      <c r="AI72" s="81"/>
    </row>
    <row r="73" spans="1:35" ht="18" customHeight="1">
      <c r="A73" s="136"/>
      <c r="B73" s="131" t="s">
        <v>91</v>
      </c>
      <c r="C73" s="130"/>
      <c r="M73" s="136"/>
      <c r="N73" s="131" t="s">
        <v>91</v>
      </c>
      <c r="O73" s="130"/>
      <c r="P73" s="81"/>
      <c r="Q73" s="81"/>
      <c r="R73" s="81"/>
      <c r="S73" s="81"/>
      <c r="T73" s="81"/>
      <c r="U73" s="81"/>
      <c r="V73" s="81"/>
      <c r="W73" s="81"/>
      <c r="X73" s="137"/>
      <c r="Z73" s="131" t="s">
        <v>91</v>
      </c>
      <c r="AA73" s="130"/>
      <c r="AB73" s="81"/>
      <c r="AC73" s="81"/>
      <c r="AD73" s="81"/>
      <c r="AE73" s="81"/>
      <c r="AF73" s="81"/>
      <c r="AG73" s="81"/>
      <c r="AH73" s="81"/>
      <c r="AI73" s="81"/>
    </row>
    <row r="74" spans="1:35" ht="18" customHeight="1">
      <c r="A74" s="136"/>
      <c r="M74" s="136"/>
      <c r="N74" s="132"/>
      <c r="O74" s="130"/>
      <c r="P74" s="81"/>
      <c r="Q74" s="81"/>
      <c r="R74" s="81"/>
      <c r="S74" s="81"/>
      <c r="T74" s="81"/>
      <c r="U74" s="81"/>
      <c r="V74" s="81"/>
      <c r="W74" s="81"/>
      <c r="X74" s="137"/>
      <c r="Z74" s="132"/>
      <c r="AA74" s="130"/>
      <c r="AB74" s="81"/>
      <c r="AC74" s="81"/>
      <c r="AD74" s="81"/>
      <c r="AE74" s="81"/>
      <c r="AF74" s="81"/>
      <c r="AG74" s="81"/>
      <c r="AH74" s="81"/>
      <c r="AI74" s="81"/>
    </row>
    <row r="75" spans="1:35">
      <c r="A75" s="136"/>
      <c r="B75" s="134" t="s">
        <v>97</v>
      </c>
      <c r="M75" s="136"/>
      <c r="X75" s="137"/>
    </row>
    <row r="76" spans="1:3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4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6"/>
    </row>
  </sheetData>
  <autoFilter ref="A10:AI71" xr:uid="{40DC6B8F-B504-47B8-9B51-3158EF7B8FDD}"/>
  <mergeCells count="42">
    <mergeCell ref="Z49:AA49"/>
    <mergeCell ref="Z51:AA51"/>
    <mergeCell ref="Z54:AA54"/>
    <mergeCell ref="Z56:AA56"/>
    <mergeCell ref="Z60:AA60"/>
    <mergeCell ref="Z64:AA64"/>
    <mergeCell ref="Z67:AA67"/>
    <mergeCell ref="Z68:AA68"/>
    <mergeCell ref="Z69:AA69"/>
    <mergeCell ref="B2:K2"/>
    <mergeCell ref="Z2:AI2"/>
    <mergeCell ref="AB6:AI6"/>
    <mergeCell ref="Z7:AA8"/>
    <mergeCell ref="P6:W6"/>
    <mergeCell ref="N2:W2"/>
    <mergeCell ref="N51:O51"/>
    <mergeCell ref="N54:O54"/>
    <mergeCell ref="N56:O56"/>
    <mergeCell ref="N60:O60"/>
    <mergeCell ref="N64:O64"/>
    <mergeCell ref="N67:O67"/>
    <mergeCell ref="Z71:AA71"/>
    <mergeCell ref="Z70:AA70"/>
    <mergeCell ref="N68:O68"/>
    <mergeCell ref="N69:O69"/>
    <mergeCell ref="N70:O70"/>
    <mergeCell ref="N71:O71"/>
    <mergeCell ref="D6:K6"/>
    <mergeCell ref="B7:C8"/>
    <mergeCell ref="B71:C71"/>
    <mergeCell ref="N7:O8"/>
    <mergeCell ref="B60:C60"/>
    <mergeCell ref="B64:C64"/>
    <mergeCell ref="B67:C67"/>
    <mergeCell ref="B68:C68"/>
    <mergeCell ref="B69:C69"/>
    <mergeCell ref="B70:C70"/>
    <mergeCell ref="B49:C49"/>
    <mergeCell ref="B51:C51"/>
    <mergeCell ref="B54:C54"/>
    <mergeCell ref="B56:C56"/>
    <mergeCell ref="N49:O49"/>
  </mergeCells>
  <phoneticPr fontId="3"/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3496-A933-4C21-BBA0-C2CFBFAB6453}">
  <sheetPr>
    <pageSetUpPr fitToPage="1"/>
  </sheetPr>
  <dimension ref="A2:AI83"/>
  <sheetViews>
    <sheetView zoomScaleNormal="100" workbookViewId="0"/>
  </sheetViews>
  <sheetFormatPr defaultRowHeight="14"/>
  <cols>
    <col min="1" max="1" width="6.75" customWidth="1"/>
    <col min="3" max="3" width="17.5" customWidth="1"/>
    <col min="12" max="13" width="6.83203125" customWidth="1"/>
    <col min="15" max="15" width="17.5" customWidth="1"/>
    <col min="24" max="24" width="6.75" customWidth="1"/>
    <col min="27" max="27" width="17" customWidth="1"/>
  </cols>
  <sheetData>
    <row r="2" spans="1:35" ht="16.5">
      <c r="A2" s="163"/>
      <c r="B2" s="243" t="s">
        <v>94</v>
      </c>
      <c r="C2" s="243"/>
      <c r="D2" s="243"/>
      <c r="E2" s="243"/>
      <c r="F2" s="243"/>
      <c r="G2" s="243"/>
      <c r="H2" s="243"/>
      <c r="I2" s="243"/>
      <c r="J2" s="243"/>
      <c r="K2" s="243"/>
      <c r="L2" s="164"/>
      <c r="M2" s="163"/>
      <c r="N2" s="243" t="s">
        <v>95</v>
      </c>
      <c r="O2" s="243"/>
      <c r="P2" s="243"/>
      <c r="Q2" s="243"/>
      <c r="R2" s="243"/>
      <c r="S2" s="243"/>
      <c r="T2" s="243"/>
      <c r="U2" s="243"/>
      <c r="V2" s="243"/>
      <c r="W2" s="243"/>
      <c r="X2" s="165"/>
      <c r="Y2" s="166"/>
      <c r="Z2" s="244" t="s">
        <v>96</v>
      </c>
      <c r="AA2" s="245"/>
      <c r="AB2" s="245"/>
      <c r="AC2" s="245"/>
      <c r="AD2" s="245"/>
      <c r="AE2" s="245"/>
      <c r="AF2" s="245"/>
      <c r="AG2" s="245"/>
      <c r="AH2" s="245"/>
      <c r="AI2" s="246"/>
    </row>
    <row r="3" spans="1:35">
      <c r="A3" s="136"/>
      <c r="M3" s="136"/>
      <c r="X3" s="137"/>
    </row>
    <row r="4" spans="1:35" ht="19">
      <c r="A4" s="136"/>
      <c r="B4" s="147" t="s">
        <v>75</v>
      </c>
      <c r="C4" s="148"/>
      <c r="D4" s="149"/>
      <c r="E4" s="149"/>
      <c r="F4" s="149"/>
      <c r="G4" s="149"/>
      <c r="H4" s="149"/>
      <c r="I4" s="149"/>
      <c r="J4" s="149"/>
      <c r="K4" s="149"/>
      <c r="L4" s="140"/>
      <c r="M4" s="136"/>
      <c r="N4" s="193" t="s">
        <v>75</v>
      </c>
      <c r="O4" s="142"/>
      <c r="P4" s="140"/>
      <c r="Q4" s="140"/>
      <c r="R4" s="140"/>
      <c r="S4" s="140"/>
      <c r="T4" s="140"/>
      <c r="U4" s="140"/>
      <c r="V4" s="140"/>
      <c r="W4" s="140"/>
      <c r="X4" s="137"/>
      <c r="Z4" s="193" t="s">
        <v>75</v>
      </c>
      <c r="AA4" s="142"/>
      <c r="AB4" s="140"/>
      <c r="AC4" s="140"/>
      <c r="AD4" s="140"/>
      <c r="AE4" s="140"/>
      <c r="AF4" s="140"/>
      <c r="AG4" s="140"/>
      <c r="AH4" s="140"/>
      <c r="AI4" s="140"/>
    </row>
    <row r="5" spans="1:35" ht="16.5">
      <c r="A5" s="136"/>
      <c r="B5" s="150" t="s">
        <v>76</v>
      </c>
      <c r="C5" s="151"/>
      <c r="D5" s="149"/>
      <c r="E5" s="149"/>
      <c r="F5" s="149"/>
      <c r="G5" s="149"/>
      <c r="H5" s="149"/>
      <c r="I5" s="149"/>
      <c r="J5" s="149"/>
      <c r="K5" s="143" t="s">
        <v>88</v>
      </c>
      <c r="L5" s="143"/>
      <c r="M5" s="136"/>
      <c r="N5" s="141" t="s">
        <v>76</v>
      </c>
      <c r="O5" s="142"/>
      <c r="P5" s="140"/>
      <c r="Q5" s="140"/>
      <c r="R5" s="140"/>
      <c r="S5" s="140"/>
      <c r="T5" s="140"/>
      <c r="U5" s="140"/>
      <c r="V5" s="140"/>
      <c r="W5" s="143" t="s">
        <v>88</v>
      </c>
      <c r="X5" s="137"/>
      <c r="Z5" s="141" t="s">
        <v>76</v>
      </c>
      <c r="AA5" s="142"/>
      <c r="AB5" s="140"/>
      <c r="AC5" s="140"/>
      <c r="AD5" s="140"/>
      <c r="AE5" s="140"/>
      <c r="AF5" s="140"/>
      <c r="AG5" s="140"/>
      <c r="AH5" s="140"/>
      <c r="AI5" s="143" t="s">
        <v>88</v>
      </c>
    </row>
    <row r="6" spans="1:35">
      <c r="A6" s="136"/>
      <c r="B6" s="44"/>
      <c r="C6" s="45"/>
      <c r="D6" s="251" t="s">
        <v>3</v>
      </c>
      <c r="E6" s="252"/>
      <c r="F6" s="252"/>
      <c r="G6" s="252"/>
      <c r="H6" s="252"/>
      <c r="I6" s="252"/>
      <c r="J6" s="252"/>
      <c r="K6" s="253"/>
      <c r="L6" s="156"/>
      <c r="M6" s="136"/>
      <c r="N6" s="1"/>
      <c r="O6" s="2"/>
      <c r="P6" s="224" t="s">
        <v>3</v>
      </c>
      <c r="Q6" s="225"/>
      <c r="R6" s="225"/>
      <c r="S6" s="225"/>
      <c r="T6" s="225"/>
      <c r="U6" s="225"/>
      <c r="V6" s="225"/>
      <c r="W6" s="226"/>
      <c r="X6" s="137"/>
      <c r="Z6" s="1"/>
      <c r="AA6" s="2"/>
      <c r="AB6" s="224" t="s">
        <v>3</v>
      </c>
      <c r="AC6" s="225"/>
      <c r="AD6" s="225"/>
      <c r="AE6" s="225"/>
      <c r="AF6" s="225"/>
      <c r="AG6" s="225"/>
      <c r="AH6" s="225"/>
      <c r="AI6" s="226"/>
    </row>
    <row r="7" spans="1:35">
      <c r="A7" s="136"/>
      <c r="B7" s="256" t="s">
        <v>4</v>
      </c>
      <c r="C7" s="257"/>
      <c r="D7" s="67"/>
      <c r="E7" s="67"/>
      <c r="F7" s="67"/>
      <c r="G7" s="67"/>
      <c r="H7" s="67"/>
      <c r="I7" s="67"/>
      <c r="J7" s="67"/>
      <c r="K7" s="67"/>
      <c r="L7" s="157"/>
      <c r="M7" s="136"/>
      <c r="N7" s="227" t="s">
        <v>4</v>
      </c>
      <c r="O7" s="228"/>
      <c r="P7" s="3"/>
      <c r="Q7" s="3"/>
      <c r="R7" s="3"/>
      <c r="S7" s="3"/>
      <c r="T7" s="3"/>
      <c r="U7" s="3"/>
      <c r="V7" s="3"/>
      <c r="W7" s="3"/>
      <c r="X7" s="137"/>
      <c r="Z7" s="227" t="s">
        <v>4</v>
      </c>
      <c r="AA7" s="228"/>
      <c r="AB7" s="3"/>
      <c r="AC7" s="3"/>
      <c r="AD7" s="3"/>
      <c r="AE7" s="3"/>
      <c r="AF7" s="3"/>
      <c r="AG7" s="3"/>
      <c r="AH7" s="3"/>
      <c r="AI7" s="3"/>
    </row>
    <row r="8" spans="1:35">
      <c r="A8" s="136"/>
      <c r="B8" s="256"/>
      <c r="C8" s="257"/>
      <c r="D8" s="68" t="s">
        <v>6</v>
      </c>
      <c r="E8" s="68" t="s">
        <v>7</v>
      </c>
      <c r="F8" s="68" t="s">
        <v>8</v>
      </c>
      <c r="G8" s="68" t="s">
        <v>9</v>
      </c>
      <c r="H8" s="68" t="s">
        <v>10</v>
      </c>
      <c r="I8" s="68" t="s">
        <v>11</v>
      </c>
      <c r="J8" s="68" t="s">
        <v>12</v>
      </c>
      <c r="K8" s="68" t="s">
        <v>5</v>
      </c>
      <c r="L8" s="158"/>
      <c r="M8" s="136"/>
      <c r="N8" s="227"/>
      <c r="O8" s="228"/>
      <c r="P8" s="4" t="s">
        <v>6</v>
      </c>
      <c r="Q8" s="4" t="s">
        <v>7</v>
      </c>
      <c r="R8" s="4" t="s">
        <v>8</v>
      </c>
      <c r="S8" s="4" t="s">
        <v>9</v>
      </c>
      <c r="T8" s="4" t="s">
        <v>10</v>
      </c>
      <c r="U8" s="4" t="s">
        <v>11</v>
      </c>
      <c r="V8" s="4" t="s">
        <v>12</v>
      </c>
      <c r="W8" s="4" t="s">
        <v>5</v>
      </c>
      <c r="X8" s="137"/>
      <c r="Z8" s="227"/>
      <c r="AA8" s="228"/>
      <c r="AB8" s="4" t="s">
        <v>6</v>
      </c>
      <c r="AC8" s="4" t="s">
        <v>7</v>
      </c>
      <c r="AD8" s="4" t="s">
        <v>8</v>
      </c>
      <c r="AE8" s="4" t="s">
        <v>9</v>
      </c>
      <c r="AF8" s="4" t="s">
        <v>10</v>
      </c>
      <c r="AG8" s="4" t="s">
        <v>11</v>
      </c>
      <c r="AH8" s="4" t="s">
        <v>12</v>
      </c>
      <c r="AI8" s="4" t="s">
        <v>5</v>
      </c>
    </row>
    <row r="9" spans="1:35">
      <c r="A9" s="136"/>
      <c r="B9" s="46"/>
      <c r="C9" s="47"/>
      <c r="D9" s="68"/>
      <c r="E9" s="68"/>
      <c r="F9" s="68"/>
      <c r="G9" s="68"/>
      <c r="H9" s="68"/>
      <c r="I9" s="68"/>
      <c r="J9" s="68"/>
      <c r="K9" s="68"/>
      <c r="L9" s="158"/>
      <c r="M9" s="136"/>
      <c r="N9" s="5"/>
      <c r="O9" s="6"/>
      <c r="P9" s="4"/>
      <c r="Q9" s="4"/>
      <c r="R9" s="4"/>
      <c r="S9" s="4"/>
      <c r="T9" s="4"/>
      <c r="U9" s="4"/>
      <c r="V9" s="4"/>
      <c r="W9" s="4"/>
      <c r="X9" s="137"/>
      <c r="Z9" s="5"/>
      <c r="AA9" s="6"/>
      <c r="AB9" s="4"/>
      <c r="AC9" s="4"/>
      <c r="AD9" s="4"/>
      <c r="AE9" s="4"/>
      <c r="AF9" s="4"/>
      <c r="AG9" s="4"/>
      <c r="AH9" s="4"/>
      <c r="AI9" s="4"/>
    </row>
    <row r="10" spans="1:35">
      <c r="A10" s="136"/>
      <c r="B10" s="48"/>
      <c r="C10" s="49"/>
      <c r="D10" s="69"/>
      <c r="E10" s="69"/>
      <c r="F10" s="69"/>
      <c r="G10" s="69"/>
      <c r="H10" s="69"/>
      <c r="I10" s="69"/>
      <c r="J10" s="69"/>
      <c r="K10" s="69"/>
      <c r="L10" s="159"/>
      <c r="M10" s="136"/>
      <c r="N10" s="7"/>
      <c r="O10" s="8"/>
      <c r="P10" s="9"/>
      <c r="Q10" s="9"/>
      <c r="R10" s="9"/>
      <c r="S10" s="9"/>
      <c r="T10" s="9"/>
      <c r="U10" s="9"/>
      <c r="V10" s="9"/>
      <c r="W10" s="9"/>
      <c r="X10" s="137"/>
      <c r="Z10" s="7"/>
      <c r="AA10" s="8"/>
      <c r="AB10" s="9"/>
      <c r="AC10" s="9"/>
      <c r="AD10" s="9"/>
      <c r="AE10" s="9"/>
      <c r="AF10" s="9"/>
      <c r="AG10" s="9"/>
      <c r="AH10" s="9"/>
      <c r="AI10" s="9"/>
    </row>
    <row r="11" spans="1:35" ht="18" customHeight="1">
      <c r="A11" s="136"/>
      <c r="B11" s="50">
        <v>1</v>
      </c>
      <c r="C11" s="51" t="s">
        <v>13</v>
      </c>
      <c r="D11" s="12">
        <v>19920</v>
      </c>
      <c r="E11" s="12">
        <v>18565</v>
      </c>
      <c r="F11" s="12">
        <v>16120</v>
      </c>
      <c r="G11" s="12">
        <v>12112</v>
      </c>
      <c r="H11" s="12">
        <v>10223</v>
      </c>
      <c r="I11" s="12">
        <v>10702</v>
      </c>
      <c r="J11" s="12">
        <v>6806</v>
      </c>
      <c r="K11" s="70">
        <v>94448</v>
      </c>
      <c r="L11" s="162"/>
      <c r="M11" s="136"/>
      <c r="N11" s="10">
        <v>1</v>
      </c>
      <c r="O11" s="194" t="s">
        <v>13</v>
      </c>
      <c r="P11" s="12">
        <v>19920</v>
      </c>
      <c r="Q11" s="12">
        <v>18565</v>
      </c>
      <c r="R11" s="12">
        <v>16120</v>
      </c>
      <c r="S11" s="12">
        <v>12112</v>
      </c>
      <c r="T11" s="12">
        <v>10223</v>
      </c>
      <c r="U11" s="12">
        <v>10702</v>
      </c>
      <c r="V11" s="12">
        <v>6806</v>
      </c>
      <c r="W11" s="70">
        <v>94448</v>
      </c>
      <c r="X11" s="137"/>
      <c r="Z11" s="10">
        <v>1</v>
      </c>
      <c r="AA11" s="194" t="s">
        <v>13</v>
      </c>
      <c r="AB11" s="12">
        <f>+D11-P11</f>
        <v>0</v>
      </c>
      <c r="AC11" s="12">
        <f t="shared" ref="AC11:AC73" si="0">+E11-Q11</f>
        <v>0</v>
      </c>
      <c r="AD11" s="12">
        <f t="shared" ref="AD11:AD73" si="1">+F11-R11</f>
        <v>0</v>
      </c>
      <c r="AE11" s="12">
        <f t="shared" ref="AE11:AE73" si="2">+G11-S11</f>
        <v>0</v>
      </c>
      <c r="AF11" s="12">
        <f t="shared" ref="AF11:AF73" si="3">+H11-T11</f>
        <v>0</v>
      </c>
      <c r="AG11" s="12">
        <f t="shared" ref="AG11:AG73" si="4">+I11-U11</f>
        <v>0</v>
      </c>
      <c r="AH11" s="12">
        <f t="shared" ref="AH11:AH73" si="5">+J11-V11</f>
        <v>0</v>
      </c>
      <c r="AI11" s="70">
        <f t="shared" ref="AI11:AI73" si="6">+K11-W11</f>
        <v>0</v>
      </c>
    </row>
    <row r="12" spans="1:35" ht="18" customHeight="1">
      <c r="A12" s="136"/>
      <c r="B12" s="52"/>
      <c r="C12" s="53" t="s">
        <v>14</v>
      </c>
      <c r="D12" s="71">
        <v>2612</v>
      </c>
      <c r="E12" s="71">
        <v>2199</v>
      </c>
      <c r="F12" s="71">
        <v>2082</v>
      </c>
      <c r="G12" s="71">
        <v>1440</v>
      </c>
      <c r="H12" s="71">
        <v>1234</v>
      </c>
      <c r="I12" s="71">
        <v>1408</v>
      </c>
      <c r="J12" s="71">
        <v>887</v>
      </c>
      <c r="K12" s="72">
        <v>11862</v>
      </c>
      <c r="L12" s="162"/>
      <c r="M12" s="136"/>
      <c r="N12" s="195"/>
      <c r="O12" s="16" t="s">
        <v>14</v>
      </c>
      <c r="P12" s="71">
        <v>2612</v>
      </c>
      <c r="Q12" s="71">
        <v>2199</v>
      </c>
      <c r="R12" s="71">
        <v>2082</v>
      </c>
      <c r="S12" s="71">
        <v>1440</v>
      </c>
      <c r="T12" s="71">
        <v>1234</v>
      </c>
      <c r="U12" s="71">
        <v>1408</v>
      </c>
      <c r="V12" s="71">
        <v>887</v>
      </c>
      <c r="W12" s="72">
        <v>11862</v>
      </c>
      <c r="X12" s="137"/>
      <c r="Z12" s="195"/>
      <c r="AA12" s="16" t="s">
        <v>14</v>
      </c>
      <c r="AB12" s="71">
        <f t="shared" ref="AB12:AB73" si="7">+D12-P12</f>
        <v>0</v>
      </c>
      <c r="AC12" s="71">
        <f t="shared" si="0"/>
        <v>0</v>
      </c>
      <c r="AD12" s="71">
        <f t="shared" si="1"/>
        <v>0</v>
      </c>
      <c r="AE12" s="71">
        <f t="shared" si="2"/>
        <v>0</v>
      </c>
      <c r="AF12" s="71">
        <f t="shared" si="3"/>
        <v>0</v>
      </c>
      <c r="AG12" s="71">
        <f t="shared" si="4"/>
        <v>0</v>
      </c>
      <c r="AH12" s="71">
        <f t="shared" si="5"/>
        <v>0</v>
      </c>
      <c r="AI12" s="72">
        <f t="shared" si="6"/>
        <v>0</v>
      </c>
    </row>
    <row r="13" spans="1:35" ht="18" customHeight="1">
      <c r="A13" s="136"/>
      <c r="B13" s="54"/>
      <c r="C13" s="53" t="s">
        <v>15</v>
      </c>
      <c r="D13" s="71">
        <v>1360</v>
      </c>
      <c r="E13" s="71">
        <v>1571</v>
      </c>
      <c r="F13" s="71">
        <v>1287</v>
      </c>
      <c r="G13" s="71">
        <v>1054</v>
      </c>
      <c r="H13" s="71">
        <v>804</v>
      </c>
      <c r="I13" s="71">
        <v>931</v>
      </c>
      <c r="J13" s="71">
        <v>576</v>
      </c>
      <c r="K13" s="72">
        <v>7583</v>
      </c>
      <c r="L13" s="162"/>
      <c r="M13" s="136"/>
      <c r="N13" s="19"/>
      <c r="O13" s="16" t="s">
        <v>15</v>
      </c>
      <c r="P13" s="71">
        <v>1360</v>
      </c>
      <c r="Q13" s="71">
        <v>1571</v>
      </c>
      <c r="R13" s="71">
        <v>1287</v>
      </c>
      <c r="S13" s="71">
        <v>1054</v>
      </c>
      <c r="T13" s="71">
        <v>804</v>
      </c>
      <c r="U13" s="71">
        <v>931</v>
      </c>
      <c r="V13" s="71">
        <v>576</v>
      </c>
      <c r="W13" s="72">
        <v>7583</v>
      </c>
      <c r="X13" s="137"/>
      <c r="Z13" s="19"/>
      <c r="AA13" s="16" t="s">
        <v>15</v>
      </c>
      <c r="AB13" s="71">
        <f t="shared" si="7"/>
        <v>0</v>
      </c>
      <c r="AC13" s="71">
        <f t="shared" si="0"/>
        <v>0</v>
      </c>
      <c r="AD13" s="71">
        <f t="shared" si="1"/>
        <v>0</v>
      </c>
      <c r="AE13" s="71">
        <f t="shared" si="2"/>
        <v>0</v>
      </c>
      <c r="AF13" s="71">
        <f t="shared" si="3"/>
        <v>0</v>
      </c>
      <c r="AG13" s="71">
        <f t="shared" si="4"/>
        <v>0</v>
      </c>
      <c r="AH13" s="71">
        <f t="shared" si="5"/>
        <v>0</v>
      </c>
      <c r="AI13" s="72">
        <f t="shared" si="6"/>
        <v>0</v>
      </c>
    </row>
    <row r="14" spans="1:35" ht="18" customHeight="1">
      <c r="A14" s="136"/>
      <c r="B14" s="54"/>
      <c r="C14" s="53" t="s">
        <v>16</v>
      </c>
      <c r="D14" s="71">
        <v>1463</v>
      </c>
      <c r="E14" s="71">
        <v>1732</v>
      </c>
      <c r="F14" s="71">
        <v>1297</v>
      </c>
      <c r="G14" s="71">
        <v>1131</v>
      </c>
      <c r="H14" s="71">
        <v>926</v>
      </c>
      <c r="I14" s="71">
        <v>866</v>
      </c>
      <c r="J14" s="71">
        <v>573</v>
      </c>
      <c r="K14" s="72">
        <v>7988</v>
      </c>
      <c r="L14" s="162"/>
      <c r="M14" s="136"/>
      <c r="N14" s="19"/>
      <c r="O14" s="16" t="s">
        <v>16</v>
      </c>
      <c r="P14" s="71">
        <v>1463</v>
      </c>
      <c r="Q14" s="71">
        <v>1732</v>
      </c>
      <c r="R14" s="71">
        <v>1297</v>
      </c>
      <c r="S14" s="71">
        <v>1131</v>
      </c>
      <c r="T14" s="71">
        <v>926</v>
      </c>
      <c r="U14" s="71">
        <v>866</v>
      </c>
      <c r="V14" s="71">
        <v>573</v>
      </c>
      <c r="W14" s="72">
        <v>7988</v>
      </c>
      <c r="X14" s="137"/>
      <c r="Z14" s="19"/>
      <c r="AA14" s="16" t="s">
        <v>16</v>
      </c>
      <c r="AB14" s="71">
        <f t="shared" si="7"/>
        <v>0</v>
      </c>
      <c r="AC14" s="71">
        <f t="shared" si="0"/>
        <v>0</v>
      </c>
      <c r="AD14" s="71">
        <f t="shared" si="1"/>
        <v>0</v>
      </c>
      <c r="AE14" s="71">
        <f t="shared" si="2"/>
        <v>0</v>
      </c>
      <c r="AF14" s="71">
        <f t="shared" si="3"/>
        <v>0</v>
      </c>
      <c r="AG14" s="71">
        <f t="shared" si="4"/>
        <v>0</v>
      </c>
      <c r="AH14" s="71">
        <f t="shared" si="5"/>
        <v>0</v>
      </c>
      <c r="AI14" s="72">
        <f t="shared" si="6"/>
        <v>0</v>
      </c>
    </row>
    <row r="15" spans="1:35" ht="18" customHeight="1">
      <c r="A15" s="136"/>
      <c r="B15" s="54"/>
      <c r="C15" s="53" t="s">
        <v>17</v>
      </c>
      <c r="D15" s="71">
        <v>1964</v>
      </c>
      <c r="E15" s="71">
        <v>1812</v>
      </c>
      <c r="F15" s="71">
        <v>1380</v>
      </c>
      <c r="G15" s="71">
        <v>1037</v>
      </c>
      <c r="H15" s="71">
        <v>921</v>
      </c>
      <c r="I15" s="71">
        <v>886</v>
      </c>
      <c r="J15" s="71">
        <v>612</v>
      </c>
      <c r="K15" s="72">
        <v>8612</v>
      </c>
      <c r="L15" s="162"/>
      <c r="M15" s="136"/>
      <c r="N15" s="19"/>
      <c r="O15" s="16" t="s">
        <v>17</v>
      </c>
      <c r="P15" s="71">
        <v>1964</v>
      </c>
      <c r="Q15" s="71">
        <v>1812</v>
      </c>
      <c r="R15" s="71">
        <v>1380</v>
      </c>
      <c r="S15" s="71">
        <v>1037</v>
      </c>
      <c r="T15" s="71">
        <v>921</v>
      </c>
      <c r="U15" s="71">
        <v>886</v>
      </c>
      <c r="V15" s="71">
        <v>612</v>
      </c>
      <c r="W15" s="72">
        <v>8612</v>
      </c>
      <c r="X15" s="137"/>
      <c r="Z15" s="19"/>
      <c r="AA15" s="16" t="s">
        <v>17</v>
      </c>
      <c r="AB15" s="71">
        <f t="shared" si="7"/>
        <v>0</v>
      </c>
      <c r="AC15" s="71">
        <f t="shared" si="0"/>
        <v>0</v>
      </c>
      <c r="AD15" s="71">
        <f t="shared" si="1"/>
        <v>0</v>
      </c>
      <c r="AE15" s="71">
        <f t="shared" si="2"/>
        <v>0</v>
      </c>
      <c r="AF15" s="71">
        <f t="shared" si="3"/>
        <v>0</v>
      </c>
      <c r="AG15" s="71">
        <f t="shared" si="4"/>
        <v>0</v>
      </c>
      <c r="AH15" s="71">
        <f t="shared" si="5"/>
        <v>0</v>
      </c>
      <c r="AI15" s="72">
        <f t="shared" si="6"/>
        <v>0</v>
      </c>
    </row>
    <row r="16" spans="1:35" ht="18" customHeight="1">
      <c r="A16" s="136"/>
      <c r="B16" s="54"/>
      <c r="C16" s="53" t="s">
        <v>18</v>
      </c>
      <c r="D16" s="71">
        <v>2405</v>
      </c>
      <c r="E16" s="71">
        <v>2300</v>
      </c>
      <c r="F16" s="71">
        <v>1821</v>
      </c>
      <c r="G16" s="71">
        <v>1286</v>
      </c>
      <c r="H16" s="71">
        <v>1093</v>
      </c>
      <c r="I16" s="71">
        <v>1111</v>
      </c>
      <c r="J16" s="71">
        <v>736</v>
      </c>
      <c r="K16" s="72">
        <v>10752</v>
      </c>
      <c r="L16" s="162"/>
      <c r="M16" s="136"/>
      <c r="N16" s="19"/>
      <c r="O16" s="16" t="s">
        <v>18</v>
      </c>
      <c r="P16" s="71">
        <v>2405</v>
      </c>
      <c r="Q16" s="71">
        <v>2300</v>
      </c>
      <c r="R16" s="71">
        <v>1821</v>
      </c>
      <c r="S16" s="71">
        <v>1286</v>
      </c>
      <c r="T16" s="71">
        <v>1093</v>
      </c>
      <c r="U16" s="71">
        <v>1111</v>
      </c>
      <c r="V16" s="71">
        <v>736</v>
      </c>
      <c r="W16" s="72">
        <v>10752</v>
      </c>
      <c r="X16" s="137"/>
      <c r="Z16" s="19"/>
      <c r="AA16" s="16" t="s">
        <v>18</v>
      </c>
      <c r="AB16" s="71">
        <f t="shared" si="7"/>
        <v>0</v>
      </c>
      <c r="AC16" s="71">
        <f t="shared" si="0"/>
        <v>0</v>
      </c>
      <c r="AD16" s="71">
        <f t="shared" si="1"/>
        <v>0</v>
      </c>
      <c r="AE16" s="71">
        <f t="shared" si="2"/>
        <v>0</v>
      </c>
      <c r="AF16" s="71">
        <f t="shared" si="3"/>
        <v>0</v>
      </c>
      <c r="AG16" s="71">
        <f t="shared" si="4"/>
        <v>0</v>
      </c>
      <c r="AH16" s="71">
        <f t="shared" si="5"/>
        <v>0</v>
      </c>
      <c r="AI16" s="72">
        <f t="shared" si="6"/>
        <v>0</v>
      </c>
    </row>
    <row r="17" spans="1:35" ht="18" customHeight="1">
      <c r="A17" s="136"/>
      <c r="B17" s="54"/>
      <c r="C17" s="53" t="s">
        <v>19</v>
      </c>
      <c r="D17" s="71">
        <v>3436</v>
      </c>
      <c r="E17" s="71">
        <v>2709</v>
      </c>
      <c r="F17" s="71">
        <v>2474</v>
      </c>
      <c r="G17" s="71">
        <v>1692</v>
      </c>
      <c r="H17" s="71">
        <v>1452</v>
      </c>
      <c r="I17" s="71">
        <v>1615</v>
      </c>
      <c r="J17" s="71">
        <v>981</v>
      </c>
      <c r="K17" s="72">
        <v>14359</v>
      </c>
      <c r="L17" s="162"/>
      <c r="M17" s="136"/>
      <c r="N17" s="19"/>
      <c r="O17" s="16" t="s">
        <v>19</v>
      </c>
      <c r="P17" s="71">
        <v>3436</v>
      </c>
      <c r="Q17" s="71">
        <v>2709</v>
      </c>
      <c r="R17" s="71">
        <v>2474</v>
      </c>
      <c r="S17" s="71">
        <v>1692</v>
      </c>
      <c r="T17" s="71">
        <v>1452</v>
      </c>
      <c r="U17" s="71">
        <v>1615</v>
      </c>
      <c r="V17" s="71">
        <v>981</v>
      </c>
      <c r="W17" s="72">
        <v>14359</v>
      </c>
      <c r="X17" s="137"/>
      <c r="Z17" s="19"/>
      <c r="AA17" s="16" t="s">
        <v>19</v>
      </c>
      <c r="AB17" s="71">
        <f t="shared" si="7"/>
        <v>0</v>
      </c>
      <c r="AC17" s="71">
        <f t="shared" si="0"/>
        <v>0</v>
      </c>
      <c r="AD17" s="71">
        <f t="shared" si="1"/>
        <v>0</v>
      </c>
      <c r="AE17" s="71">
        <f t="shared" si="2"/>
        <v>0</v>
      </c>
      <c r="AF17" s="71">
        <f t="shared" si="3"/>
        <v>0</v>
      </c>
      <c r="AG17" s="71">
        <f t="shared" si="4"/>
        <v>0</v>
      </c>
      <c r="AH17" s="71">
        <f t="shared" si="5"/>
        <v>0</v>
      </c>
      <c r="AI17" s="72">
        <f t="shared" si="6"/>
        <v>0</v>
      </c>
    </row>
    <row r="18" spans="1:35" ht="18" customHeight="1">
      <c r="A18" s="136"/>
      <c r="B18" s="54"/>
      <c r="C18" s="53" t="s">
        <v>20</v>
      </c>
      <c r="D18" s="71">
        <v>2827</v>
      </c>
      <c r="E18" s="71">
        <v>2352</v>
      </c>
      <c r="F18" s="71">
        <v>2356</v>
      </c>
      <c r="G18" s="71">
        <v>1872</v>
      </c>
      <c r="H18" s="71">
        <v>1506</v>
      </c>
      <c r="I18" s="71">
        <v>1541</v>
      </c>
      <c r="J18" s="71">
        <v>959</v>
      </c>
      <c r="K18" s="72">
        <v>13413</v>
      </c>
      <c r="L18" s="162"/>
      <c r="M18" s="136"/>
      <c r="N18" s="19"/>
      <c r="O18" s="16" t="s">
        <v>20</v>
      </c>
      <c r="P18" s="71">
        <v>2827</v>
      </c>
      <c r="Q18" s="71">
        <v>2352</v>
      </c>
      <c r="R18" s="71">
        <v>2356</v>
      </c>
      <c r="S18" s="71">
        <v>1872</v>
      </c>
      <c r="T18" s="71">
        <v>1506</v>
      </c>
      <c r="U18" s="71">
        <v>1541</v>
      </c>
      <c r="V18" s="71">
        <v>959</v>
      </c>
      <c r="W18" s="72">
        <v>13413</v>
      </c>
      <c r="X18" s="137"/>
      <c r="Z18" s="19"/>
      <c r="AA18" s="16" t="s">
        <v>20</v>
      </c>
      <c r="AB18" s="71">
        <f t="shared" si="7"/>
        <v>0</v>
      </c>
      <c r="AC18" s="71">
        <f t="shared" si="0"/>
        <v>0</v>
      </c>
      <c r="AD18" s="71">
        <f t="shared" si="1"/>
        <v>0</v>
      </c>
      <c r="AE18" s="71">
        <f t="shared" si="2"/>
        <v>0</v>
      </c>
      <c r="AF18" s="71">
        <f t="shared" si="3"/>
        <v>0</v>
      </c>
      <c r="AG18" s="71">
        <f t="shared" si="4"/>
        <v>0</v>
      </c>
      <c r="AH18" s="71">
        <f t="shared" si="5"/>
        <v>0</v>
      </c>
      <c r="AI18" s="72">
        <f t="shared" si="6"/>
        <v>0</v>
      </c>
    </row>
    <row r="19" spans="1:35" ht="18" customHeight="1">
      <c r="A19" s="136"/>
      <c r="B19" s="54"/>
      <c r="C19" s="53" t="s">
        <v>21</v>
      </c>
      <c r="D19" s="71">
        <v>1354</v>
      </c>
      <c r="E19" s="71">
        <v>1497</v>
      </c>
      <c r="F19" s="71">
        <v>1219</v>
      </c>
      <c r="G19" s="71">
        <v>962</v>
      </c>
      <c r="H19" s="71">
        <v>893</v>
      </c>
      <c r="I19" s="71">
        <v>880</v>
      </c>
      <c r="J19" s="71">
        <v>527</v>
      </c>
      <c r="K19" s="72">
        <v>7332</v>
      </c>
      <c r="L19" s="162"/>
      <c r="M19" s="136"/>
      <c r="N19" s="19"/>
      <c r="O19" s="16" t="s">
        <v>21</v>
      </c>
      <c r="P19" s="71">
        <v>1354</v>
      </c>
      <c r="Q19" s="71">
        <v>1497</v>
      </c>
      <c r="R19" s="71">
        <v>1219</v>
      </c>
      <c r="S19" s="71">
        <v>962</v>
      </c>
      <c r="T19" s="71">
        <v>893</v>
      </c>
      <c r="U19" s="71">
        <v>880</v>
      </c>
      <c r="V19" s="71">
        <v>527</v>
      </c>
      <c r="W19" s="72">
        <v>7332</v>
      </c>
      <c r="X19" s="137"/>
      <c r="Z19" s="19"/>
      <c r="AA19" s="16" t="s">
        <v>21</v>
      </c>
      <c r="AB19" s="71">
        <f t="shared" si="7"/>
        <v>0</v>
      </c>
      <c r="AC19" s="71">
        <f t="shared" si="0"/>
        <v>0</v>
      </c>
      <c r="AD19" s="71">
        <f t="shared" si="1"/>
        <v>0</v>
      </c>
      <c r="AE19" s="71">
        <f t="shared" si="2"/>
        <v>0</v>
      </c>
      <c r="AF19" s="71">
        <f t="shared" si="3"/>
        <v>0</v>
      </c>
      <c r="AG19" s="71">
        <f t="shared" si="4"/>
        <v>0</v>
      </c>
      <c r="AH19" s="71">
        <f t="shared" si="5"/>
        <v>0</v>
      </c>
      <c r="AI19" s="72">
        <f t="shared" si="6"/>
        <v>0</v>
      </c>
    </row>
    <row r="20" spans="1:35" ht="18" customHeight="1">
      <c r="A20" s="136"/>
      <c r="B20" s="55"/>
      <c r="C20" s="56" t="s">
        <v>22</v>
      </c>
      <c r="D20" s="71">
        <v>2499</v>
      </c>
      <c r="E20" s="71">
        <v>2393</v>
      </c>
      <c r="F20" s="71">
        <v>2204</v>
      </c>
      <c r="G20" s="71">
        <v>1638</v>
      </c>
      <c r="H20" s="71">
        <v>1394</v>
      </c>
      <c r="I20" s="71">
        <v>1464</v>
      </c>
      <c r="J20" s="71">
        <v>955</v>
      </c>
      <c r="K20" s="73">
        <v>12547</v>
      </c>
      <c r="L20" s="162"/>
      <c r="M20" s="136"/>
      <c r="N20" s="37"/>
      <c r="O20" s="38" t="s">
        <v>22</v>
      </c>
      <c r="P20" s="71">
        <v>2499</v>
      </c>
      <c r="Q20" s="71">
        <v>2393</v>
      </c>
      <c r="R20" s="71">
        <v>2204</v>
      </c>
      <c r="S20" s="71">
        <v>1638</v>
      </c>
      <c r="T20" s="71">
        <v>1394</v>
      </c>
      <c r="U20" s="71">
        <v>1464</v>
      </c>
      <c r="V20" s="71">
        <v>955</v>
      </c>
      <c r="W20" s="73">
        <v>12547</v>
      </c>
      <c r="X20" s="137"/>
      <c r="Z20" s="37"/>
      <c r="AA20" s="38" t="s">
        <v>22</v>
      </c>
      <c r="AB20" s="71">
        <f t="shared" si="7"/>
        <v>0</v>
      </c>
      <c r="AC20" s="71">
        <f t="shared" si="0"/>
        <v>0</v>
      </c>
      <c r="AD20" s="71">
        <f t="shared" si="1"/>
        <v>0</v>
      </c>
      <c r="AE20" s="71">
        <f t="shared" si="2"/>
        <v>0</v>
      </c>
      <c r="AF20" s="71">
        <f t="shared" si="3"/>
        <v>0</v>
      </c>
      <c r="AG20" s="71">
        <f t="shared" si="4"/>
        <v>0</v>
      </c>
      <c r="AH20" s="71">
        <f t="shared" si="5"/>
        <v>0</v>
      </c>
      <c r="AI20" s="73">
        <f t="shared" si="6"/>
        <v>0</v>
      </c>
    </row>
    <row r="21" spans="1:35" ht="18" customHeight="1">
      <c r="A21" s="136"/>
      <c r="B21" s="57"/>
      <c r="C21" s="58" t="s">
        <v>77</v>
      </c>
      <c r="D21" s="42">
        <v>19920</v>
      </c>
      <c r="E21" s="42">
        <v>18565</v>
      </c>
      <c r="F21" s="42">
        <v>16120</v>
      </c>
      <c r="G21" s="42">
        <v>12112</v>
      </c>
      <c r="H21" s="42">
        <v>10223</v>
      </c>
      <c r="I21" s="42">
        <v>10702</v>
      </c>
      <c r="J21" s="42">
        <v>6806</v>
      </c>
      <c r="K21" s="74">
        <v>94448</v>
      </c>
      <c r="L21" s="167"/>
      <c r="M21" s="136"/>
      <c r="N21" s="196"/>
      <c r="O21" s="58" t="s">
        <v>77</v>
      </c>
      <c r="P21" s="42">
        <v>19920</v>
      </c>
      <c r="Q21" s="42">
        <v>18565</v>
      </c>
      <c r="R21" s="42">
        <v>16120</v>
      </c>
      <c r="S21" s="42">
        <v>12112</v>
      </c>
      <c r="T21" s="42">
        <v>10223</v>
      </c>
      <c r="U21" s="42">
        <v>10702</v>
      </c>
      <c r="V21" s="42">
        <v>6806</v>
      </c>
      <c r="W21" s="74">
        <v>94448</v>
      </c>
      <c r="X21" s="137"/>
      <c r="Z21" s="196"/>
      <c r="AA21" s="58" t="s">
        <v>77</v>
      </c>
      <c r="AB21" s="42">
        <f t="shared" si="7"/>
        <v>0</v>
      </c>
      <c r="AC21" s="42">
        <f t="shared" si="0"/>
        <v>0</v>
      </c>
      <c r="AD21" s="42">
        <f t="shared" si="1"/>
        <v>0</v>
      </c>
      <c r="AE21" s="42">
        <f t="shared" si="2"/>
        <v>0</v>
      </c>
      <c r="AF21" s="42">
        <f t="shared" si="3"/>
        <v>0</v>
      </c>
      <c r="AG21" s="42">
        <f t="shared" si="4"/>
        <v>0</v>
      </c>
      <c r="AH21" s="42">
        <f t="shared" si="5"/>
        <v>0</v>
      </c>
      <c r="AI21" s="74">
        <f t="shared" si="6"/>
        <v>0</v>
      </c>
    </row>
    <row r="22" spans="1:35" ht="18" customHeight="1">
      <c r="A22" s="136"/>
      <c r="B22" s="50">
        <v>3</v>
      </c>
      <c r="C22" s="51" t="s">
        <v>24</v>
      </c>
      <c r="D22" s="179">
        <v>5367</v>
      </c>
      <c r="E22" s="179">
        <v>5239</v>
      </c>
      <c r="F22" s="179">
        <v>5395</v>
      </c>
      <c r="G22" s="179">
        <v>4667</v>
      </c>
      <c r="H22" s="179">
        <v>3701</v>
      </c>
      <c r="I22" s="179">
        <v>3484</v>
      </c>
      <c r="J22" s="179">
        <v>2518</v>
      </c>
      <c r="K22" s="180">
        <v>30371</v>
      </c>
      <c r="L22" s="162"/>
      <c r="M22" s="136"/>
      <c r="N22" s="10">
        <v>3</v>
      </c>
      <c r="O22" s="194" t="s">
        <v>24</v>
      </c>
      <c r="P22" s="197">
        <v>5427</v>
      </c>
      <c r="Q22" s="197">
        <v>5360</v>
      </c>
      <c r="R22" s="197">
        <v>5456</v>
      </c>
      <c r="S22" s="197">
        <v>4786</v>
      </c>
      <c r="T22" s="197">
        <v>3773</v>
      </c>
      <c r="U22" s="197">
        <v>3543</v>
      </c>
      <c r="V22" s="197">
        <v>2608</v>
      </c>
      <c r="W22" s="70">
        <v>30953</v>
      </c>
      <c r="X22" s="137"/>
      <c r="Z22" s="10">
        <v>3</v>
      </c>
      <c r="AA22" s="194" t="s">
        <v>24</v>
      </c>
      <c r="AB22" s="179">
        <f t="shared" si="7"/>
        <v>-60</v>
      </c>
      <c r="AC22" s="179">
        <f t="shared" si="0"/>
        <v>-121</v>
      </c>
      <c r="AD22" s="179">
        <f t="shared" si="1"/>
        <v>-61</v>
      </c>
      <c r="AE22" s="179">
        <f t="shared" si="2"/>
        <v>-119</v>
      </c>
      <c r="AF22" s="179">
        <f t="shared" si="3"/>
        <v>-72</v>
      </c>
      <c r="AG22" s="179">
        <f t="shared" si="4"/>
        <v>-59</v>
      </c>
      <c r="AH22" s="179">
        <f t="shared" si="5"/>
        <v>-90</v>
      </c>
      <c r="AI22" s="180">
        <f t="shared" si="6"/>
        <v>-582</v>
      </c>
    </row>
    <row r="23" spans="1:35" ht="18" customHeight="1">
      <c r="A23" s="136"/>
      <c r="B23" s="54">
        <v>5</v>
      </c>
      <c r="C23" s="53" t="s">
        <v>26</v>
      </c>
      <c r="D23" s="181">
        <v>4441</v>
      </c>
      <c r="E23" s="181">
        <v>4156</v>
      </c>
      <c r="F23" s="181">
        <v>4395</v>
      </c>
      <c r="G23" s="181">
        <v>3567</v>
      </c>
      <c r="H23" s="181">
        <v>2854</v>
      </c>
      <c r="I23" s="181">
        <v>2494</v>
      </c>
      <c r="J23" s="181">
        <v>1836</v>
      </c>
      <c r="K23" s="182">
        <v>23743</v>
      </c>
      <c r="L23" s="162"/>
      <c r="M23" s="136"/>
      <c r="N23" s="19">
        <v>5</v>
      </c>
      <c r="O23" s="16" t="s">
        <v>26</v>
      </c>
      <c r="P23" s="71">
        <v>4484</v>
      </c>
      <c r="Q23" s="71">
        <v>4246</v>
      </c>
      <c r="R23" s="71">
        <v>4453</v>
      </c>
      <c r="S23" s="71">
        <v>3658</v>
      </c>
      <c r="T23" s="71">
        <v>2906</v>
      </c>
      <c r="U23" s="71">
        <v>2567</v>
      </c>
      <c r="V23" s="71">
        <v>1874</v>
      </c>
      <c r="W23" s="72">
        <v>24188</v>
      </c>
      <c r="X23" s="137"/>
      <c r="Z23" s="19">
        <v>5</v>
      </c>
      <c r="AA23" s="16" t="s">
        <v>26</v>
      </c>
      <c r="AB23" s="181">
        <f t="shared" si="7"/>
        <v>-43</v>
      </c>
      <c r="AC23" s="181">
        <f t="shared" si="0"/>
        <v>-90</v>
      </c>
      <c r="AD23" s="181">
        <f t="shared" si="1"/>
        <v>-58</v>
      </c>
      <c r="AE23" s="181">
        <f t="shared" si="2"/>
        <v>-91</v>
      </c>
      <c r="AF23" s="181">
        <f t="shared" si="3"/>
        <v>-52</v>
      </c>
      <c r="AG23" s="181">
        <f t="shared" si="4"/>
        <v>-73</v>
      </c>
      <c r="AH23" s="181">
        <f t="shared" si="5"/>
        <v>-38</v>
      </c>
      <c r="AI23" s="182">
        <f t="shared" si="6"/>
        <v>-445</v>
      </c>
    </row>
    <row r="24" spans="1:35" ht="18" customHeight="1">
      <c r="A24" s="136"/>
      <c r="B24" s="55">
        <v>7</v>
      </c>
      <c r="C24" s="56" t="s">
        <v>28</v>
      </c>
      <c r="D24" s="183">
        <v>1390</v>
      </c>
      <c r="E24" s="183">
        <v>914</v>
      </c>
      <c r="F24" s="183">
        <v>1267</v>
      </c>
      <c r="G24" s="183">
        <v>724</v>
      </c>
      <c r="H24" s="183">
        <v>707</v>
      </c>
      <c r="I24" s="183">
        <v>587</v>
      </c>
      <c r="J24" s="183">
        <v>491</v>
      </c>
      <c r="K24" s="184">
        <v>6080</v>
      </c>
      <c r="L24" s="162"/>
      <c r="M24" s="136"/>
      <c r="N24" s="37">
        <v>7</v>
      </c>
      <c r="O24" s="38" t="s">
        <v>28</v>
      </c>
      <c r="P24" s="198">
        <v>1403</v>
      </c>
      <c r="Q24" s="198">
        <v>923</v>
      </c>
      <c r="R24" s="198">
        <v>1285</v>
      </c>
      <c r="S24" s="198">
        <v>742</v>
      </c>
      <c r="T24" s="198">
        <v>708</v>
      </c>
      <c r="U24" s="198">
        <v>593</v>
      </c>
      <c r="V24" s="198">
        <v>507</v>
      </c>
      <c r="W24" s="73">
        <v>6161</v>
      </c>
      <c r="X24" s="137"/>
      <c r="Z24" s="37">
        <v>7</v>
      </c>
      <c r="AA24" s="38" t="s">
        <v>28</v>
      </c>
      <c r="AB24" s="183">
        <f t="shared" si="7"/>
        <v>-13</v>
      </c>
      <c r="AC24" s="183">
        <f t="shared" si="0"/>
        <v>-9</v>
      </c>
      <c r="AD24" s="183">
        <f t="shared" si="1"/>
        <v>-18</v>
      </c>
      <c r="AE24" s="183">
        <f t="shared" si="2"/>
        <v>-18</v>
      </c>
      <c r="AF24" s="183">
        <f t="shared" si="3"/>
        <v>-1</v>
      </c>
      <c r="AG24" s="183">
        <f t="shared" si="4"/>
        <v>-6</v>
      </c>
      <c r="AH24" s="183">
        <f t="shared" si="5"/>
        <v>-16</v>
      </c>
      <c r="AI24" s="184">
        <f t="shared" si="6"/>
        <v>-81</v>
      </c>
    </row>
    <row r="25" spans="1:35" ht="18" customHeight="1">
      <c r="A25" s="136"/>
      <c r="B25" s="57"/>
      <c r="C25" s="58" t="s">
        <v>78</v>
      </c>
      <c r="D25" s="173">
        <v>11198</v>
      </c>
      <c r="E25" s="173">
        <v>10309</v>
      </c>
      <c r="F25" s="173">
        <v>11057</v>
      </c>
      <c r="G25" s="173">
        <v>8958</v>
      </c>
      <c r="H25" s="173">
        <v>7262</v>
      </c>
      <c r="I25" s="173">
        <v>6565</v>
      </c>
      <c r="J25" s="173">
        <v>4845</v>
      </c>
      <c r="K25" s="185">
        <v>60194</v>
      </c>
      <c r="L25" s="168"/>
      <c r="M25" s="136"/>
      <c r="N25" s="196"/>
      <c r="O25" s="58" t="s">
        <v>78</v>
      </c>
      <c r="P25" s="199">
        <v>11314</v>
      </c>
      <c r="Q25" s="199">
        <v>10529</v>
      </c>
      <c r="R25" s="199">
        <v>11194</v>
      </c>
      <c r="S25" s="199">
        <v>9186</v>
      </c>
      <c r="T25" s="199">
        <v>7387</v>
      </c>
      <c r="U25" s="199">
        <v>6703</v>
      </c>
      <c r="V25" s="199">
        <v>4989</v>
      </c>
      <c r="W25" s="75">
        <v>61302</v>
      </c>
      <c r="X25" s="137"/>
      <c r="Z25" s="196"/>
      <c r="AA25" s="58" t="s">
        <v>78</v>
      </c>
      <c r="AB25" s="173">
        <f t="shared" si="7"/>
        <v>-116</v>
      </c>
      <c r="AC25" s="173">
        <f t="shared" si="0"/>
        <v>-220</v>
      </c>
      <c r="AD25" s="173">
        <f t="shared" si="1"/>
        <v>-137</v>
      </c>
      <c r="AE25" s="173">
        <f t="shared" si="2"/>
        <v>-228</v>
      </c>
      <c r="AF25" s="173">
        <f t="shared" si="3"/>
        <v>-125</v>
      </c>
      <c r="AG25" s="173">
        <f t="shared" si="4"/>
        <v>-138</v>
      </c>
      <c r="AH25" s="173">
        <f t="shared" si="5"/>
        <v>-144</v>
      </c>
      <c r="AI25" s="185">
        <f t="shared" si="6"/>
        <v>-1108</v>
      </c>
    </row>
    <row r="26" spans="1:35" ht="18" customHeight="1">
      <c r="A26" s="136"/>
      <c r="B26" s="50">
        <v>8</v>
      </c>
      <c r="C26" s="51" t="s">
        <v>29</v>
      </c>
      <c r="D26" s="179">
        <v>1873</v>
      </c>
      <c r="E26" s="179">
        <v>1877</v>
      </c>
      <c r="F26" s="179">
        <v>2507</v>
      </c>
      <c r="G26" s="179">
        <v>1880</v>
      </c>
      <c r="H26" s="179">
        <v>1439</v>
      </c>
      <c r="I26" s="179">
        <v>1255</v>
      </c>
      <c r="J26" s="179">
        <v>725</v>
      </c>
      <c r="K26" s="180">
        <v>11556</v>
      </c>
      <c r="L26" s="162"/>
      <c r="M26" s="136"/>
      <c r="N26" s="10">
        <v>8</v>
      </c>
      <c r="O26" s="194" t="s">
        <v>29</v>
      </c>
      <c r="P26" s="197">
        <v>1899</v>
      </c>
      <c r="Q26" s="197">
        <v>1909</v>
      </c>
      <c r="R26" s="197">
        <v>2558</v>
      </c>
      <c r="S26" s="197">
        <v>1919</v>
      </c>
      <c r="T26" s="197">
        <v>1472</v>
      </c>
      <c r="U26" s="197">
        <v>1278</v>
      </c>
      <c r="V26" s="197">
        <v>749</v>
      </c>
      <c r="W26" s="70">
        <v>11784</v>
      </c>
      <c r="X26" s="137"/>
      <c r="Z26" s="10">
        <v>8</v>
      </c>
      <c r="AA26" s="194" t="s">
        <v>29</v>
      </c>
      <c r="AB26" s="179">
        <f t="shared" si="7"/>
        <v>-26</v>
      </c>
      <c r="AC26" s="179">
        <f t="shared" si="0"/>
        <v>-32</v>
      </c>
      <c r="AD26" s="179">
        <f t="shared" si="1"/>
        <v>-51</v>
      </c>
      <c r="AE26" s="179">
        <f t="shared" si="2"/>
        <v>-39</v>
      </c>
      <c r="AF26" s="179">
        <f t="shared" si="3"/>
        <v>-33</v>
      </c>
      <c r="AG26" s="179">
        <f t="shared" si="4"/>
        <v>-23</v>
      </c>
      <c r="AH26" s="179">
        <f t="shared" si="5"/>
        <v>-24</v>
      </c>
      <c r="AI26" s="180">
        <f t="shared" si="6"/>
        <v>-228</v>
      </c>
    </row>
    <row r="27" spans="1:35" ht="18" customHeight="1">
      <c r="A27" s="136"/>
      <c r="B27" s="54">
        <v>14</v>
      </c>
      <c r="C27" s="53" t="s">
        <v>35</v>
      </c>
      <c r="D27" s="181">
        <v>2874</v>
      </c>
      <c r="E27" s="181">
        <v>1902</v>
      </c>
      <c r="F27" s="181">
        <v>3281</v>
      </c>
      <c r="G27" s="181">
        <v>1906</v>
      </c>
      <c r="H27" s="181">
        <v>1633</v>
      </c>
      <c r="I27" s="181">
        <v>1452</v>
      </c>
      <c r="J27" s="181">
        <v>1111</v>
      </c>
      <c r="K27" s="182">
        <v>14159</v>
      </c>
      <c r="L27" s="162"/>
      <c r="M27" s="136"/>
      <c r="N27" s="19">
        <v>14</v>
      </c>
      <c r="O27" s="16" t="s">
        <v>35</v>
      </c>
      <c r="P27" s="71">
        <v>2901</v>
      </c>
      <c r="Q27" s="71">
        <v>1928</v>
      </c>
      <c r="R27" s="71">
        <v>3331</v>
      </c>
      <c r="S27" s="71">
        <v>1950</v>
      </c>
      <c r="T27" s="71">
        <v>1663</v>
      </c>
      <c r="U27" s="71">
        <v>1475</v>
      </c>
      <c r="V27" s="71">
        <v>1138</v>
      </c>
      <c r="W27" s="72">
        <v>14386</v>
      </c>
      <c r="X27" s="137"/>
      <c r="Z27" s="19">
        <v>14</v>
      </c>
      <c r="AA27" s="16" t="s">
        <v>35</v>
      </c>
      <c r="AB27" s="181">
        <f t="shared" si="7"/>
        <v>-27</v>
      </c>
      <c r="AC27" s="181">
        <f t="shared" si="0"/>
        <v>-26</v>
      </c>
      <c r="AD27" s="181">
        <f t="shared" si="1"/>
        <v>-50</v>
      </c>
      <c r="AE27" s="181">
        <f t="shared" si="2"/>
        <v>-44</v>
      </c>
      <c r="AF27" s="181">
        <f t="shared" si="3"/>
        <v>-30</v>
      </c>
      <c r="AG27" s="181">
        <f t="shared" si="4"/>
        <v>-23</v>
      </c>
      <c r="AH27" s="181">
        <f t="shared" si="5"/>
        <v>-27</v>
      </c>
      <c r="AI27" s="182">
        <f t="shared" si="6"/>
        <v>-227</v>
      </c>
    </row>
    <row r="28" spans="1:35" ht="18" customHeight="1">
      <c r="A28" s="136"/>
      <c r="B28" s="54">
        <v>17</v>
      </c>
      <c r="C28" s="53" t="s">
        <v>38</v>
      </c>
      <c r="D28" s="181">
        <v>2269</v>
      </c>
      <c r="E28" s="181">
        <v>1385</v>
      </c>
      <c r="F28" s="181">
        <v>2433</v>
      </c>
      <c r="G28" s="181">
        <v>1476</v>
      </c>
      <c r="H28" s="181">
        <v>1175</v>
      </c>
      <c r="I28" s="181">
        <v>1067</v>
      </c>
      <c r="J28" s="181">
        <v>736</v>
      </c>
      <c r="K28" s="182">
        <v>10541</v>
      </c>
      <c r="L28" s="162"/>
      <c r="M28" s="136"/>
      <c r="N28" s="19">
        <v>17</v>
      </c>
      <c r="O28" s="16" t="s">
        <v>38</v>
      </c>
      <c r="P28" s="71">
        <v>2294</v>
      </c>
      <c r="Q28" s="71">
        <v>1402</v>
      </c>
      <c r="R28" s="71">
        <v>2475</v>
      </c>
      <c r="S28" s="71">
        <v>1502</v>
      </c>
      <c r="T28" s="71">
        <v>1195</v>
      </c>
      <c r="U28" s="71">
        <v>1085</v>
      </c>
      <c r="V28" s="71">
        <v>753</v>
      </c>
      <c r="W28" s="72">
        <v>10706</v>
      </c>
      <c r="X28" s="137"/>
      <c r="Z28" s="19">
        <v>17</v>
      </c>
      <c r="AA28" s="16" t="s">
        <v>38</v>
      </c>
      <c r="AB28" s="181">
        <f t="shared" si="7"/>
        <v>-25</v>
      </c>
      <c r="AC28" s="181">
        <f t="shared" si="0"/>
        <v>-17</v>
      </c>
      <c r="AD28" s="181">
        <f t="shared" si="1"/>
        <v>-42</v>
      </c>
      <c r="AE28" s="181">
        <f t="shared" si="2"/>
        <v>-26</v>
      </c>
      <c r="AF28" s="181">
        <f t="shared" si="3"/>
        <v>-20</v>
      </c>
      <c r="AG28" s="181">
        <f t="shared" si="4"/>
        <v>-18</v>
      </c>
      <c r="AH28" s="181">
        <f t="shared" si="5"/>
        <v>-17</v>
      </c>
      <c r="AI28" s="182">
        <f t="shared" si="6"/>
        <v>-165</v>
      </c>
    </row>
    <row r="29" spans="1:35" ht="18" customHeight="1">
      <c r="A29" s="136"/>
      <c r="B29" s="54">
        <v>19</v>
      </c>
      <c r="C29" s="53" t="s">
        <v>40</v>
      </c>
      <c r="D29" s="181">
        <v>1162</v>
      </c>
      <c r="E29" s="181">
        <v>653</v>
      </c>
      <c r="F29" s="181">
        <v>1331</v>
      </c>
      <c r="G29" s="181">
        <v>698</v>
      </c>
      <c r="H29" s="181">
        <v>598</v>
      </c>
      <c r="I29" s="181">
        <v>522</v>
      </c>
      <c r="J29" s="181">
        <v>360</v>
      </c>
      <c r="K29" s="182">
        <v>5324</v>
      </c>
      <c r="L29" s="162"/>
      <c r="M29" s="136"/>
      <c r="N29" s="19">
        <v>19</v>
      </c>
      <c r="O29" s="16" t="s">
        <v>40</v>
      </c>
      <c r="P29" s="71">
        <v>1175</v>
      </c>
      <c r="Q29" s="71">
        <v>670</v>
      </c>
      <c r="R29" s="71">
        <v>1366</v>
      </c>
      <c r="S29" s="71">
        <v>710</v>
      </c>
      <c r="T29" s="71">
        <v>613</v>
      </c>
      <c r="U29" s="71">
        <v>533</v>
      </c>
      <c r="V29" s="71">
        <v>379</v>
      </c>
      <c r="W29" s="72">
        <v>5446</v>
      </c>
      <c r="X29" s="137"/>
      <c r="Z29" s="19">
        <v>19</v>
      </c>
      <c r="AA29" s="16" t="s">
        <v>40</v>
      </c>
      <c r="AB29" s="181">
        <f t="shared" si="7"/>
        <v>-13</v>
      </c>
      <c r="AC29" s="181">
        <f t="shared" si="0"/>
        <v>-17</v>
      </c>
      <c r="AD29" s="181">
        <f t="shared" si="1"/>
        <v>-35</v>
      </c>
      <c r="AE29" s="181">
        <f t="shared" si="2"/>
        <v>-12</v>
      </c>
      <c r="AF29" s="181">
        <f t="shared" si="3"/>
        <v>-15</v>
      </c>
      <c r="AG29" s="181">
        <f t="shared" si="4"/>
        <v>-11</v>
      </c>
      <c r="AH29" s="181">
        <f t="shared" si="5"/>
        <v>-19</v>
      </c>
      <c r="AI29" s="182">
        <f t="shared" si="6"/>
        <v>-122</v>
      </c>
    </row>
    <row r="30" spans="1:35" ht="18" customHeight="1">
      <c r="A30" s="136"/>
      <c r="B30" s="55">
        <v>30</v>
      </c>
      <c r="C30" s="56" t="s">
        <v>52</v>
      </c>
      <c r="D30" s="183">
        <v>417</v>
      </c>
      <c r="E30" s="183">
        <v>202</v>
      </c>
      <c r="F30" s="183">
        <v>306</v>
      </c>
      <c r="G30" s="183">
        <v>205</v>
      </c>
      <c r="H30" s="198">
        <v>148</v>
      </c>
      <c r="I30" s="183">
        <v>160</v>
      </c>
      <c r="J30" s="183">
        <v>118</v>
      </c>
      <c r="K30" s="184">
        <v>1556</v>
      </c>
      <c r="L30" s="162"/>
      <c r="M30" s="136"/>
      <c r="N30" s="37">
        <v>30</v>
      </c>
      <c r="O30" s="38" t="s">
        <v>52</v>
      </c>
      <c r="P30" s="198">
        <v>420</v>
      </c>
      <c r="Q30" s="198">
        <v>206</v>
      </c>
      <c r="R30" s="198">
        <v>313</v>
      </c>
      <c r="S30" s="198">
        <v>208</v>
      </c>
      <c r="T30" s="198">
        <v>148</v>
      </c>
      <c r="U30" s="198">
        <v>161</v>
      </c>
      <c r="V30" s="198">
        <v>121</v>
      </c>
      <c r="W30" s="73">
        <v>1577</v>
      </c>
      <c r="X30" s="137"/>
      <c r="Z30" s="37">
        <v>30</v>
      </c>
      <c r="AA30" s="38" t="s">
        <v>52</v>
      </c>
      <c r="AB30" s="183">
        <f t="shared" si="7"/>
        <v>-3</v>
      </c>
      <c r="AC30" s="183">
        <f t="shared" si="0"/>
        <v>-4</v>
      </c>
      <c r="AD30" s="183">
        <f t="shared" si="1"/>
        <v>-7</v>
      </c>
      <c r="AE30" s="183">
        <f t="shared" si="2"/>
        <v>-3</v>
      </c>
      <c r="AF30" s="198">
        <f t="shared" si="3"/>
        <v>0</v>
      </c>
      <c r="AG30" s="183">
        <f t="shared" si="4"/>
        <v>-1</v>
      </c>
      <c r="AH30" s="183">
        <f t="shared" si="5"/>
        <v>-3</v>
      </c>
      <c r="AI30" s="184">
        <f t="shared" si="6"/>
        <v>-21</v>
      </c>
    </row>
    <row r="31" spans="1:35" ht="18" customHeight="1">
      <c r="A31" s="136"/>
      <c r="B31" s="59"/>
      <c r="C31" s="58" t="s">
        <v>79</v>
      </c>
      <c r="D31" s="173">
        <v>8595</v>
      </c>
      <c r="E31" s="173">
        <v>6019</v>
      </c>
      <c r="F31" s="173">
        <v>9858</v>
      </c>
      <c r="G31" s="173">
        <v>6165</v>
      </c>
      <c r="H31" s="173">
        <v>4993</v>
      </c>
      <c r="I31" s="173">
        <v>4456</v>
      </c>
      <c r="J31" s="173">
        <v>3050</v>
      </c>
      <c r="K31" s="185">
        <v>43136</v>
      </c>
      <c r="L31" s="168"/>
      <c r="M31" s="136"/>
      <c r="N31" s="200"/>
      <c r="O31" s="58" t="s">
        <v>79</v>
      </c>
      <c r="P31" s="199">
        <v>8689</v>
      </c>
      <c r="Q31" s="199">
        <v>6115</v>
      </c>
      <c r="R31" s="199">
        <v>10043</v>
      </c>
      <c r="S31" s="199">
        <v>6289</v>
      </c>
      <c r="T31" s="199">
        <v>5091</v>
      </c>
      <c r="U31" s="199">
        <v>4532</v>
      </c>
      <c r="V31" s="199">
        <v>3140</v>
      </c>
      <c r="W31" s="75">
        <v>43899</v>
      </c>
      <c r="X31" s="137"/>
      <c r="Z31" s="200"/>
      <c r="AA31" s="58" t="s">
        <v>79</v>
      </c>
      <c r="AB31" s="173">
        <f t="shared" si="7"/>
        <v>-94</v>
      </c>
      <c r="AC31" s="173">
        <f t="shared" si="0"/>
        <v>-96</v>
      </c>
      <c r="AD31" s="173">
        <f t="shared" si="1"/>
        <v>-185</v>
      </c>
      <c r="AE31" s="173">
        <f t="shared" si="2"/>
        <v>-124</v>
      </c>
      <c r="AF31" s="173">
        <f t="shared" si="3"/>
        <v>-98</v>
      </c>
      <c r="AG31" s="173">
        <f t="shared" si="4"/>
        <v>-76</v>
      </c>
      <c r="AH31" s="173">
        <f t="shared" si="5"/>
        <v>-90</v>
      </c>
      <c r="AI31" s="185">
        <f t="shared" si="6"/>
        <v>-763</v>
      </c>
    </row>
    <row r="32" spans="1:35" ht="18" customHeight="1">
      <c r="A32" s="136"/>
      <c r="B32" s="50">
        <v>4</v>
      </c>
      <c r="C32" s="51" t="s">
        <v>25</v>
      </c>
      <c r="D32" s="179">
        <v>2963</v>
      </c>
      <c r="E32" s="179">
        <v>3565</v>
      </c>
      <c r="F32" s="179">
        <v>2440</v>
      </c>
      <c r="G32" s="179">
        <v>2237</v>
      </c>
      <c r="H32" s="179">
        <v>1879</v>
      </c>
      <c r="I32" s="179">
        <v>1968</v>
      </c>
      <c r="J32" s="179">
        <v>1144</v>
      </c>
      <c r="K32" s="180">
        <v>16196</v>
      </c>
      <c r="L32" s="162"/>
      <c r="M32" s="136"/>
      <c r="N32" s="10">
        <v>4</v>
      </c>
      <c r="O32" s="194" t="s">
        <v>25</v>
      </c>
      <c r="P32" s="197">
        <v>3000</v>
      </c>
      <c r="Q32" s="197">
        <v>3654</v>
      </c>
      <c r="R32" s="197">
        <v>2467</v>
      </c>
      <c r="S32" s="197">
        <v>2305</v>
      </c>
      <c r="T32" s="197">
        <v>1920</v>
      </c>
      <c r="U32" s="197">
        <v>2000</v>
      </c>
      <c r="V32" s="197">
        <v>1181</v>
      </c>
      <c r="W32" s="70">
        <v>16527</v>
      </c>
      <c r="X32" s="137"/>
      <c r="Z32" s="10">
        <v>4</v>
      </c>
      <c r="AA32" s="194" t="s">
        <v>25</v>
      </c>
      <c r="AB32" s="179">
        <f t="shared" si="7"/>
        <v>-37</v>
      </c>
      <c r="AC32" s="179">
        <f t="shared" si="0"/>
        <v>-89</v>
      </c>
      <c r="AD32" s="179">
        <f t="shared" si="1"/>
        <v>-27</v>
      </c>
      <c r="AE32" s="179">
        <f t="shared" si="2"/>
        <v>-68</v>
      </c>
      <c r="AF32" s="179">
        <f t="shared" si="3"/>
        <v>-41</v>
      </c>
      <c r="AG32" s="179">
        <f t="shared" si="4"/>
        <v>-32</v>
      </c>
      <c r="AH32" s="179">
        <f t="shared" si="5"/>
        <v>-37</v>
      </c>
      <c r="AI32" s="180">
        <f t="shared" si="6"/>
        <v>-331</v>
      </c>
    </row>
    <row r="33" spans="1:35" ht="18" customHeight="1">
      <c r="A33" s="136"/>
      <c r="B33" s="54">
        <v>11</v>
      </c>
      <c r="C33" s="53" t="s">
        <v>32</v>
      </c>
      <c r="D33" s="181">
        <v>3654</v>
      </c>
      <c r="E33" s="181">
        <v>3294</v>
      </c>
      <c r="F33" s="181">
        <v>2221</v>
      </c>
      <c r="G33" s="181">
        <v>1776</v>
      </c>
      <c r="H33" s="181">
        <v>1389</v>
      </c>
      <c r="I33" s="181">
        <v>1576</v>
      </c>
      <c r="J33" s="181">
        <v>944</v>
      </c>
      <c r="K33" s="182">
        <v>14854</v>
      </c>
      <c r="L33" s="162"/>
      <c r="M33" s="136"/>
      <c r="N33" s="19">
        <v>11</v>
      </c>
      <c r="O33" s="16" t="s">
        <v>32</v>
      </c>
      <c r="P33" s="71">
        <v>3706</v>
      </c>
      <c r="Q33" s="71">
        <v>3359</v>
      </c>
      <c r="R33" s="71">
        <v>2251</v>
      </c>
      <c r="S33" s="71">
        <v>1835</v>
      </c>
      <c r="T33" s="71">
        <v>1421</v>
      </c>
      <c r="U33" s="71">
        <v>1601</v>
      </c>
      <c r="V33" s="71">
        <v>964</v>
      </c>
      <c r="W33" s="72">
        <v>15137</v>
      </c>
      <c r="X33" s="137"/>
      <c r="Z33" s="19">
        <v>11</v>
      </c>
      <c r="AA33" s="16" t="s">
        <v>32</v>
      </c>
      <c r="AB33" s="181">
        <f t="shared" si="7"/>
        <v>-52</v>
      </c>
      <c r="AC33" s="181">
        <f t="shared" si="0"/>
        <v>-65</v>
      </c>
      <c r="AD33" s="181">
        <f t="shared" si="1"/>
        <v>-30</v>
      </c>
      <c r="AE33" s="181">
        <f t="shared" si="2"/>
        <v>-59</v>
      </c>
      <c r="AF33" s="181">
        <f t="shared" si="3"/>
        <v>-32</v>
      </c>
      <c r="AG33" s="181">
        <f t="shared" si="4"/>
        <v>-25</v>
      </c>
      <c r="AH33" s="181">
        <f t="shared" si="5"/>
        <v>-20</v>
      </c>
      <c r="AI33" s="182">
        <f t="shared" si="6"/>
        <v>-283</v>
      </c>
    </row>
    <row r="34" spans="1:35" ht="18" customHeight="1">
      <c r="A34" s="136"/>
      <c r="B34" s="54">
        <v>16</v>
      </c>
      <c r="C34" s="53" t="s">
        <v>37</v>
      </c>
      <c r="D34" s="181">
        <v>1484</v>
      </c>
      <c r="E34" s="181">
        <v>1216</v>
      </c>
      <c r="F34" s="181">
        <v>1155</v>
      </c>
      <c r="G34" s="181">
        <v>561</v>
      </c>
      <c r="H34" s="181">
        <v>516</v>
      </c>
      <c r="I34" s="181">
        <v>429</v>
      </c>
      <c r="J34" s="181">
        <v>365</v>
      </c>
      <c r="K34" s="182">
        <v>5726</v>
      </c>
      <c r="L34" s="162"/>
      <c r="M34" s="136"/>
      <c r="N34" s="19">
        <v>16</v>
      </c>
      <c r="O34" s="16" t="s">
        <v>37</v>
      </c>
      <c r="P34" s="71">
        <v>1501</v>
      </c>
      <c r="Q34" s="71">
        <v>1231</v>
      </c>
      <c r="R34" s="71">
        <v>1181</v>
      </c>
      <c r="S34" s="71">
        <v>580</v>
      </c>
      <c r="T34" s="71">
        <v>535</v>
      </c>
      <c r="U34" s="71">
        <v>448</v>
      </c>
      <c r="V34" s="71">
        <v>379</v>
      </c>
      <c r="W34" s="72">
        <v>5855</v>
      </c>
      <c r="X34" s="137"/>
      <c r="Z34" s="19">
        <v>16</v>
      </c>
      <c r="AA34" s="16" t="s">
        <v>37</v>
      </c>
      <c r="AB34" s="181">
        <f t="shared" si="7"/>
        <v>-17</v>
      </c>
      <c r="AC34" s="181">
        <f t="shared" si="0"/>
        <v>-15</v>
      </c>
      <c r="AD34" s="181">
        <f t="shared" si="1"/>
        <v>-26</v>
      </c>
      <c r="AE34" s="181">
        <f t="shared" si="2"/>
        <v>-19</v>
      </c>
      <c r="AF34" s="181">
        <f t="shared" si="3"/>
        <v>-19</v>
      </c>
      <c r="AG34" s="181">
        <f t="shared" si="4"/>
        <v>-19</v>
      </c>
      <c r="AH34" s="181">
        <f t="shared" si="5"/>
        <v>-14</v>
      </c>
      <c r="AI34" s="182">
        <f t="shared" si="6"/>
        <v>-129</v>
      </c>
    </row>
    <row r="35" spans="1:35" ht="18" customHeight="1">
      <c r="A35" s="136"/>
      <c r="B35" s="54">
        <v>31</v>
      </c>
      <c r="C35" s="53" t="s">
        <v>54</v>
      </c>
      <c r="D35" s="181">
        <v>430</v>
      </c>
      <c r="E35" s="181">
        <v>374</v>
      </c>
      <c r="F35" s="181">
        <v>264</v>
      </c>
      <c r="G35" s="181">
        <v>210</v>
      </c>
      <c r="H35" s="181">
        <v>166</v>
      </c>
      <c r="I35" s="181">
        <v>168</v>
      </c>
      <c r="J35" s="181">
        <v>103</v>
      </c>
      <c r="K35" s="182">
        <v>1715</v>
      </c>
      <c r="L35" s="162"/>
      <c r="M35" s="136"/>
      <c r="N35" s="19">
        <v>31</v>
      </c>
      <c r="O35" s="16" t="s">
        <v>54</v>
      </c>
      <c r="P35" s="71">
        <v>440</v>
      </c>
      <c r="Q35" s="71">
        <v>384</v>
      </c>
      <c r="R35" s="71">
        <v>269</v>
      </c>
      <c r="S35" s="71">
        <v>214</v>
      </c>
      <c r="T35" s="71">
        <v>169</v>
      </c>
      <c r="U35" s="71">
        <v>173</v>
      </c>
      <c r="V35" s="71">
        <v>105</v>
      </c>
      <c r="W35" s="72">
        <v>1754</v>
      </c>
      <c r="X35" s="137"/>
      <c r="Z35" s="19">
        <v>31</v>
      </c>
      <c r="AA35" s="16" t="s">
        <v>54</v>
      </c>
      <c r="AB35" s="181">
        <f t="shared" si="7"/>
        <v>-10</v>
      </c>
      <c r="AC35" s="181">
        <f t="shared" si="0"/>
        <v>-10</v>
      </c>
      <c r="AD35" s="181">
        <f t="shared" si="1"/>
        <v>-5</v>
      </c>
      <c r="AE35" s="181">
        <f t="shared" si="2"/>
        <v>-4</v>
      </c>
      <c r="AF35" s="181">
        <f t="shared" si="3"/>
        <v>-3</v>
      </c>
      <c r="AG35" s="181">
        <f t="shared" si="4"/>
        <v>-5</v>
      </c>
      <c r="AH35" s="181">
        <f t="shared" si="5"/>
        <v>-2</v>
      </c>
      <c r="AI35" s="182">
        <f t="shared" si="6"/>
        <v>-39</v>
      </c>
    </row>
    <row r="36" spans="1:35" ht="18" customHeight="1">
      <c r="A36" s="136"/>
      <c r="B36" s="55">
        <v>32</v>
      </c>
      <c r="C36" s="56" t="s">
        <v>55</v>
      </c>
      <c r="D36" s="183">
        <v>486</v>
      </c>
      <c r="E36" s="183">
        <v>260</v>
      </c>
      <c r="F36" s="183">
        <v>304</v>
      </c>
      <c r="G36" s="183">
        <v>234</v>
      </c>
      <c r="H36" s="183">
        <v>193</v>
      </c>
      <c r="I36" s="183">
        <v>216</v>
      </c>
      <c r="J36" s="183">
        <v>115</v>
      </c>
      <c r="K36" s="184">
        <v>1808</v>
      </c>
      <c r="L36" s="162"/>
      <c r="M36" s="136"/>
      <c r="N36" s="37">
        <v>32</v>
      </c>
      <c r="O36" s="38" t="s">
        <v>55</v>
      </c>
      <c r="P36" s="198">
        <v>490</v>
      </c>
      <c r="Q36" s="198">
        <v>262</v>
      </c>
      <c r="R36" s="198">
        <v>308</v>
      </c>
      <c r="S36" s="198">
        <v>238</v>
      </c>
      <c r="T36" s="198">
        <v>199</v>
      </c>
      <c r="U36" s="198">
        <v>220</v>
      </c>
      <c r="V36" s="198">
        <v>122</v>
      </c>
      <c r="W36" s="73">
        <v>1839</v>
      </c>
      <c r="X36" s="137"/>
      <c r="Z36" s="37">
        <v>32</v>
      </c>
      <c r="AA36" s="38" t="s">
        <v>55</v>
      </c>
      <c r="AB36" s="183">
        <f t="shared" si="7"/>
        <v>-4</v>
      </c>
      <c r="AC36" s="183">
        <f t="shared" si="0"/>
        <v>-2</v>
      </c>
      <c r="AD36" s="183">
        <f t="shared" si="1"/>
        <v>-4</v>
      </c>
      <c r="AE36" s="183">
        <f t="shared" si="2"/>
        <v>-4</v>
      </c>
      <c r="AF36" s="183">
        <f t="shared" si="3"/>
        <v>-6</v>
      </c>
      <c r="AG36" s="183">
        <f t="shared" si="4"/>
        <v>-4</v>
      </c>
      <c r="AH36" s="183">
        <f t="shared" si="5"/>
        <v>-7</v>
      </c>
      <c r="AI36" s="184">
        <f t="shared" si="6"/>
        <v>-31</v>
      </c>
    </row>
    <row r="37" spans="1:35" ht="18" customHeight="1">
      <c r="A37" s="136"/>
      <c r="B37" s="59"/>
      <c r="C37" s="58" t="s">
        <v>80</v>
      </c>
      <c r="D37" s="173">
        <v>9017</v>
      </c>
      <c r="E37" s="173">
        <v>8709</v>
      </c>
      <c r="F37" s="173">
        <v>6384</v>
      </c>
      <c r="G37" s="173">
        <v>5018</v>
      </c>
      <c r="H37" s="173">
        <v>4143</v>
      </c>
      <c r="I37" s="173">
        <v>4357</v>
      </c>
      <c r="J37" s="173">
        <v>2671</v>
      </c>
      <c r="K37" s="185">
        <v>40299</v>
      </c>
      <c r="L37" s="168"/>
      <c r="M37" s="136"/>
      <c r="N37" s="200"/>
      <c r="O37" s="58" t="s">
        <v>80</v>
      </c>
      <c r="P37" s="199">
        <v>9137</v>
      </c>
      <c r="Q37" s="199">
        <v>8890</v>
      </c>
      <c r="R37" s="199">
        <v>6476</v>
      </c>
      <c r="S37" s="199">
        <v>5172</v>
      </c>
      <c r="T37" s="199">
        <v>4244</v>
      </c>
      <c r="U37" s="199">
        <v>4442</v>
      </c>
      <c r="V37" s="199">
        <v>2751</v>
      </c>
      <c r="W37" s="75">
        <v>41112</v>
      </c>
      <c r="X37" s="137"/>
      <c r="Z37" s="200"/>
      <c r="AA37" s="58" t="s">
        <v>80</v>
      </c>
      <c r="AB37" s="173">
        <f t="shared" si="7"/>
        <v>-120</v>
      </c>
      <c r="AC37" s="173">
        <f t="shared" si="0"/>
        <v>-181</v>
      </c>
      <c r="AD37" s="173">
        <f t="shared" si="1"/>
        <v>-92</v>
      </c>
      <c r="AE37" s="173">
        <f t="shared" si="2"/>
        <v>-154</v>
      </c>
      <c r="AF37" s="173">
        <f t="shared" si="3"/>
        <v>-101</v>
      </c>
      <c r="AG37" s="173">
        <f t="shared" si="4"/>
        <v>-85</v>
      </c>
      <c r="AH37" s="173">
        <f t="shared" si="5"/>
        <v>-80</v>
      </c>
      <c r="AI37" s="185">
        <f t="shared" si="6"/>
        <v>-813</v>
      </c>
    </row>
    <row r="38" spans="1:35" ht="18" customHeight="1">
      <c r="A38" s="136"/>
      <c r="B38" s="50">
        <v>13</v>
      </c>
      <c r="C38" s="51" t="s">
        <v>34</v>
      </c>
      <c r="D38" s="179">
        <v>235</v>
      </c>
      <c r="E38" s="179">
        <v>401</v>
      </c>
      <c r="F38" s="179">
        <v>604</v>
      </c>
      <c r="G38" s="179">
        <v>508</v>
      </c>
      <c r="H38" s="179">
        <v>405</v>
      </c>
      <c r="I38" s="179">
        <v>367</v>
      </c>
      <c r="J38" s="179">
        <v>225</v>
      </c>
      <c r="K38" s="180">
        <v>2745</v>
      </c>
      <c r="L38" s="162"/>
      <c r="M38" s="136"/>
      <c r="N38" s="10">
        <v>13</v>
      </c>
      <c r="O38" s="194" t="s">
        <v>34</v>
      </c>
      <c r="P38" s="197">
        <v>237</v>
      </c>
      <c r="Q38" s="197">
        <v>403</v>
      </c>
      <c r="R38" s="197">
        <v>615</v>
      </c>
      <c r="S38" s="197">
        <v>518</v>
      </c>
      <c r="T38" s="197">
        <v>408</v>
      </c>
      <c r="U38" s="197">
        <v>373</v>
      </c>
      <c r="V38" s="197">
        <v>229</v>
      </c>
      <c r="W38" s="70">
        <v>2783</v>
      </c>
      <c r="X38" s="137"/>
      <c r="Z38" s="10">
        <v>13</v>
      </c>
      <c r="AA38" s="194" t="s">
        <v>34</v>
      </c>
      <c r="AB38" s="179">
        <f t="shared" si="7"/>
        <v>-2</v>
      </c>
      <c r="AC38" s="179">
        <f t="shared" si="0"/>
        <v>-2</v>
      </c>
      <c r="AD38" s="179">
        <f t="shared" si="1"/>
        <v>-11</v>
      </c>
      <c r="AE38" s="179">
        <f t="shared" si="2"/>
        <v>-10</v>
      </c>
      <c r="AF38" s="179">
        <f t="shared" si="3"/>
        <v>-3</v>
      </c>
      <c r="AG38" s="179">
        <f t="shared" si="4"/>
        <v>-6</v>
      </c>
      <c r="AH38" s="179">
        <f t="shared" si="5"/>
        <v>-4</v>
      </c>
      <c r="AI38" s="180">
        <f t="shared" si="6"/>
        <v>-38</v>
      </c>
    </row>
    <row r="39" spans="1:35" ht="18" customHeight="1">
      <c r="A39" s="136"/>
      <c r="B39" s="54">
        <v>15</v>
      </c>
      <c r="C39" s="53" t="s">
        <v>36</v>
      </c>
      <c r="D39" s="181">
        <v>675</v>
      </c>
      <c r="E39" s="181">
        <v>937</v>
      </c>
      <c r="F39" s="181">
        <v>701</v>
      </c>
      <c r="G39" s="181">
        <v>821</v>
      </c>
      <c r="H39" s="181">
        <v>689</v>
      </c>
      <c r="I39" s="181">
        <v>619</v>
      </c>
      <c r="J39" s="181">
        <v>385</v>
      </c>
      <c r="K39" s="182">
        <v>4827</v>
      </c>
      <c r="L39" s="162"/>
      <c r="M39" s="136"/>
      <c r="N39" s="19">
        <v>15</v>
      </c>
      <c r="O39" s="16" t="s">
        <v>36</v>
      </c>
      <c r="P39" s="71">
        <v>680</v>
      </c>
      <c r="Q39" s="71">
        <v>954</v>
      </c>
      <c r="R39" s="71">
        <v>706</v>
      </c>
      <c r="S39" s="71">
        <v>831</v>
      </c>
      <c r="T39" s="71">
        <v>697</v>
      </c>
      <c r="U39" s="71">
        <v>625</v>
      </c>
      <c r="V39" s="71">
        <v>392</v>
      </c>
      <c r="W39" s="72">
        <v>4885</v>
      </c>
      <c r="X39" s="137"/>
      <c r="Z39" s="19">
        <v>15</v>
      </c>
      <c r="AA39" s="16" t="s">
        <v>36</v>
      </c>
      <c r="AB39" s="181">
        <f t="shared" si="7"/>
        <v>-5</v>
      </c>
      <c r="AC39" s="181">
        <f t="shared" si="0"/>
        <v>-17</v>
      </c>
      <c r="AD39" s="181">
        <f t="shared" si="1"/>
        <v>-5</v>
      </c>
      <c r="AE39" s="181">
        <f t="shared" si="2"/>
        <v>-10</v>
      </c>
      <c r="AF39" s="181">
        <f t="shared" si="3"/>
        <v>-8</v>
      </c>
      <c r="AG39" s="181">
        <f t="shared" si="4"/>
        <v>-6</v>
      </c>
      <c r="AH39" s="181">
        <f t="shared" si="5"/>
        <v>-7</v>
      </c>
      <c r="AI39" s="182">
        <f t="shared" si="6"/>
        <v>-58</v>
      </c>
    </row>
    <row r="40" spans="1:35" ht="18" customHeight="1">
      <c r="A40" s="136"/>
      <c r="B40" s="54">
        <v>18</v>
      </c>
      <c r="C40" s="53" t="s">
        <v>39</v>
      </c>
      <c r="D40" s="181">
        <v>336</v>
      </c>
      <c r="E40" s="181">
        <v>415</v>
      </c>
      <c r="F40" s="181">
        <v>504</v>
      </c>
      <c r="G40" s="181">
        <v>440</v>
      </c>
      <c r="H40" s="181">
        <v>320</v>
      </c>
      <c r="I40" s="181">
        <v>327</v>
      </c>
      <c r="J40" s="181">
        <v>194</v>
      </c>
      <c r="K40" s="182">
        <v>2536</v>
      </c>
      <c r="L40" s="162"/>
      <c r="M40" s="136"/>
      <c r="N40" s="19">
        <v>18</v>
      </c>
      <c r="O40" s="16" t="s">
        <v>39</v>
      </c>
      <c r="P40" s="71">
        <v>340</v>
      </c>
      <c r="Q40" s="71">
        <v>421</v>
      </c>
      <c r="R40" s="71">
        <v>509</v>
      </c>
      <c r="S40" s="71">
        <v>444</v>
      </c>
      <c r="T40" s="71">
        <v>327</v>
      </c>
      <c r="U40" s="71">
        <v>332</v>
      </c>
      <c r="V40" s="71">
        <v>202</v>
      </c>
      <c r="W40" s="72">
        <v>2575</v>
      </c>
      <c r="X40" s="137"/>
      <c r="Z40" s="19">
        <v>18</v>
      </c>
      <c r="AA40" s="16" t="s">
        <v>39</v>
      </c>
      <c r="AB40" s="181">
        <f t="shared" si="7"/>
        <v>-4</v>
      </c>
      <c r="AC40" s="181">
        <f t="shared" si="0"/>
        <v>-6</v>
      </c>
      <c r="AD40" s="181">
        <f t="shared" si="1"/>
        <v>-5</v>
      </c>
      <c r="AE40" s="181">
        <f t="shared" si="2"/>
        <v>-4</v>
      </c>
      <c r="AF40" s="181">
        <f t="shared" si="3"/>
        <v>-7</v>
      </c>
      <c r="AG40" s="181">
        <f t="shared" si="4"/>
        <v>-5</v>
      </c>
      <c r="AH40" s="181">
        <f t="shared" si="5"/>
        <v>-8</v>
      </c>
      <c r="AI40" s="182">
        <f t="shared" si="6"/>
        <v>-39</v>
      </c>
    </row>
    <row r="41" spans="1:35" ht="18" customHeight="1">
      <c r="A41" s="136"/>
      <c r="B41" s="54">
        <v>20</v>
      </c>
      <c r="C41" s="53" t="s">
        <v>41</v>
      </c>
      <c r="D41" s="181">
        <v>285</v>
      </c>
      <c r="E41" s="181">
        <v>564</v>
      </c>
      <c r="F41" s="181">
        <v>394</v>
      </c>
      <c r="G41" s="181">
        <v>599</v>
      </c>
      <c r="H41" s="181">
        <v>323</v>
      </c>
      <c r="I41" s="181">
        <v>390</v>
      </c>
      <c r="J41" s="181">
        <v>276</v>
      </c>
      <c r="K41" s="182">
        <v>2831</v>
      </c>
      <c r="L41" s="162"/>
      <c r="M41" s="136"/>
      <c r="N41" s="19">
        <v>20</v>
      </c>
      <c r="O41" s="16" t="s">
        <v>41</v>
      </c>
      <c r="P41" s="71">
        <v>291</v>
      </c>
      <c r="Q41" s="71">
        <v>574</v>
      </c>
      <c r="R41" s="71">
        <v>396</v>
      </c>
      <c r="S41" s="71">
        <v>608</v>
      </c>
      <c r="T41" s="71">
        <v>328</v>
      </c>
      <c r="U41" s="71">
        <v>394</v>
      </c>
      <c r="V41" s="71">
        <v>278</v>
      </c>
      <c r="W41" s="72">
        <v>2869</v>
      </c>
      <c r="X41" s="137"/>
      <c r="Z41" s="19">
        <v>20</v>
      </c>
      <c r="AA41" s="16" t="s">
        <v>41</v>
      </c>
      <c r="AB41" s="181">
        <f t="shared" si="7"/>
        <v>-6</v>
      </c>
      <c r="AC41" s="181">
        <f t="shared" si="0"/>
        <v>-10</v>
      </c>
      <c r="AD41" s="181">
        <f t="shared" si="1"/>
        <v>-2</v>
      </c>
      <c r="AE41" s="181">
        <f t="shared" si="2"/>
        <v>-9</v>
      </c>
      <c r="AF41" s="181">
        <f t="shared" si="3"/>
        <v>-5</v>
      </c>
      <c r="AG41" s="181">
        <f t="shared" si="4"/>
        <v>-4</v>
      </c>
      <c r="AH41" s="181">
        <f t="shared" si="5"/>
        <v>-2</v>
      </c>
      <c r="AI41" s="182">
        <f t="shared" si="6"/>
        <v>-38</v>
      </c>
    </row>
    <row r="42" spans="1:35" ht="18" customHeight="1">
      <c r="A42" s="136"/>
      <c r="B42" s="60">
        <v>28</v>
      </c>
      <c r="C42" s="53" t="s">
        <v>49</v>
      </c>
      <c r="D42" s="181">
        <v>192</v>
      </c>
      <c r="E42" s="181">
        <v>181</v>
      </c>
      <c r="F42" s="181">
        <v>469</v>
      </c>
      <c r="G42" s="181">
        <v>411</v>
      </c>
      <c r="H42" s="181">
        <v>287</v>
      </c>
      <c r="I42" s="181">
        <v>256</v>
      </c>
      <c r="J42" s="181">
        <v>178</v>
      </c>
      <c r="K42" s="182">
        <v>1974</v>
      </c>
      <c r="L42" s="162"/>
      <c r="M42" s="136"/>
      <c r="N42" s="26">
        <v>28</v>
      </c>
      <c r="O42" s="16" t="s">
        <v>49</v>
      </c>
      <c r="P42" s="71">
        <v>196</v>
      </c>
      <c r="Q42" s="71">
        <v>182</v>
      </c>
      <c r="R42" s="71">
        <v>475</v>
      </c>
      <c r="S42" s="71">
        <v>420</v>
      </c>
      <c r="T42" s="71">
        <v>290</v>
      </c>
      <c r="U42" s="71">
        <v>261</v>
      </c>
      <c r="V42" s="71">
        <v>187</v>
      </c>
      <c r="W42" s="72">
        <v>2011</v>
      </c>
      <c r="X42" s="137"/>
      <c r="Z42" s="26">
        <v>28</v>
      </c>
      <c r="AA42" s="16" t="s">
        <v>49</v>
      </c>
      <c r="AB42" s="181">
        <f t="shared" si="7"/>
        <v>-4</v>
      </c>
      <c r="AC42" s="181">
        <f t="shared" si="0"/>
        <v>-1</v>
      </c>
      <c r="AD42" s="181">
        <f t="shared" si="1"/>
        <v>-6</v>
      </c>
      <c r="AE42" s="181">
        <f t="shared" si="2"/>
        <v>-9</v>
      </c>
      <c r="AF42" s="181">
        <f t="shared" si="3"/>
        <v>-3</v>
      </c>
      <c r="AG42" s="181">
        <f t="shared" si="4"/>
        <v>-5</v>
      </c>
      <c r="AH42" s="181">
        <f t="shared" si="5"/>
        <v>-9</v>
      </c>
      <c r="AI42" s="182">
        <f t="shared" si="6"/>
        <v>-37</v>
      </c>
    </row>
    <row r="43" spans="1:35" ht="18" customHeight="1">
      <c r="A43" s="136"/>
      <c r="B43" s="55">
        <v>33</v>
      </c>
      <c r="C43" s="56" t="s">
        <v>57</v>
      </c>
      <c r="D43" s="183">
        <v>117</v>
      </c>
      <c r="E43" s="183">
        <v>129</v>
      </c>
      <c r="F43" s="183">
        <v>325</v>
      </c>
      <c r="G43" s="183">
        <v>275</v>
      </c>
      <c r="H43" s="183">
        <v>193</v>
      </c>
      <c r="I43" s="183">
        <v>177</v>
      </c>
      <c r="J43" s="183">
        <v>131</v>
      </c>
      <c r="K43" s="184">
        <v>1347</v>
      </c>
      <c r="L43" s="162"/>
      <c r="M43" s="136"/>
      <c r="N43" s="37">
        <v>33</v>
      </c>
      <c r="O43" s="38" t="s">
        <v>57</v>
      </c>
      <c r="P43" s="198">
        <v>118</v>
      </c>
      <c r="Q43" s="198">
        <v>133</v>
      </c>
      <c r="R43" s="198">
        <v>326</v>
      </c>
      <c r="S43" s="198">
        <v>280</v>
      </c>
      <c r="T43" s="198">
        <v>194</v>
      </c>
      <c r="U43" s="198">
        <v>181</v>
      </c>
      <c r="V43" s="198">
        <v>133</v>
      </c>
      <c r="W43" s="73">
        <v>1365</v>
      </c>
      <c r="X43" s="137"/>
      <c r="Z43" s="37">
        <v>33</v>
      </c>
      <c r="AA43" s="38" t="s">
        <v>57</v>
      </c>
      <c r="AB43" s="183">
        <f t="shared" si="7"/>
        <v>-1</v>
      </c>
      <c r="AC43" s="183">
        <f t="shared" si="0"/>
        <v>-4</v>
      </c>
      <c r="AD43" s="183">
        <f t="shared" si="1"/>
        <v>-1</v>
      </c>
      <c r="AE43" s="183">
        <f t="shared" si="2"/>
        <v>-5</v>
      </c>
      <c r="AF43" s="183">
        <f t="shared" si="3"/>
        <v>-1</v>
      </c>
      <c r="AG43" s="183">
        <f t="shared" si="4"/>
        <v>-4</v>
      </c>
      <c r="AH43" s="183">
        <f t="shared" si="5"/>
        <v>-2</v>
      </c>
      <c r="AI43" s="184">
        <f t="shared" si="6"/>
        <v>-18</v>
      </c>
    </row>
    <row r="44" spans="1:35" ht="18" customHeight="1">
      <c r="A44" s="136"/>
      <c r="B44" s="59"/>
      <c r="C44" s="58" t="s">
        <v>81</v>
      </c>
      <c r="D44" s="173">
        <v>1840</v>
      </c>
      <c r="E44" s="173">
        <v>2627</v>
      </c>
      <c r="F44" s="173">
        <v>2997</v>
      </c>
      <c r="G44" s="173">
        <v>3054</v>
      </c>
      <c r="H44" s="173">
        <v>2217</v>
      </c>
      <c r="I44" s="173">
        <v>2136</v>
      </c>
      <c r="J44" s="173">
        <v>1389</v>
      </c>
      <c r="K44" s="185">
        <v>16260</v>
      </c>
      <c r="L44" s="168"/>
      <c r="M44" s="136"/>
      <c r="N44" s="200"/>
      <c r="O44" s="58" t="s">
        <v>81</v>
      </c>
      <c r="P44" s="199">
        <v>1862</v>
      </c>
      <c r="Q44" s="199">
        <v>2667</v>
      </c>
      <c r="R44" s="199">
        <v>3027</v>
      </c>
      <c r="S44" s="199">
        <v>3101</v>
      </c>
      <c r="T44" s="199">
        <v>2244</v>
      </c>
      <c r="U44" s="199">
        <v>2166</v>
      </c>
      <c r="V44" s="199">
        <v>1421</v>
      </c>
      <c r="W44" s="75">
        <v>16488</v>
      </c>
      <c r="X44" s="137"/>
      <c r="Z44" s="200"/>
      <c r="AA44" s="58" t="s">
        <v>81</v>
      </c>
      <c r="AB44" s="173">
        <f t="shared" si="7"/>
        <v>-22</v>
      </c>
      <c r="AC44" s="173">
        <f t="shared" si="0"/>
        <v>-40</v>
      </c>
      <c r="AD44" s="173">
        <f t="shared" si="1"/>
        <v>-30</v>
      </c>
      <c r="AE44" s="173">
        <f t="shared" si="2"/>
        <v>-47</v>
      </c>
      <c r="AF44" s="173">
        <f t="shared" si="3"/>
        <v>-27</v>
      </c>
      <c r="AG44" s="173">
        <f t="shared" si="4"/>
        <v>-30</v>
      </c>
      <c r="AH44" s="173">
        <f t="shared" si="5"/>
        <v>-32</v>
      </c>
      <c r="AI44" s="185">
        <f t="shared" si="6"/>
        <v>-228</v>
      </c>
    </row>
    <row r="45" spans="1:35" ht="18" customHeight="1">
      <c r="A45" s="136"/>
      <c r="B45" s="50">
        <v>2</v>
      </c>
      <c r="C45" s="51" t="s">
        <v>23</v>
      </c>
      <c r="D45" s="179">
        <v>8818</v>
      </c>
      <c r="E45" s="179">
        <v>5478</v>
      </c>
      <c r="F45" s="179">
        <v>6049</v>
      </c>
      <c r="G45" s="179">
        <v>3962</v>
      </c>
      <c r="H45" s="179">
        <v>3134</v>
      </c>
      <c r="I45" s="179">
        <v>3323</v>
      </c>
      <c r="J45" s="179">
        <v>2155</v>
      </c>
      <c r="K45" s="180">
        <v>32919</v>
      </c>
      <c r="L45" s="162"/>
      <c r="M45" s="136"/>
      <c r="N45" s="10">
        <v>2</v>
      </c>
      <c r="O45" s="194" t="s">
        <v>23</v>
      </c>
      <c r="P45" s="197">
        <v>8921</v>
      </c>
      <c r="Q45" s="197">
        <v>5596</v>
      </c>
      <c r="R45" s="197">
        <v>6193</v>
      </c>
      <c r="S45" s="197">
        <v>4050</v>
      </c>
      <c r="T45" s="197">
        <v>3204</v>
      </c>
      <c r="U45" s="197">
        <v>3402</v>
      </c>
      <c r="V45" s="197">
        <v>2235</v>
      </c>
      <c r="W45" s="70">
        <v>33601</v>
      </c>
      <c r="X45" s="137"/>
      <c r="Z45" s="10">
        <v>2</v>
      </c>
      <c r="AA45" s="194" t="s">
        <v>23</v>
      </c>
      <c r="AB45" s="179">
        <f t="shared" si="7"/>
        <v>-103</v>
      </c>
      <c r="AC45" s="179">
        <f t="shared" si="0"/>
        <v>-118</v>
      </c>
      <c r="AD45" s="179">
        <f t="shared" si="1"/>
        <v>-144</v>
      </c>
      <c r="AE45" s="179">
        <f t="shared" si="2"/>
        <v>-88</v>
      </c>
      <c r="AF45" s="179">
        <f t="shared" si="3"/>
        <v>-70</v>
      </c>
      <c r="AG45" s="179">
        <f t="shared" si="4"/>
        <v>-79</v>
      </c>
      <c r="AH45" s="179">
        <f t="shared" si="5"/>
        <v>-80</v>
      </c>
      <c r="AI45" s="180">
        <f t="shared" si="6"/>
        <v>-682</v>
      </c>
    </row>
    <row r="46" spans="1:35" ht="18" customHeight="1">
      <c r="A46" s="136"/>
      <c r="B46" s="54">
        <v>34</v>
      </c>
      <c r="C46" s="53" t="s">
        <v>59</v>
      </c>
      <c r="D46" s="181">
        <v>124</v>
      </c>
      <c r="E46" s="181">
        <v>149</v>
      </c>
      <c r="F46" s="181">
        <v>132</v>
      </c>
      <c r="G46" s="181">
        <v>113</v>
      </c>
      <c r="H46" s="181">
        <v>109</v>
      </c>
      <c r="I46" s="181">
        <v>106</v>
      </c>
      <c r="J46" s="181">
        <v>66</v>
      </c>
      <c r="K46" s="182">
        <v>799</v>
      </c>
      <c r="L46" s="162"/>
      <c r="M46" s="136"/>
      <c r="N46" s="19">
        <v>34</v>
      </c>
      <c r="O46" s="16" t="s">
        <v>59</v>
      </c>
      <c r="P46" s="71">
        <v>126</v>
      </c>
      <c r="Q46" s="71">
        <v>150</v>
      </c>
      <c r="R46" s="71">
        <v>133</v>
      </c>
      <c r="S46" s="71">
        <v>114</v>
      </c>
      <c r="T46" s="71">
        <v>112</v>
      </c>
      <c r="U46" s="71">
        <v>108</v>
      </c>
      <c r="V46" s="71">
        <v>69</v>
      </c>
      <c r="W46" s="72">
        <v>812</v>
      </c>
      <c r="X46" s="137"/>
      <c r="Z46" s="19">
        <v>34</v>
      </c>
      <c r="AA46" s="16" t="s">
        <v>59</v>
      </c>
      <c r="AB46" s="181">
        <f t="shared" si="7"/>
        <v>-2</v>
      </c>
      <c r="AC46" s="181">
        <f t="shared" si="0"/>
        <v>-1</v>
      </c>
      <c r="AD46" s="181">
        <f t="shared" si="1"/>
        <v>-1</v>
      </c>
      <c r="AE46" s="181">
        <f t="shared" si="2"/>
        <v>-1</v>
      </c>
      <c r="AF46" s="181">
        <f t="shared" si="3"/>
        <v>-3</v>
      </c>
      <c r="AG46" s="181">
        <f t="shared" si="4"/>
        <v>-2</v>
      </c>
      <c r="AH46" s="181">
        <f t="shared" si="5"/>
        <v>-3</v>
      </c>
      <c r="AI46" s="182">
        <f t="shared" si="6"/>
        <v>-13</v>
      </c>
    </row>
    <row r="47" spans="1:35" ht="18" customHeight="1">
      <c r="A47" s="136"/>
      <c r="B47" s="54">
        <v>35</v>
      </c>
      <c r="C47" s="53" t="s">
        <v>60</v>
      </c>
      <c r="D47" s="181">
        <v>138</v>
      </c>
      <c r="E47" s="181">
        <v>163</v>
      </c>
      <c r="F47" s="181">
        <v>163</v>
      </c>
      <c r="G47" s="181">
        <v>178</v>
      </c>
      <c r="H47" s="181">
        <v>136</v>
      </c>
      <c r="I47" s="181">
        <v>162</v>
      </c>
      <c r="J47" s="181">
        <v>126</v>
      </c>
      <c r="K47" s="182">
        <v>1066</v>
      </c>
      <c r="L47" s="162"/>
      <c r="M47" s="136"/>
      <c r="N47" s="19">
        <v>35</v>
      </c>
      <c r="O47" s="16" t="s">
        <v>60</v>
      </c>
      <c r="P47" s="71">
        <v>140</v>
      </c>
      <c r="Q47" s="71">
        <v>169</v>
      </c>
      <c r="R47" s="71">
        <v>165</v>
      </c>
      <c r="S47" s="71">
        <v>182</v>
      </c>
      <c r="T47" s="71">
        <v>138</v>
      </c>
      <c r="U47" s="71">
        <v>163</v>
      </c>
      <c r="V47" s="71">
        <v>130</v>
      </c>
      <c r="W47" s="72">
        <v>1087</v>
      </c>
      <c r="X47" s="137"/>
      <c r="Z47" s="19">
        <v>35</v>
      </c>
      <c r="AA47" s="16" t="s">
        <v>60</v>
      </c>
      <c r="AB47" s="181">
        <f t="shared" si="7"/>
        <v>-2</v>
      </c>
      <c r="AC47" s="181">
        <f t="shared" si="0"/>
        <v>-6</v>
      </c>
      <c r="AD47" s="181">
        <f t="shared" si="1"/>
        <v>-2</v>
      </c>
      <c r="AE47" s="181">
        <f t="shared" si="2"/>
        <v>-4</v>
      </c>
      <c r="AF47" s="181">
        <f t="shared" si="3"/>
        <v>-2</v>
      </c>
      <c r="AG47" s="181">
        <f t="shared" si="4"/>
        <v>-1</v>
      </c>
      <c r="AH47" s="181">
        <f t="shared" si="5"/>
        <v>-4</v>
      </c>
      <c r="AI47" s="182">
        <f t="shared" si="6"/>
        <v>-21</v>
      </c>
    </row>
    <row r="48" spans="1:35" ht="18" customHeight="1">
      <c r="A48" s="136"/>
      <c r="B48" s="55">
        <v>36</v>
      </c>
      <c r="C48" s="56" t="s">
        <v>61</v>
      </c>
      <c r="D48" s="183">
        <v>89</v>
      </c>
      <c r="E48" s="198">
        <v>146</v>
      </c>
      <c r="F48" s="198">
        <v>142</v>
      </c>
      <c r="G48" s="183">
        <v>121</v>
      </c>
      <c r="H48" s="198">
        <v>115</v>
      </c>
      <c r="I48" s="183">
        <v>112</v>
      </c>
      <c r="J48" s="198">
        <v>87</v>
      </c>
      <c r="K48" s="184">
        <v>812</v>
      </c>
      <c r="L48" s="162"/>
      <c r="M48" s="136"/>
      <c r="N48" s="37">
        <v>36</v>
      </c>
      <c r="O48" s="38" t="s">
        <v>61</v>
      </c>
      <c r="P48" s="198">
        <v>90</v>
      </c>
      <c r="Q48" s="198">
        <v>146</v>
      </c>
      <c r="R48" s="198">
        <v>142</v>
      </c>
      <c r="S48" s="198">
        <v>122</v>
      </c>
      <c r="T48" s="198">
        <v>115</v>
      </c>
      <c r="U48" s="198">
        <v>116</v>
      </c>
      <c r="V48" s="198">
        <v>87</v>
      </c>
      <c r="W48" s="73">
        <v>818</v>
      </c>
      <c r="X48" s="137"/>
      <c r="Z48" s="37">
        <v>36</v>
      </c>
      <c r="AA48" s="38" t="s">
        <v>61</v>
      </c>
      <c r="AB48" s="183">
        <f t="shared" si="7"/>
        <v>-1</v>
      </c>
      <c r="AC48" s="198">
        <f t="shared" si="0"/>
        <v>0</v>
      </c>
      <c r="AD48" s="198">
        <f t="shared" si="1"/>
        <v>0</v>
      </c>
      <c r="AE48" s="183">
        <f t="shared" si="2"/>
        <v>-1</v>
      </c>
      <c r="AF48" s="198">
        <f t="shared" si="3"/>
        <v>0</v>
      </c>
      <c r="AG48" s="183">
        <f t="shared" si="4"/>
        <v>-4</v>
      </c>
      <c r="AH48" s="198">
        <f t="shared" si="5"/>
        <v>0</v>
      </c>
      <c r="AI48" s="184">
        <f t="shared" si="6"/>
        <v>-6</v>
      </c>
    </row>
    <row r="49" spans="1:35" ht="18" customHeight="1">
      <c r="A49" s="136"/>
      <c r="B49" s="59"/>
      <c r="C49" s="58" t="s">
        <v>82</v>
      </c>
      <c r="D49" s="173">
        <v>9169</v>
      </c>
      <c r="E49" s="173">
        <v>5936</v>
      </c>
      <c r="F49" s="173">
        <v>6486</v>
      </c>
      <c r="G49" s="173">
        <v>4374</v>
      </c>
      <c r="H49" s="173">
        <v>3494</v>
      </c>
      <c r="I49" s="173">
        <v>3703</v>
      </c>
      <c r="J49" s="173">
        <v>2434</v>
      </c>
      <c r="K49" s="185">
        <v>35596</v>
      </c>
      <c r="L49" s="168"/>
      <c r="M49" s="136"/>
      <c r="N49" s="200"/>
      <c r="O49" s="58" t="s">
        <v>82</v>
      </c>
      <c r="P49" s="199">
        <v>9277</v>
      </c>
      <c r="Q49" s="199">
        <v>6061</v>
      </c>
      <c r="R49" s="199">
        <v>6633</v>
      </c>
      <c r="S49" s="199">
        <v>4468</v>
      </c>
      <c r="T49" s="199">
        <v>3569</v>
      </c>
      <c r="U49" s="199">
        <v>3789</v>
      </c>
      <c r="V49" s="199">
        <v>2521</v>
      </c>
      <c r="W49" s="75">
        <v>36318</v>
      </c>
      <c r="X49" s="137"/>
      <c r="Z49" s="200"/>
      <c r="AA49" s="58" t="s">
        <v>82</v>
      </c>
      <c r="AB49" s="173">
        <f t="shared" si="7"/>
        <v>-108</v>
      </c>
      <c r="AC49" s="173">
        <f t="shared" si="0"/>
        <v>-125</v>
      </c>
      <c r="AD49" s="173">
        <f t="shared" si="1"/>
        <v>-147</v>
      </c>
      <c r="AE49" s="173">
        <f t="shared" si="2"/>
        <v>-94</v>
      </c>
      <c r="AF49" s="173">
        <f t="shared" si="3"/>
        <v>-75</v>
      </c>
      <c r="AG49" s="173">
        <f t="shared" si="4"/>
        <v>-86</v>
      </c>
      <c r="AH49" s="173">
        <f t="shared" si="5"/>
        <v>-87</v>
      </c>
      <c r="AI49" s="185">
        <f t="shared" si="6"/>
        <v>-722</v>
      </c>
    </row>
    <row r="50" spans="1:35" ht="18" customHeight="1">
      <c r="A50" s="136"/>
      <c r="B50" s="50">
        <v>9</v>
      </c>
      <c r="C50" s="51" t="s">
        <v>30</v>
      </c>
      <c r="D50" s="179">
        <v>318</v>
      </c>
      <c r="E50" s="179">
        <v>339</v>
      </c>
      <c r="F50" s="179">
        <v>396</v>
      </c>
      <c r="G50" s="179">
        <v>243</v>
      </c>
      <c r="H50" s="179">
        <v>233</v>
      </c>
      <c r="I50" s="179">
        <v>174</v>
      </c>
      <c r="J50" s="179">
        <v>189</v>
      </c>
      <c r="K50" s="180">
        <v>1892</v>
      </c>
      <c r="L50" s="162"/>
      <c r="M50" s="136"/>
      <c r="N50" s="10">
        <v>9</v>
      </c>
      <c r="O50" s="194" t="s">
        <v>30</v>
      </c>
      <c r="P50" s="197">
        <v>320</v>
      </c>
      <c r="Q50" s="197">
        <v>347</v>
      </c>
      <c r="R50" s="197">
        <v>404</v>
      </c>
      <c r="S50" s="197">
        <v>247</v>
      </c>
      <c r="T50" s="197">
        <v>236</v>
      </c>
      <c r="U50" s="197">
        <v>176</v>
      </c>
      <c r="V50" s="197">
        <v>193</v>
      </c>
      <c r="W50" s="70">
        <v>1923</v>
      </c>
      <c r="X50" s="137"/>
      <c r="Z50" s="10">
        <v>9</v>
      </c>
      <c r="AA50" s="194" t="s">
        <v>30</v>
      </c>
      <c r="AB50" s="179">
        <f t="shared" si="7"/>
        <v>-2</v>
      </c>
      <c r="AC50" s="179">
        <f t="shared" si="0"/>
        <v>-8</v>
      </c>
      <c r="AD50" s="179">
        <f t="shared" si="1"/>
        <v>-8</v>
      </c>
      <c r="AE50" s="179">
        <f t="shared" si="2"/>
        <v>-4</v>
      </c>
      <c r="AF50" s="179">
        <f t="shared" si="3"/>
        <v>-3</v>
      </c>
      <c r="AG50" s="179">
        <f t="shared" si="4"/>
        <v>-2</v>
      </c>
      <c r="AH50" s="179">
        <f t="shared" si="5"/>
        <v>-4</v>
      </c>
      <c r="AI50" s="180">
        <f t="shared" si="6"/>
        <v>-31</v>
      </c>
    </row>
    <row r="51" spans="1:35" ht="18" customHeight="1">
      <c r="A51" s="136"/>
      <c r="B51" s="54">
        <v>12</v>
      </c>
      <c r="C51" s="53" t="s">
        <v>33</v>
      </c>
      <c r="D51" s="181">
        <v>610</v>
      </c>
      <c r="E51" s="181">
        <v>504</v>
      </c>
      <c r="F51" s="181">
        <v>676</v>
      </c>
      <c r="G51" s="181">
        <v>407</v>
      </c>
      <c r="H51" s="181">
        <v>358</v>
      </c>
      <c r="I51" s="181">
        <v>350</v>
      </c>
      <c r="J51" s="181">
        <v>260</v>
      </c>
      <c r="K51" s="182">
        <v>3165</v>
      </c>
      <c r="L51" s="162"/>
      <c r="M51" s="136"/>
      <c r="N51" s="19">
        <v>12</v>
      </c>
      <c r="O51" s="16" t="s">
        <v>33</v>
      </c>
      <c r="P51" s="71">
        <v>616</v>
      </c>
      <c r="Q51" s="71">
        <v>509</v>
      </c>
      <c r="R51" s="71">
        <v>684</v>
      </c>
      <c r="S51" s="71">
        <v>417</v>
      </c>
      <c r="T51" s="71">
        <v>362</v>
      </c>
      <c r="U51" s="71">
        <v>355</v>
      </c>
      <c r="V51" s="71">
        <v>263</v>
      </c>
      <c r="W51" s="72">
        <v>3206</v>
      </c>
      <c r="X51" s="137"/>
      <c r="Z51" s="19">
        <v>12</v>
      </c>
      <c r="AA51" s="16" t="s">
        <v>33</v>
      </c>
      <c r="AB51" s="181">
        <f t="shared" si="7"/>
        <v>-6</v>
      </c>
      <c r="AC51" s="181">
        <f t="shared" si="0"/>
        <v>-5</v>
      </c>
      <c r="AD51" s="181">
        <f t="shared" si="1"/>
        <v>-8</v>
      </c>
      <c r="AE51" s="181">
        <f t="shared" si="2"/>
        <v>-10</v>
      </c>
      <c r="AF51" s="181">
        <f t="shared" si="3"/>
        <v>-4</v>
      </c>
      <c r="AG51" s="181">
        <f t="shared" si="4"/>
        <v>-5</v>
      </c>
      <c r="AH51" s="181">
        <f t="shared" si="5"/>
        <v>-3</v>
      </c>
      <c r="AI51" s="182">
        <f t="shared" si="6"/>
        <v>-41</v>
      </c>
    </row>
    <row r="52" spans="1:35" ht="18" customHeight="1">
      <c r="A52" s="136"/>
      <c r="B52" s="60">
        <v>27</v>
      </c>
      <c r="C52" s="53" t="s">
        <v>48</v>
      </c>
      <c r="D52" s="181">
        <v>313</v>
      </c>
      <c r="E52" s="181">
        <v>358</v>
      </c>
      <c r="F52" s="181">
        <v>554</v>
      </c>
      <c r="G52" s="181">
        <v>427</v>
      </c>
      <c r="H52" s="181">
        <v>373</v>
      </c>
      <c r="I52" s="181">
        <v>355</v>
      </c>
      <c r="J52" s="181">
        <v>233</v>
      </c>
      <c r="K52" s="182">
        <v>2613</v>
      </c>
      <c r="L52" s="162"/>
      <c r="M52" s="136"/>
      <c r="N52" s="26">
        <v>27</v>
      </c>
      <c r="O52" s="16" t="s">
        <v>48</v>
      </c>
      <c r="P52" s="71">
        <v>318</v>
      </c>
      <c r="Q52" s="71">
        <v>365</v>
      </c>
      <c r="R52" s="71">
        <v>562</v>
      </c>
      <c r="S52" s="71">
        <v>437</v>
      </c>
      <c r="T52" s="71">
        <v>377</v>
      </c>
      <c r="U52" s="71">
        <v>360</v>
      </c>
      <c r="V52" s="71">
        <v>238</v>
      </c>
      <c r="W52" s="72">
        <v>2657</v>
      </c>
      <c r="X52" s="137"/>
      <c r="Z52" s="26">
        <v>27</v>
      </c>
      <c r="AA52" s="16" t="s">
        <v>48</v>
      </c>
      <c r="AB52" s="181">
        <f t="shared" si="7"/>
        <v>-5</v>
      </c>
      <c r="AC52" s="181">
        <f t="shared" si="0"/>
        <v>-7</v>
      </c>
      <c r="AD52" s="181">
        <f t="shared" si="1"/>
        <v>-8</v>
      </c>
      <c r="AE52" s="181">
        <f t="shared" si="2"/>
        <v>-10</v>
      </c>
      <c r="AF52" s="181">
        <f t="shared" si="3"/>
        <v>-4</v>
      </c>
      <c r="AG52" s="181">
        <f t="shared" si="4"/>
        <v>-5</v>
      </c>
      <c r="AH52" s="181">
        <f t="shared" si="5"/>
        <v>-5</v>
      </c>
      <c r="AI52" s="182">
        <f t="shared" si="6"/>
        <v>-44</v>
      </c>
    </row>
    <row r="53" spans="1:35" ht="18" customHeight="1">
      <c r="A53" s="136"/>
      <c r="B53" s="60">
        <v>29</v>
      </c>
      <c r="C53" s="53" t="s">
        <v>50</v>
      </c>
      <c r="D53" s="181">
        <v>717</v>
      </c>
      <c r="E53" s="181">
        <v>581</v>
      </c>
      <c r="F53" s="181">
        <v>1183</v>
      </c>
      <c r="G53" s="181">
        <v>672</v>
      </c>
      <c r="H53" s="181">
        <v>492</v>
      </c>
      <c r="I53" s="181">
        <v>517</v>
      </c>
      <c r="J53" s="181">
        <v>316</v>
      </c>
      <c r="K53" s="182">
        <v>4478</v>
      </c>
      <c r="L53" s="162"/>
      <c r="M53" s="136"/>
      <c r="N53" s="26">
        <v>29</v>
      </c>
      <c r="O53" s="16" t="s">
        <v>50</v>
      </c>
      <c r="P53" s="71">
        <v>725</v>
      </c>
      <c r="Q53" s="71">
        <v>593</v>
      </c>
      <c r="R53" s="71">
        <v>1203</v>
      </c>
      <c r="S53" s="71">
        <v>679</v>
      </c>
      <c r="T53" s="71">
        <v>506</v>
      </c>
      <c r="U53" s="71">
        <v>527</v>
      </c>
      <c r="V53" s="71">
        <v>321</v>
      </c>
      <c r="W53" s="72">
        <v>4554</v>
      </c>
      <c r="X53" s="137"/>
      <c r="Z53" s="26">
        <v>29</v>
      </c>
      <c r="AA53" s="16" t="s">
        <v>50</v>
      </c>
      <c r="AB53" s="181">
        <f t="shared" si="7"/>
        <v>-8</v>
      </c>
      <c r="AC53" s="181">
        <f t="shared" si="0"/>
        <v>-12</v>
      </c>
      <c r="AD53" s="181">
        <f t="shared" si="1"/>
        <v>-20</v>
      </c>
      <c r="AE53" s="181">
        <f t="shared" si="2"/>
        <v>-7</v>
      </c>
      <c r="AF53" s="181">
        <f t="shared" si="3"/>
        <v>-14</v>
      </c>
      <c r="AG53" s="181">
        <f t="shared" si="4"/>
        <v>-10</v>
      </c>
      <c r="AH53" s="181">
        <f t="shared" si="5"/>
        <v>-5</v>
      </c>
      <c r="AI53" s="182">
        <f t="shared" si="6"/>
        <v>-76</v>
      </c>
    </row>
    <row r="54" spans="1:35" ht="18" customHeight="1">
      <c r="A54" s="136"/>
      <c r="B54" s="54">
        <v>37</v>
      </c>
      <c r="C54" s="53" t="s">
        <v>63</v>
      </c>
      <c r="D54" s="181">
        <v>327</v>
      </c>
      <c r="E54" s="181">
        <v>203</v>
      </c>
      <c r="F54" s="181">
        <v>437</v>
      </c>
      <c r="G54" s="181">
        <v>207</v>
      </c>
      <c r="H54" s="181">
        <v>195</v>
      </c>
      <c r="I54" s="181">
        <v>194</v>
      </c>
      <c r="J54" s="181">
        <v>146</v>
      </c>
      <c r="K54" s="182">
        <v>1709</v>
      </c>
      <c r="L54" s="162"/>
      <c r="M54" s="136"/>
      <c r="N54" s="19">
        <v>37</v>
      </c>
      <c r="O54" s="16" t="s">
        <v>63</v>
      </c>
      <c r="P54" s="71">
        <v>333</v>
      </c>
      <c r="Q54" s="71">
        <v>211</v>
      </c>
      <c r="R54" s="71">
        <v>450</v>
      </c>
      <c r="S54" s="71">
        <v>214</v>
      </c>
      <c r="T54" s="71">
        <v>196</v>
      </c>
      <c r="U54" s="71">
        <v>200</v>
      </c>
      <c r="V54" s="71">
        <v>153</v>
      </c>
      <c r="W54" s="72">
        <v>1757</v>
      </c>
      <c r="X54" s="137"/>
      <c r="Z54" s="19">
        <v>37</v>
      </c>
      <c r="AA54" s="16" t="s">
        <v>63</v>
      </c>
      <c r="AB54" s="181">
        <f t="shared" si="7"/>
        <v>-6</v>
      </c>
      <c r="AC54" s="181">
        <f t="shared" si="0"/>
        <v>-8</v>
      </c>
      <c r="AD54" s="181">
        <f t="shared" si="1"/>
        <v>-13</v>
      </c>
      <c r="AE54" s="181">
        <f t="shared" si="2"/>
        <v>-7</v>
      </c>
      <c r="AF54" s="181">
        <f t="shared" si="3"/>
        <v>-1</v>
      </c>
      <c r="AG54" s="181">
        <f t="shared" si="4"/>
        <v>-6</v>
      </c>
      <c r="AH54" s="181">
        <f t="shared" si="5"/>
        <v>-7</v>
      </c>
      <c r="AI54" s="182">
        <f t="shared" si="6"/>
        <v>-48</v>
      </c>
    </row>
    <row r="55" spans="1:35" ht="18" customHeight="1">
      <c r="A55" s="136"/>
      <c r="B55" s="54">
        <v>38</v>
      </c>
      <c r="C55" s="53" t="s">
        <v>64</v>
      </c>
      <c r="D55" s="181">
        <v>128</v>
      </c>
      <c r="E55" s="181">
        <v>137</v>
      </c>
      <c r="F55" s="181">
        <v>209</v>
      </c>
      <c r="G55" s="181">
        <v>171</v>
      </c>
      <c r="H55" s="71">
        <v>145</v>
      </c>
      <c r="I55" s="71">
        <v>120</v>
      </c>
      <c r="J55" s="71">
        <v>106</v>
      </c>
      <c r="K55" s="182">
        <v>1016</v>
      </c>
      <c r="L55" s="162"/>
      <c r="M55" s="136"/>
      <c r="N55" s="19">
        <v>38</v>
      </c>
      <c r="O55" s="16" t="s">
        <v>64</v>
      </c>
      <c r="P55" s="71">
        <v>131</v>
      </c>
      <c r="Q55" s="71">
        <v>142</v>
      </c>
      <c r="R55" s="71">
        <v>213</v>
      </c>
      <c r="S55" s="71">
        <v>176</v>
      </c>
      <c r="T55" s="71">
        <v>145</v>
      </c>
      <c r="U55" s="71">
        <v>120</v>
      </c>
      <c r="V55" s="71">
        <v>106</v>
      </c>
      <c r="W55" s="72">
        <v>1033</v>
      </c>
      <c r="X55" s="137"/>
      <c r="Z55" s="19">
        <v>38</v>
      </c>
      <c r="AA55" s="16" t="s">
        <v>64</v>
      </c>
      <c r="AB55" s="181">
        <f t="shared" si="7"/>
        <v>-3</v>
      </c>
      <c r="AC55" s="181">
        <f t="shared" si="0"/>
        <v>-5</v>
      </c>
      <c r="AD55" s="181">
        <f t="shared" si="1"/>
        <v>-4</v>
      </c>
      <c r="AE55" s="181">
        <f t="shared" si="2"/>
        <v>-5</v>
      </c>
      <c r="AF55" s="71">
        <f t="shared" si="3"/>
        <v>0</v>
      </c>
      <c r="AG55" s="71">
        <f t="shared" si="4"/>
        <v>0</v>
      </c>
      <c r="AH55" s="71">
        <f t="shared" si="5"/>
        <v>0</v>
      </c>
      <c r="AI55" s="182">
        <f t="shared" si="6"/>
        <v>-17</v>
      </c>
    </row>
    <row r="56" spans="1:35" ht="18" customHeight="1">
      <c r="A56" s="136"/>
      <c r="B56" s="55">
        <v>39</v>
      </c>
      <c r="C56" s="56" t="s">
        <v>65</v>
      </c>
      <c r="D56" s="183">
        <v>244</v>
      </c>
      <c r="E56" s="183">
        <v>219</v>
      </c>
      <c r="F56" s="198">
        <v>331</v>
      </c>
      <c r="G56" s="183">
        <v>252</v>
      </c>
      <c r="H56" s="183">
        <v>224</v>
      </c>
      <c r="I56" s="183">
        <v>177</v>
      </c>
      <c r="J56" s="183">
        <v>116</v>
      </c>
      <c r="K56" s="184">
        <v>1563</v>
      </c>
      <c r="L56" s="162"/>
      <c r="M56" s="136"/>
      <c r="N56" s="37">
        <v>39</v>
      </c>
      <c r="O56" s="38" t="s">
        <v>65</v>
      </c>
      <c r="P56" s="198">
        <v>246</v>
      </c>
      <c r="Q56" s="198">
        <v>222</v>
      </c>
      <c r="R56" s="198">
        <v>331</v>
      </c>
      <c r="S56" s="198">
        <v>255</v>
      </c>
      <c r="T56" s="198">
        <v>226</v>
      </c>
      <c r="U56" s="198">
        <v>178</v>
      </c>
      <c r="V56" s="198">
        <v>120</v>
      </c>
      <c r="W56" s="73">
        <v>1578</v>
      </c>
      <c r="X56" s="137"/>
      <c r="Z56" s="37">
        <v>39</v>
      </c>
      <c r="AA56" s="38" t="s">
        <v>65</v>
      </c>
      <c r="AB56" s="183">
        <f t="shared" si="7"/>
        <v>-2</v>
      </c>
      <c r="AC56" s="183">
        <f t="shared" si="0"/>
        <v>-3</v>
      </c>
      <c r="AD56" s="198">
        <f t="shared" si="1"/>
        <v>0</v>
      </c>
      <c r="AE56" s="183">
        <f t="shared" si="2"/>
        <v>-3</v>
      </c>
      <c r="AF56" s="183">
        <f t="shared" si="3"/>
        <v>-2</v>
      </c>
      <c r="AG56" s="183">
        <f t="shared" si="4"/>
        <v>-1</v>
      </c>
      <c r="AH56" s="183">
        <f t="shared" si="5"/>
        <v>-4</v>
      </c>
      <c r="AI56" s="184">
        <f t="shared" si="6"/>
        <v>-15</v>
      </c>
    </row>
    <row r="57" spans="1:35" ht="18" customHeight="1">
      <c r="A57" s="136"/>
      <c r="B57" s="59"/>
      <c r="C57" s="58" t="s">
        <v>83</v>
      </c>
      <c r="D57" s="173">
        <v>2657</v>
      </c>
      <c r="E57" s="173">
        <v>2341</v>
      </c>
      <c r="F57" s="173">
        <v>3786</v>
      </c>
      <c r="G57" s="173">
        <v>2379</v>
      </c>
      <c r="H57" s="173">
        <v>2020</v>
      </c>
      <c r="I57" s="173">
        <v>1887</v>
      </c>
      <c r="J57" s="173">
        <v>1366</v>
      </c>
      <c r="K57" s="185">
        <v>16436</v>
      </c>
      <c r="L57" s="168"/>
      <c r="M57" s="136"/>
      <c r="N57" s="200"/>
      <c r="O57" s="58" t="s">
        <v>83</v>
      </c>
      <c r="P57" s="199">
        <v>2689</v>
      </c>
      <c r="Q57" s="199">
        <v>2389</v>
      </c>
      <c r="R57" s="199">
        <v>3847</v>
      </c>
      <c r="S57" s="199">
        <v>2425</v>
      </c>
      <c r="T57" s="199">
        <v>2048</v>
      </c>
      <c r="U57" s="199">
        <v>1916</v>
      </c>
      <c r="V57" s="199">
        <v>1394</v>
      </c>
      <c r="W57" s="75">
        <v>16708</v>
      </c>
      <c r="X57" s="137"/>
      <c r="Z57" s="200"/>
      <c r="AA57" s="58" t="s">
        <v>83</v>
      </c>
      <c r="AB57" s="173">
        <f t="shared" si="7"/>
        <v>-32</v>
      </c>
      <c r="AC57" s="173">
        <f t="shared" si="0"/>
        <v>-48</v>
      </c>
      <c r="AD57" s="173">
        <f t="shared" si="1"/>
        <v>-61</v>
      </c>
      <c r="AE57" s="173">
        <f t="shared" si="2"/>
        <v>-46</v>
      </c>
      <c r="AF57" s="173">
        <f t="shared" si="3"/>
        <v>-28</v>
      </c>
      <c r="AG57" s="173">
        <f t="shared" si="4"/>
        <v>-29</v>
      </c>
      <c r="AH57" s="173">
        <f t="shared" si="5"/>
        <v>-28</v>
      </c>
      <c r="AI57" s="185">
        <f t="shared" si="6"/>
        <v>-272</v>
      </c>
    </row>
    <row r="58" spans="1:35" ht="18" customHeight="1">
      <c r="A58" s="136"/>
      <c r="B58" s="50">
        <v>10</v>
      </c>
      <c r="C58" s="51" t="s">
        <v>31</v>
      </c>
      <c r="D58" s="179">
        <v>1084</v>
      </c>
      <c r="E58" s="179">
        <v>447</v>
      </c>
      <c r="F58" s="179">
        <v>1121</v>
      </c>
      <c r="G58" s="179">
        <v>591</v>
      </c>
      <c r="H58" s="179">
        <v>496</v>
      </c>
      <c r="I58" s="179">
        <v>791</v>
      </c>
      <c r="J58" s="179">
        <v>454</v>
      </c>
      <c r="K58" s="180">
        <v>4984</v>
      </c>
      <c r="L58" s="162"/>
      <c r="M58" s="136"/>
      <c r="N58" s="10">
        <v>10</v>
      </c>
      <c r="O58" s="194" t="s">
        <v>31</v>
      </c>
      <c r="P58" s="197">
        <v>1091</v>
      </c>
      <c r="Q58" s="197">
        <v>453</v>
      </c>
      <c r="R58" s="197">
        <v>1133</v>
      </c>
      <c r="S58" s="197">
        <v>606</v>
      </c>
      <c r="T58" s="197">
        <v>502</v>
      </c>
      <c r="U58" s="197">
        <v>796</v>
      </c>
      <c r="V58" s="197">
        <v>460</v>
      </c>
      <c r="W58" s="70">
        <v>5041</v>
      </c>
      <c r="X58" s="137"/>
      <c r="Z58" s="10">
        <v>10</v>
      </c>
      <c r="AA58" s="194" t="s">
        <v>31</v>
      </c>
      <c r="AB58" s="179">
        <f t="shared" si="7"/>
        <v>-7</v>
      </c>
      <c r="AC58" s="179">
        <f t="shared" si="0"/>
        <v>-6</v>
      </c>
      <c r="AD58" s="179">
        <f t="shared" si="1"/>
        <v>-12</v>
      </c>
      <c r="AE58" s="179">
        <f t="shared" si="2"/>
        <v>-15</v>
      </c>
      <c r="AF58" s="179">
        <f t="shared" si="3"/>
        <v>-6</v>
      </c>
      <c r="AG58" s="179">
        <f t="shared" si="4"/>
        <v>-5</v>
      </c>
      <c r="AH58" s="179">
        <f t="shared" si="5"/>
        <v>-6</v>
      </c>
      <c r="AI58" s="180">
        <f t="shared" si="6"/>
        <v>-57</v>
      </c>
    </row>
    <row r="59" spans="1:35" ht="18" customHeight="1">
      <c r="A59" s="136"/>
      <c r="B59" s="54">
        <v>22</v>
      </c>
      <c r="C59" s="53" t="s">
        <v>43</v>
      </c>
      <c r="D59" s="181">
        <v>175</v>
      </c>
      <c r="E59" s="181">
        <v>234</v>
      </c>
      <c r="F59" s="181">
        <v>367</v>
      </c>
      <c r="G59" s="181">
        <v>341</v>
      </c>
      <c r="H59" s="181">
        <v>305</v>
      </c>
      <c r="I59" s="181">
        <v>251</v>
      </c>
      <c r="J59" s="181">
        <v>201</v>
      </c>
      <c r="K59" s="182">
        <v>1874</v>
      </c>
      <c r="L59" s="162"/>
      <c r="M59" s="136"/>
      <c r="N59" s="19">
        <v>22</v>
      </c>
      <c r="O59" s="16" t="s">
        <v>43</v>
      </c>
      <c r="P59" s="71">
        <v>177</v>
      </c>
      <c r="Q59" s="71">
        <v>238</v>
      </c>
      <c r="R59" s="71">
        <v>370</v>
      </c>
      <c r="S59" s="71">
        <v>346</v>
      </c>
      <c r="T59" s="71">
        <v>311</v>
      </c>
      <c r="U59" s="71">
        <v>255</v>
      </c>
      <c r="V59" s="71">
        <v>205</v>
      </c>
      <c r="W59" s="72">
        <v>1902</v>
      </c>
      <c r="X59" s="137"/>
      <c r="Z59" s="19">
        <v>22</v>
      </c>
      <c r="AA59" s="16" t="s">
        <v>43</v>
      </c>
      <c r="AB59" s="181">
        <f t="shared" si="7"/>
        <v>-2</v>
      </c>
      <c r="AC59" s="181">
        <f t="shared" si="0"/>
        <v>-4</v>
      </c>
      <c r="AD59" s="181">
        <f t="shared" si="1"/>
        <v>-3</v>
      </c>
      <c r="AE59" s="181">
        <f t="shared" si="2"/>
        <v>-5</v>
      </c>
      <c r="AF59" s="181">
        <f t="shared" si="3"/>
        <v>-6</v>
      </c>
      <c r="AG59" s="181">
        <f t="shared" si="4"/>
        <v>-4</v>
      </c>
      <c r="AH59" s="181">
        <f t="shared" si="5"/>
        <v>-4</v>
      </c>
      <c r="AI59" s="182">
        <f t="shared" si="6"/>
        <v>-28</v>
      </c>
    </row>
    <row r="60" spans="1:35" ht="18" customHeight="1">
      <c r="A60" s="136"/>
      <c r="B60" s="60">
        <v>25</v>
      </c>
      <c r="C60" s="53" t="s">
        <v>46</v>
      </c>
      <c r="D60" s="181">
        <v>632</v>
      </c>
      <c r="E60" s="181">
        <v>248</v>
      </c>
      <c r="F60" s="181">
        <v>513</v>
      </c>
      <c r="G60" s="181">
        <v>210</v>
      </c>
      <c r="H60" s="181">
        <v>196</v>
      </c>
      <c r="I60" s="181">
        <v>318</v>
      </c>
      <c r="J60" s="181">
        <v>204</v>
      </c>
      <c r="K60" s="182">
        <v>2321</v>
      </c>
      <c r="L60" s="162"/>
      <c r="M60" s="136"/>
      <c r="N60" s="26">
        <v>25</v>
      </c>
      <c r="O60" s="16" t="s">
        <v>46</v>
      </c>
      <c r="P60" s="71">
        <v>639</v>
      </c>
      <c r="Q60" s="71">
        <v>252</v>
      </c>
      <c r="R60" s="71">
        <v>521</v>
      </c>
      <c r="S60" s="71">
        <v>214</v>
      </c>
      <c r="T60" s="71">
        <v>197</v>
      </c>
      <c r="U60" s="71">
        <v>320</v>
      </c>
      <c r="V60" s="71">
        <v>207</v>
      </c>
      <c r="W60" s="72">
        <v>2350</v>
      </c>
      <c r="X60" s="137"/>
      <c r="Z60" s="26">
        <v>25</v>
      </c>
      <c r="AA60" s="16" t="s">
        <v>46</v>
      </c>
      <c r="AB60" s="181">
        <f t="shared" si="7"/>
        <v>-7</v>
      </c>
      <c r="AC60" s="181">
        <f t="shared" si="0"/>
        <v>-4</v>
      </c>
      <c r="AD60" s="181">
        <f t="shared" si="1"/>
        <v>-8</v>
      </c>
      <c r="AE60" s="181">
        <f t="shared" si="2"/>
        <v>-4</v>
      </c>
      <c r="AF60" s="181">
        <f t="shared" si="3"/>
        <v>-1</v>
      </c>
      <c r="AG60" s="181">
        <f t="shared" si="4"/>
        <v>-2</v>
      </c>
      <c r="AH60" s="181">
        <f t="shared" si="5"/>
        <v>-3</v>
      </c>
      <c r="AI60" s="182">
        <f t="shared" si="6"/>
        <v>-29</v>
      </c>
    </row>
    <row r="61" spans="1:35" ht="18" customHeight="1">
      <c r="A61" s="136"/>
      <c r="B61" s="60">
        <v>40</v>
      </c>
      <c r="C61" s="53" t="s">
        <v>67</v>
      </c>
      <c r="D61" s="181">
        <v>236</v>
      </c>
      <c r="E61" s="181">
        <v>168</v>
      </c>
      <c r="F61" s="181">
        <v>233</v>
      </c>
      <c r="G61" s="181">
        <v>191</v>
      </c>
      <c r="H61" s="181">
        <v>140</v>
      </c>
      <c r="I61" s="181">
        <v>177</v>
      </c>
      <c r="J61" s="181">
        <v>131</v>
      </c>
      <c r="K61" s="182">
        <v>1276</v>
      </c>
      <c r="L61" s="162"/>
      <c r="M61" s="136"/>
      <c r="N61" s="26">
        <v>40</v>
      </c>
      <c r="O61" s="16" t="s">
        <v>67</v>
      </c>
      <c r="P61" s="71">
        <v>239</v>
      </c>
      <c r="Q61" s="71">
        <v>170</v>
      </c>
      <c r="R61" s="71">
        <v>236</v>
      </c>
      <c r="S61" s="71">
        <v>194</v>
      </c>
      <c r="T61" s="71">
        <v>143</v>
      </c>
      <c r="U61" s="71">
        <v>181</v>
      </c>
      <c r="V61" s="71">
        <v>133</v>
      </c>
      <c r="W61" s="72">
        <v>1296</v>
      </c>
      <c r="X61" s="137"/>
      <c r="Z61" s="26">
        <v>40</v>
      </c>
      <c r="AA61" s="16" t="s">
        <v>67</v>
      </c>
      <c r="AB61" s="181">
        <f t="shared" si="7"/>
        <v>-3</v>
      </c>
      <c r="AC61" s="181">
        <f t="shared" si="0"/>
        <v>-2</v>
      </c>
      <c r="AD61" s="181">
        <f t="shared" si="1"/>
        <v>-3</v>
      </c>
      <c r="AE61" s="181">
        <f t="shared" si="2"/>
        <v>-3</v>
      </c>
      <c r="AF61" s="181">
        <f t="shared" si="3"/>
        <v>-3</v>
      </c>
      <c r="AG61" s="181">
        <f t="shared" si="4"/>
        <v>-4</v>
      </c>
      <c r="AH61" s="181">
        <f t="shared" si="5"/>
        <v>-2</v>
      </c>
      <c r="AI61" s="182">
        <f t="shared" si="6"/>
        <v>-20</v>
      </c>
    </row>
    <row r="62" spans="1:35" ht="18" customHeight="1">
      <c r="A62" s="136"/>
      <c r="B62" s="61">
        <v>41</v>
      </c>
      <c r="C62" s="56" t="s">
        <v>68</v>
      </c>
      <c r="D62" s="183">
        <v>173</v>
      </c>
      <c r="E62" s="198">
        <v>115</v>
      </c>
      <c r="F62" s="183">
        <v>288</v>
      </c>
      <c r="G62" s="198">
        <v>170</v>
      </c>
      <c r="H62" s="183">
        <v>110</v>
      </c>
      <c r="I62" s="183">
        <v>150</v>
      </c>
      <c r="J62" s="183">
        <v>98</v>
      </c>
      <c r="K62" s="184">
        <v>1104</v>
      </c>
      <c r="L62" s="162"/>
      <c r="M62" s="136"/>
      <c r="N62" s="40">
        <v>41</v>
      </c>
      <c r="O62" s="38" t="s">
        <v>68</v>
      </c>
      <c r="P62" s="198">
        <v>176</v>
      </c>
      <c r="Q62" s="198">
        <v>115</v>
      </c>
      <c r="R62" s="198">
        <v>291</v>
      </c>
      <c r="S62" s="198">
        <v>170</v>
      </c>
      <c r="T62" s="198">
        <v>111</v>
      </c>
      <c r="U62" s="198">
        <v>152</v>
      </c>
      <c r="V62" s="198">
        <v>100</v>
      </c>
      <c r="W62" s="73">
        <v>1115</v>
      </c>
      <c r="X62" s="137"/>
      <c r="Z62" s="40">
        <v>41</v>
      </c>
      <c r="AA62" s="38" t="s">
        <v>68</v>
      </c>
      <c r="AB62" s="183">
        <f t="shared" si="7"/>
        <v>-3</v>
      </c>
      <c r="AC62" s="198">
        <f t="shared" si="0"/>
        <v>0</v>
      </c>
      <c r="AD62" s="183">
        <f t="shared" si="1"/>
        <v>-3</v>
      </c>
      <c r="AE62" s="198">
        <f t="shared" si="2"/>
        <v>0</v>
      </c>
      <c r="AF62" s="183">
        <f t="shared" si="3"/>
        <v>-1</v>
      </c>
      <c r="AG62" s="183">
        <f t="shared" si="4"/>
        <v>-2</v>
      </c>
      <c r="AH62" s="183">
        <f t="shared" si="5"/>
        <v>-2</v>
      </c>
      <c r="AI62" s="184">
        <f t="shared" si="6"/>
        <v>-11</v>
      </c>
    </row>
    <row r="63" spans="1:35" ht="18" customHeight="1">
      <c r="A63" s="136"/>
      <c r="B63" s="59"/>
      <c r="C63" s="58" t="s">
        <v>84</v>
      </c>
      <c r="D63" s="173">
        <v>2300</v>
      </c>
      <c r="E63" s="173">
        <v>1212</v>
      </c>
      <c r="F63" s="173">
        <v>2522</v>
      </c>
      <c r="G63" s="173">
        <v>1503</v>
      </c>
      <c r="H63" s="173">
        <v>1247</v>
      </c>
      <c r="I63" s="173">
        <v>1687</v>
      </c>
      <c r="J63" s="173">
        <v>1088</v>
      </c>
      <c r="K63" s="185">
        <v>11559</v>
      </c>
      <c r="L63" s="168"/>
      <c r="M63" s="136"/>
      <c r="N63" s="200"/>
      <c r="O63" s="58" t="s">
        <v>84</v>
      </c>
      <c r="P63" s="199">
        <v>2322</v>
      </c>
      <c r="Q63" s="199">
        <v>1228</v>
      </c>
      <c r="R63" s="199">
        <v>2551</v>
      </c>
      <c r="S63" s="199">
        <v>1530</v>
      </c>
      <c r="T63" s="199">
        <v>1264</v>
      </c>
      <c r="U63" s="199">
        <v>1704</v>
      </c>
      <c r="V63" s="199">
        <v>1105</v>
      </c>
      <c r="W63" s="75">
        <v>11704</v>
      </c>
      <c r="X63" s="137"/>
      <c r="Z63" s="200"/>
      <c r="AA63" s="58" t="s">
        <v>84</v>
      </c>
      <c r="AB63" s="173">
        <f t="shared" si="7"/>
        <v>-22</v>
      </c>
      <c r="AC63" s="173">
        <f t="shared" si="0"/>
        <v>-16</v>
      </c>
      <c r="AD63" s="173">
        <f t="shared" si="1"/>
        <v>-29</v>
      </c>
      <c r="AE63" s="173">
        <f t="shared" si="2"/>
        <v>-27</v>
      </c>
      <c r="AF63" s="173">
        <f t="shared" si="3"/>
        <v>-17</v>
      </c>
      <c r="AG63" s="173">
        <f t="shared" si="4"/>
        <v>-17</v>
      </c>
      <c r="AH63" s="173">
        <f t="shared" si="5"/>
        <v>-17</v>
      </c>
      <c r="AI63" s="185">
        <f t="shared" si="6"/>
        <v>-145</v>
      </c>
    </row>
    <row r="64" spans="1:35" ht="18" customHeight="1">
      <c r="A64" s="136"/>
      <c r="B64" s="62">
        <v>21</v>
      </c>
      <c r="C64" s="63" t="s">
        <v>42</v>
      </c>
      <c r="D64" s="186">
        <v>305</v>
      </c>
      <c r="E64" s="186">
        <v>308</v>
      </c>
      <c r="F64" s="186">
        <v>672</v>
      </c>
      <c r="G64" s="186">
        <v>525</v>
      </c>
      <c r="H64" s="186">
        <v>429</v>
      </c>
      <c r="I64" s="186">
        <v>318</v>
      </c>
      <c r="J64" s="186">
        <v>228</v>
      </c>
      <c r="K64" s="187">
        <v>2785</v>
      </c>
      <c r="L64" s="162"/>
      <c r="M64" s="136"/>
      <c r="N64" s="201">
        <v>21</v>
      </c>
      <c r="O64" s="202" t="s">
        <v>42</v>
      </c>
      <c r="P64" s="203">
        <v>309</v>
      </c>
      <c r="Q64" s="203">
        <v>312</v>
      </c>
      <c r="R64" s="203">
        <v>678</v>
      </c>
      <c r="S64" s="203">
        <v>536</v>
      </c>
      <c r="T64" s="203">
        <v>433</v>
      </c>
      <c r="U64" s="203">
        <v>329</v>
      </c>
      <c r="V64" s="203">
        <v>232</v>
      </c>
      <c r="W64" s="76">
        <v>2829</v>
      </c>
      <c r="X64" s="137"/>
      <c r="Z64" s="201">
        <v>21</v>
      </c>
      <c r="AA64" s="202" t="s">
        <v>42</v>
      </c>
      <c r="AB64" s="186">
        <f t="shared" si="7"/>
        <v>-4</v>
      </c>
      <c r="AC64" s="186">
        <f t="shared" si="0"/>
        <v>-4</v>
      </c>
      <c r="AD64" s="186">
        <f t="shared" si="1"/>
        <v>-6</v>
      </c>
      <c r="AE64" s="186">
        <f t="shared" si="2"/>
        <v>-11</v>
      </c>
      <c r="AF64" s="186">
        <f t="shared" si="3"/>
        <v>-4</v>
      </c>
      <c r="AG64" s="186">
        <f t="shared" si="4"/>
        <v>-11</v>
      </c>
      <c r="AH64" s="186">
        <f t="shared" si="5"/>
        <v>-4</v>
      </c>
      <c r="AI64" s="187">
        <f t="shared" si="6"/>
        <v>-44</v>
      </c>
    </row>
    <row r="65" spans="1:35" ht="18" customHeight="1">
      <c r="A65" s="136"/>
      <c r="B65" s="64">
        <v>23</v>
      </c>
      <c r="C65" s="65" t="s">
        <v>44</v>
      </c>
      <c r="D65" s="188">
        <v>505</v>
      </c>
      <c r="E65" s="188">
        <v>484</v>
      </c>
      <c r="F65" s="188">
        <v>1025</v>
      </c>
      <c r="G65" s="188">
        <v>802</v>
      </c>
      <c r="H65" s="188">
        <v>704</v>
      </c>
      <c r="I65" s="188">
        <v>561</v>
      </c>
      <c r="J65" s="188">
        <v>293</v>
      </c>
      <c r="K65" s="189">
        <v>4374</v>
      </c>
      <c r="L65" s="162"/>
      <c r="M65" s="136"/>
      <c r="N65" s="204">
        <v>23</v>
      </c>
      <c r="O65" s="205" t="s">
        <v>44</v>
      </c>
      <c r="P65" s="206">
        <v>506</v>
      </c>
      <c r="Q65" s="206">
        <v>490</v>
      </c>
      <c r="R65" s="206">
        <v>1040</v>
      </c>
      <c r="S65" s="206">
        <v>813</v>
      </c>
      <c r="T65" s="206">
        <v>715</v>
      </c>
      <c r="U65" s="206">
        <v>569</v>
      </c>
      <c r="V65" s="206">
        <v>301</v>
      </c>
      <c r="W65" s="77">
        <v>4434</v>
      </c>
      <c r="X65" s="137"/>
      <c r="Z65" s="204">
        <v>23</v>
      </c>
      <c r="AA65" s="205" t="s">
        <v>44</v>
      </c>
      <c r="AB65" s="188">
        <f t="shared" si="7"/>
        <v>-1</v>
      </c>
      <c r="AC65" s="188">
        <f t="shared" si="0"/>
        <v>-6</v>
      </c>
      <c r="AD65" s="188">
        <f t="shared" si="1"/>
        <v>-15</v>
      </c>
      <c r="AE65" s="188">
        <f t="shared" si="2"/>
        <v>-11</v>
      </c>
      <c r="AF65" s="188">
        <f t="shared" si="3"/>
        <v>-11</v>
      </c>
      <c r="AG65" s="188">
        <f t="shared" si="4"/>
        <v>-8</v>
      </c>
      <c r="AH65" s="188">
        <f t="shared" si="5"/>
        <v>-8</v>
      </c>
      <c r="AI65" s="189">
        <f t="shared" si="6"/>
        <v>-60</v>
      </c>
    </row>
    <row r="66" spans="1:35" ht="18" customHeight="1">
      <c r="A66" s="136"/>
      <c r="B66" s="59"/>
      <c r="C66" s="58" t="s">
        <v>85</v>
      </c>
      <c r="D66" s="173">
        <v>810</v>
      </c>
      <c r="E66" s="173">
        <v>792</v>
      </c>
      <c r="F66" s="173">
        <v>1697</v>
      </c>
      <c r="G66" s="173">
        <v>1327</v>
      </c>
      <c r="H66" s="173">
        <v>1133</v>
      </c>
      <c r="I66" s="173">
        <v>879</v>
      </c>
      <c r="J66" s="173">
        <v>521</v>
      </c>
      <c r="K66" s="185">
        <v>7159</v>
      </c>
      <c r="L66" s="168"/>
      <c r="M66" s="136"/>
      <c r="N66" s="200"/>
      <c r="O66" s="58" t="s">
        <v>85</v>
      </c>
      <c r="P66" s="199">
        <v>815</v>
      </c>
      <c r="Q66" s="199">
        <v>802</v>
      </c>
      <c r="R66" s="199">
        <v>1718</v>
      </c>
      <c r="S66" s="199">
        <v>1349</v>
      </c>
      <c r="T66" s="199">
        <v>1148</v>
      </c>
      <c r="U66" s="199">
        <v>898</v>
      </c>
      <c r="V66" s="199">
        <v>533</v>
      </c>
      <c r="W66" s="75">
        <v>7263</v>
      </c>
      <c r="X66" s="137"/>
      <c r="Z66" s="200"/>
      <c r="AA66" s="58" t="s">
        <v>85</v>
      </c>
      <c r="AB66" s="173">
        <f t="shared" si="7"/>
        <v>-5</v>
      </c>
      <c r="AC66" s="173">
        <f t="shared" si="0"/>
        <v>-10</v>
      </c>
      <c r="AD66" s="173">
        <f t="shared" si="1"/>
        <v>-21</v>
      </c>
      <c r="AE66" s="173">
        <f t="shared" si="2"/>
        <v>-22</v>
      </c>
      <c r="AF66" s="173">
        <f t="shared" si="3"/>
        <v>-15</v>
      </c>
      <c r="AG66" s="173">
        <f t="shared" si="4"/>
        <v>-19</v>
      </c>
      <c r="AH66" s="173">
        <f t="shared" si="5"/>
        <v>-12</v>
      </c>
      <c r="AI66" s="185">
        <f t="shared" si="6"/>
        <v>-104</v>
      </c>
    </row>
    <row r="67" spans="1:35" ht="18" customHeight="1">
      <c r="A67" s="136"/>
      <c r="B67" s="50">
        <v>6</v>
      </c>
      <c r="C67" s="51" t="s">
        <v>27</v>
      </c>
      <c r="D67" s="179">
        <v>374</v>
      </c>
      <c r="E67" s="179">
        <v>449</v>
      </c>
      <c r="F67" s="179">
        <v>704</v>
      </c>
      <c r="G67" s="179">
        <v>528</v>
      </c>
      <c r="H67" s="179">
        <v>496</v>
      </c>
      <c r="I67" s="179">
        <v>394</v>
      </c>
      <c r="J67" s="179">
        <v>258</v>
      </c>
      <c r="K67" s="180">
        <v>3203</v>
      </c>
      <c r="L67" s="162"/>
      <c r="M67" s="136"/>
      <c r="N67" s="10">
        <v>6</v>
      </c>
      <c r="O67" s="194" t="s">
        <v>27</v>
      </c>
      <c r="P67" s="197">
        <v>379</v>
      </c>
      <c r="Q67" s="197">
        <v>453</v>
      </c>
      <c r="R67" s="197">
        <v>713</v>
      </c>
      <c r="S67" s="197">
        <v>539</v>
      </c>
      <c r="T67" s="197">
        <v>508</v>
      </c>
      <c r="U67" s="197">
        <v>399</v>
      </c>
      <c r="V67" s="197">
        <v>260</v>
      </c>
      <c r="W67" s="70">
        <v>3251</v>
      </c>
      <c r="X67" s="137"/>
      <c r="Z67" s="10">
        <v>6</v>
      </c>
      <c r="AA67" s="194" t="s">
        <v>27</v>
      </c>
      <c r="AB67" s="179">
        <f t="shared" si="7"/>
        <v>-5</v>
      </c>
      <c r="AC67" s="179">
        <f t="shared" si="0"/>
        <v>-4</v>
      </c>
      <c r="AD67" s="179">
        <f t="shared" si="1"/>
        <v>-9</v>
      </c>
      <c r="AE67" s="179">
        <f t="shared" si="2"/>
        <v>-11</v>
      </c>
      <c r="AF67" s="179">
        <f t="shared" si="3"/>
        <v>-12</v>
      </c>
      <c r="AG67" s="179">
        <f t="shared" si="4"/>
        <v>-5</v>
      </c>
      <c r="AH67" s="179">
        <f t="shared" si="5"/>
        <v>-2</v>
      </c>
      <c r="AI67" s="180">
        <f t="shared" si="6"/>
        <v>-48</v>
      </c>
    </row>
    <row r="68" spans="1:35" ht="18" customHeight="1">
      <c r="A68" s="136"/>
      <c r="B68" s="60">
        <v>24</v>
      </c>
      <c r="C68" s="53" t="s">
        <v>45</v>
      </c>
      <c r="D68" s="181">
        <v>539</v>
      </c>
      <c r="E68" s="181">
        <v>446</v>
      </c>
      <c r="F68" s="181">
        <v>696</v>
      </c>
      <c r="G68" s="181">
        <v>463</v>
      </c>
      <c r="H68" s="181">
        <v>402</v>
      </c>
      <c r="I68" s="181">
        <v>442</v>
      </c>
      <c r="J68" s="181">
        <v>196</v>
      </c>
      <c r="K68" s="182">
        <v>3184</v>
      </c>
      <c r="L68" s="162"/>
      <c r="M68" s="136"/>
      <c r="N68" s="26">
        <v>24</v>
      </c>
      <c r="O68" s="16" t="s">
        <v>45</v>
      </c>
      <c r="P68" s="71">
        <v>548</v>
      </c>
      <c r="Q68" s="71">
        <v>454</v>
      </c>
      <c r="R68" s="71">
        <v>704</v>
      </c>
      <c r="S68" s="71">
        <v>470</v>
      </c>
      <c r="T68" s="71">
        <v>408</v>
      </c>
      <c r="U68" s="71">
        <v>446</v>
      </c>
      <c r="V68" s="71">
        <v>198</v>
      </c>
      <c r="W68" s="72">
        <v>3228</v>
      </c>
      <c r="X68" s="137"/>
      <c r="Z68" s="26">
        <v>24</v>
      </c>
      <c r="AA68" s="16" t="s">
        <v>45</v>
      </c>
      <c r="AB68" s="181">
        <f t="shared" si="7"/>
        <v>-9</v>
      </c>
      <c r="AC68" s="181">
        <f t="shared" si="0"/>
        <v>-8</v>
      </c>
      <c r="AD68" s="181">
        <f t="shared" si="1"/>
        <v>-8</v>
      </c>
      <c r="AE68" s="181">
        <f t="shared" si="2"/>
        <v>-7</v>
      </c>
      <c r="AF68" s="181">
        <f t="shared" si="3"/>
        <v>-6</v>
      </c>
      <c r="AG68" s="181">
        <f t="shared" si="4"/>
        <v>-4</v>
      </c>
      <c r="AH68" s="181">
        <f t="shared" si="5"/>
        <v>-2</v>
      </c>
      <c r="AI68" s="182">
        <f t="shared" si="6"/>
        <v>-44</v>
      </c>
    </row>
    <row r="69" spans="1:35" ht="18" customHeight="1">
      <c r="A69" s="136"/>
      <c r="B69" s="55">
        <v>26</v>
      </c>
      <c r="C69" s="56" t="s">
        <v>47</v>
      </c>
      <c r="D69" s="183">
        <v>254</v>
      </c>
      <c r="E69" s="183">
        <v>308</v>
      </c>
      <c r="F69" s="183">
        <v>706</v>
      </c>
      <c r="G69" s="183">
        <v>559</v>
      </c>
      <c r="H69" s="183">
        <v>607</v>
      </c>
      <c r="I69" s="183">
        <v>426</v>
      </c>
      <c r="J69" s="183">
        <v>223</v>
      </c>
      <c r="K69" s="184">
        <v>3083</v>
      </c>
      <c r="L69" s="162"/>
      <c r="M69" s="136"/>
      <c r="N69" s="37">
        <v>26</v>
      </c>
      <c r="O69" s="38" t="s">
        <v>47</v>
      </c>
      <c r="P69" s="198">
        <v>255</v>
      </c>
      <c r="Q69" s="198">
        <v>312</v>
      </c>
      <c r="R69" s="198">
        <v>715</v>
      </c>
      <c r="S69" s="198">
        <v>567</v>
      </c>
      <c r="T69" s="198">
        <v>613</v>
      </c>
      <c r="U69" s="198">
        <v>429</v>
      </c>
      <c r="V69" s="198">
        <v>228</v>
      </c>
      <c r="W69" s="73">
        <v>3119</v>
      </c>
      <c r="X69" s="137"/>
      <c r="Z69" s="37">
        <v>26</v>
      </c>
      <c r="AA69" s="38" t="s">
        <v>47</v>
      </c>
      <c r="AB69" s="183">
        <f t="shared" si="7"/>
        <v>-1</v>
      </c>
      <c r="AC69" s="183">
        <f t="shared" si="0"/>
        <v>-4</v>
      </c>
      <c r="AD69" s="183">
        <f t="shared" si="1"/>
        <v>-9</v>
      </c>
      <c r="AE69" s="183">
        <f t="shared" si="2"/>
        <v>-8</v>
      </c>
      <c r="AF69" s="183">
        <f t="shared" si="3"/>
        <v>-6</v>
      </c>
      <c r="AG69" s="183">
        <f t="shared" si="4"/>
        <v>-3</v>
      </c>
      <c r="AH69" s="183">
        <f t="shared" si="5"/>
        <v>-5</v>
      </c>
      <c r="AI69" s="184">
        <f t="shared" si="6"/>
        <v>-36</v>
      </c>
    </row>
    <row r="70" spans="1:35" ht="18" customHeight="1">
      <c r="A70" s="136"/>
      <c r="B70" s="66"/>
      <c r="C70" s="58" t="s">
        <v>86</v>
      </c>
      <c r="D70" s="173">
        <v>1167</v>
      </c>
      <c r="E70" s="173">
        <v>1203</v>
      </c>
      <c r="F70" s="173">
        <v>2106</v>
      </c>
      <c r="G70" s="173">
        <v>1550</v>
      </c>
      <c r="H70" s="173">
        <v>1505</v>
      </c>
      <c r="I70" s="173">
        <v>1262</v>
      </c>
      <c r="J70" s="173">
        <v>677</v>
      </c>
      <c r="K70" s="185">
        <v>9470</v>
      </c>
      <c r="L70" s="168"/>
      <c r="M70" s="136"/>
      <c r="N70" s="207"/>
      <c r="O70" s="58" t="s">
        <v>86</v>
      </c>
      <c r="P70" s="199">
        <v>1182</v>
      </c>
      <c r="Q70" s="199">
        <v>1219</v>
      </c>
      <c r="R70" s="199">
        <v>2132</v>
      </c>
      <c r="S70" s="199">
        <v>1576</v>
      </c>
      <c r="T70" s="199">
        <v>1529</v>
      </c>
      <c r="U70" s="199">
        <v>1274</v>
      </c>
      <c r="V70" s="199">
        <v>686</v>
      </c>
      <c r="W70" s="75">
        <v>9598</v>
      </c>
      <c r="X70" s="137"/>
      <c r="Z70" s="207"/>
      <c r="AA70" s="58" t="s">
        <v>86</v>
      </c>
      <c r="AB70" s="173">
        <f t="shared" si="7"/>
        <v>-15</v>
      </c>
      <c r="AC70" s="173">
        <f t="shared" si="0"/>
        <v>-16</v>
      </c>
      <c r="AD70" s="173">
        <f t="shared" si="1"/>
        <v>-26</v>
      </c>
      <c r="AE70" s="173">
        <f t="shared" si="2"/>
        <v>-26</v>
      </c>
      <c r="AF70" s="173">
        <f t="shared" si="3"/>
        <v>-24</v>
      </c>
      <c r="AG70" s="173">
        <f t="shared" si="4"/>
        <v>-12</v>
      </c>
      <c r="AH70" s="173">
        <f t="shared" si="5"/>
        <v>-9</v>
      </c>
      <c r="AI70" s="185">
        <f t="shared" si="6"/>
        <v>-128</v>
      </c>
    </row>
    <row r="71" spans="1:35" ht="18" customHeight="1">
      <c r="A71" s="136"/>
      <c r="B71" s="254" t="s">
        <v>87</v>
      </c>
      <c r="C71" s="255"/>
      <c r="D71" s="190">
        <v>66673</v>
      </c>
      <c r="E71" s="190">
        <v>57713</v>
      </c>
      <c r="F71" s="190">
        <v>63013</v>
      </c>
      <c r="G71" s="190">
        <v>46440</v>
      </c>
      <c r="H71" s="190">
        <v>38237</v>
      </c>
      <c r="I71" s="190">
        <v>37634</v>
      </c>
      <c r="J71" s="190">
        <v>24847</v>
      </c>
      <c r="K71" s="190">
        <v>334557</v>
      </c>
      <c r="L71" s="169"/>
      <c r="M71" s="136"/>
      <c r="N71" s="254" t="s">
        <v>87</v>
      </c>
      <c r="O71" s="255"/>
      <c r="P71" s="208">
        <v>67207</v>
      </c>
      <c r="Q71" s="208">
        <v>58465</v>
      </c>
      <c r="R71" s="208">
        <v>63741</v>
      </c>
      <c r="S71" s="208">
        <v>47208</v>
      </c>
      <c r="T71" s="208">
        <v>38747</v>
      </c>
      <c r="U71" s="208">
        <v>38126</v>
      </c>
      <c r="V71" s="208">
        <v>25346</v>
      </c>
      <c r="W71" s="208">
        <v>338840</v>
      </c>
      <c r="X71" s="137"/>
      <c r="Z71" s="254" t="s">
        <v>87</v>
      </c>
      <c r="AA71" s="255"/>
      <c r="AB71" s="190">
        <f t="shared" si="7"/>
        <v>-534</v>
      </c>
      <c r="AC71" s="190">
        <f t="shared" si="0"/>
        <v>-752</v>
      </c>
      <c r="AD71" s="190">
        <f t="shared" si="1"/>
        <v>-728</v>
      </c>
      <c r="AE71" s="190">
        <f t="shared" si="2"/>
        <v>-768</v>
      </c>
      <c r="AF71" s="190">
        <f t="shared" si="3"/>
        <v>-510</v>
      </c>
      <c r="AG71" s="190">
        <f t="shared" si="4"/>
        <v>-492</v>
      </c>
      <c r="AH71" s="190">
        <f t="shared" si="5"/>
        <v>-499</v>
      </c>
      <c r="AI71" s="190">
        <f t="shared" si="6"/>
        <v>-4283</v>
      </c>
    </row>
    <row r="72" spans="1:35" ht="18" customHeight="1">
      <c r="A72" s="136"/>
      <c r="B72" s="258" t="s">
        <v>72</v>
      </c>
      <c r="C72" s="230"/>
      <c r="D72" s="191">
        <v>46753</v>
      </c>
      <c r="E72" s="191">
        <v>39148</v>
      </c>
      <c r="F72" s="191">
        <v>46893</v>
      </c>
      <c r="G72" s="191">
        <v>34328</v>
      </c>
      <c r="H72" s="191">
        <v>28014</v>
      </c>
      <c r="I72" s="191">
        <v>26932</v>
      </c>
      <c r="J72" s="191">
        <v>18041</v>
      </c>
      <c r="K72" s="192">
        <v>240109</v>
      </c>
      <c r="L72" s="162"/>
      <c r="M72" s="136"/>
      <c r="N72" s="235" t="s">
        <v>72</v>
      </c>
      <c r="O72" s="230"/>
      <c r="P72" s="13">
        <v>47287</v>
      </c>
      <c r="Q72" s="13">
        <v>39900</v>
      </c>
      <c r="R72" s="13">
        <v>47621</v>
      </c>
      <c r="S72" s="13">
        <v>35096</v>
      </c>
      <c r="T72" s="13">
        <v>28524</v>
      </c>
      <c r="U72" s="13">
        <v>27424</v>
      </c>
      <c r="V72" s="13">
        <v>18540</v>
      </c>
      <c r="W72" s="78">
        <v>244392</v>
      </c>
      <c r="X72" s="137"/>
      <c r="Z72" s="235" t="s">
        <v>72</v>
      </c>
      <c r="AA72" s="230"/>
      <c r="AB72" s="191">
        <f t="shared" si="7"/>
        <v>-534</v>
      </c>
      <c r="AC72" s="191">
        <f t="shared" si="0"/>
        <v>-752</v>
      </c>
      <c r="AD72" s="191">
        <f t="shared" si="1"/>
        <v>-728</v>
      </c>
      <c r="AE72" s="191">
        <f t="shared" si="2"/>
        <v>-768</v>
      </c>
      <c r="AF72" s="191">
        <f t="shared" si="3"/>
        <v>-510</v>
      </c>
      <c r="AG72" s="191">
        <f t="shared" si="4"/>
        <v>-492</v>
      </c>
      <c r="AH72" s="191">
        <f t="shared" si="5"/>
        <v>-499</v>
      </c>
      <c r="AI72" s="192">
        <f t="shared" si="6"/>
        <v>-4283</v>
      </c>
    </row>
    <row r="73" spans="1:35" ht="18" customHeight="1">
      <c r="A73" s="136"/>
      <c r="B73" s="250" t="s">
        <v>73</v>
      </c>
      <c r="C73" s="230"/>
      <c r="D73" s="191">
        <v>25164</v>
      </c>
      <c r="E73" s="191">
        <v>20710</v>
      </c>
      <c r="F73" s="191">
        <v>28614</v>
      </c>
      <c r="G73" s="191">
        <v>19895</v>
      </c>
      <c r="H73" s="191">
        <v>16446</v>
      </c>
      <c r="I73" s="191">
        <v>15663</v>
      </c>
      <c r="J73" s="191">
        <v>10388</v>
      </c>
      <c r="K73" s="192">
        <v>136880</v>
      </c>
      <c r="L73" s="162"/>
      <c r="M73" s="136"/>
      <c r="N73" s="229" t="s">
        <v>73</v>
      </c>
      <c r="O73" s="230"/>
      <c r="P73" s="13">
        <v>25455</v>
      </c>
      <c r="Q73" s="13">
        <v>21044</v>
      </c>
      <c r="R73" s="13">
        <v>29052</v>
      </c>
      <c r="S73" s="13">
        <v>20297</v>
      </c>
      <c r="T73" s="13">
        <v>16721</v>
      </c>
      <c r="U73" s="13">
        <v>15912</v>
      </c>
      <c r="V73" s="13">
        <v>10642</v>
      </c>
      <c r="W73" s="78">
        <v>139123</v>
      </c>
      <c r="X73" s="137"/>
      <c r="Z73" s="229" t="s">
        <v>73</v>
      </c>
      <c r="AA73" s="230"/>
      <c r="AB73" s="191">
        <f t="shared" si="7"/>
        <v>-291</v>
      </c>
      <c r="AC73" s="191">
        <f t="shared" si="0"/>
        <v>-334</v>
      </c>
      <c r="AD73" s="191">
        <f t="shared" si="1"/>
        <v>-438</v>
      </c>
      <c r="AE73" s="191">
        <f t="shared" si="2"/>
        <v>-402</v>
      </c>
      <c r="AF73" s="191">
        <f t="shared" si="3"/>
        <v>-275</v>
      </c>
      <c r="AG73" s="191">
        <f t="shared" si="4"/>
        <v>-249</v>
      </c>
      <c r="AH73" s="191">
        <f t="shared" si="5"/>
        <v>-254</v>
      </c>
      <c r="AI73" s="192">
        <f t="shared" si="6"/>
        <v>-2243</v>
      </c>
    </row>
    <row r="74" spans="1:35" ht="18" customHeight="1">
      <c r="A74" s="136"/>
      <c r="B74" s="152"/>
      <c r="C74" s="153"/>
      <c r="D74" s="149"/>
      <c r="E74" s="149"/>
      <c r="F74" s="149"/>
      <c r="G74" s="149"/>
      <c r="H74" s="149"/>
      <c r="I74" s="149"/>
      <c r="J74" s="149"/>
      <c r="K74" s="149"/>
      <c r="L74" s="140"/>
      <c r="M74" s="136"/>
      <c r="N74" s="159"/>
      <c r="O74" s="209"/>
      <c r="P74" s="140"/>
      <c r="Q74" s="140"/>
      <c r="R74" s="140"/>
      <c r="S74" s="140"/>
      <c r="T74" s="140"/>
      <c r="U74" s="140"/>
      <c r="V74" s="140"/>
      <c r="W74" s="140"/>
      <c r="X74" s="137"/>
      <c r="Z74" s="159"/>
      <c r="AA74" s="209"/>
      <c r="AB74" s="140"/>
      <c r="AC74" s="140"/>
      <c r="AD74" s="140"/>
      <c r="AE74" s="140"/>
      <c r="AF74" s="140"/>
      <c r="AG74" s="140"/>
      <c r="AH74" s="140"/>
      <c r="AI74" s="140"/>
    </row>
    <row r="75" spans="1:35">
      <c r="A75" s="136"/>
      <c r="B75" s="155" t="s">
        <v>74</v>
      </c>
      <c r="C75" s="154"/>
      <c r="D75" s="140"/>
      <c r="E75" s="140"/>
      <c r="F75" s="140"/>
      <c r="G75" s="140"/>
      <c r="H75" s="140"/>
      <c r="I75" s="140"/>
      <c r="J75" s="140"/>
      <c r="K75" s="140"/>
      <c r="L75" s="140"/>
      <c r="M75" s="136"/>
      <c r="N75" s="155" t="s">
        <v>92</v>
      </c>
      <c r="O75" s="154" t="s">
        <v>93</v>
      </c>
      <c r="P75" s="140"/>
      <c r="Q75" s="140"/>
      <c r="R75" s="140"/>
      <c r="S75" s="140"/>
      <c r="T75" s="140"/>
      <c r="U75" s="140"/>
      <c r="V75" s="140"/>
      <c r="W75" s="140"/>
      <c r="X75" s="137"/>
      <c r="Z75" s="155"/>
      <c r="AA75" s="154"/>
      <c r="AB75" s="140"/>
      <c r="AC75" s="140"/>
      <c r="AD75" s="140"/>
      <c r="AE75" s="140"/>
      <c r="AF75" s="140"/>
      <c r="AG75" s="140"/>
      <c r="AH75" s="140"/>
      <c r="AI75" s="140"/>
    </row>
    <row r="76" spans="1:35">
      <c r="A76" s="136"/>
      <c r="M76" s="136"/>
      <c r="N76" s="155"/>
      <c r="O76" s="210"/>
      <c r="P76" s="140"/>
      <c r="Q76" s="140"/>
      <c r="R76" s="140"/>
      <c r="S76" s="140"/>
      <c r="T76" s="140"/>
      <c r="U76" s="140"/>
      <c r="V76" s="140"/>
      <c r="W76" s="140"/>
      <c r="X76" s="137"/>
      <c r="Z76" s="155"/>
      <c r="AA76" s="210"/>
      <c r="AB76" s="140"/>
      <c r="AC76" s="140"/>
      <c r="AD76" s="140"/>
      <c r="AE76" s="140"/>
      <c r="AF76" s="140"/>
      <c r="AG76" s="140"/>
      <c r="AH76" s="140"/>
      <c r="AI76" s="140"/>
    </row>
    <row r="77" spans="1:35">
      <c r="A77" s="136"/>
      <c r="B77" s="134" t="s">
        <v>97</v>
      </c>
      <c r="C77" s="133"/>
      <c r="M77" s="136"/>
      <c r="N77" s="155"/>
      <c r="O77" s="210"/>
      <c r="P77" s="140"/>
      <c r="Q77" s="140"/>
      <c r="R77" s="140"/>
      <c r="S77" s="140"/>
      <c r="T77" s="140"/>
      <c r="U77" s="140"/>
      <c r="V77" s="140"/>
      <c r="W77" s="140"/>
      <c r="X77" s="137"/>
      <c r="Z77" s="155"/>
      <c r="AA77" s="210"/>
      <c r="AB77" s="140"/>
      <c r="AC77" s="140"/>
      <c r="AD77" s="140"/>
      <c r="AE77" s="140"/>
      <c r="AF77" s="140"/>
      <c r="AG77" s="140"/>
      <c r="AH77" s="140"/>
      <c r="AI77" s="140"/>
    </row>
    <row r="78" spans="1:35">
      <c r="A78" s="136"/>
      <c r="B78" s="135"/>
      <c r="C78" s="133"/>
      <c r="M78" s="136"/>
      <c r="N78" s="155"/>
      <c r="O78" s="210"/>
      <c r="P78" s="140"/>
      <c r="Q78" s="140"/>
      <c r="R78" s="140"/>
      <c r="S78" s="140"/>
      <c r="T78" s="140"/>
      <c r="U78" s="140"/>
      <c r="V78" s="140"/>
      <c r="W78" s="140"/>
      <c r="X78" s="137"/>
      <c r="Z78" s="155"/>
      <c r="AA78" s="210"/>
      <c r="AB78" s="140"/>
      <c r="AC78" s="140"/>
      <c r="AD78" s="140"/>
      <c r="AE78" s="140"/>
      <c r="AF78" s="140"/>
      <c r="AG78" s="140"/>
      <c r="AH78" s="140"/>
      <c r="AI78" s="140"/>
    </row>
    <row r="79" spans="1:35">
      <c r="A79" s="136"/>
      <c r="M79" s="136"/>
      <c r="N79" s="155"/>
      <c r="O79" s="210"/>
      <c r="P79" s="140"/>
      <c r="Q79" s="140"/>
      <c r="R79" s="140"/>
      <c r="S79" s="140"/>
      <c r="T79" s="140"/>
      <c r="U79" s="140"/>
      <c r="V79" s="140"/>
      <c r="W79" s="140"/>
      <c r="X79" s="137"/>
      <c r="Z79" s="155"/>
      <c r="AA79" s="210"/>
      <c r="AB79" s="140"/>
      <c r="AC79" s="140"/>
      <c r="AD79" s="140"/>
      <c r="AE79" s="140"/>
      <c r="AF79" s="140"/>
      <c r="AG79" s="140"/>
      <c r="AH79" s="140"/>
      <c r="AI79" s="140"/>
    </row>
    <row r="80" spans="1:35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4"/>
      <c r="N80" s="211"/>
      <c r="O80" s="212"/>
      <c r="P80" s="213"/>
      <c r="Q80" s="213"/>
      <c r="R80" s="213"/>
      <c r="S80" s="213"/>
      <c r="T80" s="213"/>
      <c r="U80" s="213"/>
      <c r="V80" s="213"/>
      <c r="W80" s="213"/>
      <c r="X80" s="146"/>
      <c r="Z80" s="214"/>
      <c r="AA80" s="209"/>
      <c r="AB80" s="140"/>
      <c r="AC80" s="140"/>
      <c r="AD80" s="140"/>
      <c r="AE80" s="140"/>
      <c r="AF80" s="140"/>
      <c r="AG80" s="140"/>
      <c r="AH80" s="140"/>
      <c r="AI80" s="140"/>
    </row>
    <row r="81" spans="4:35">
      <c r="N81" s="214"/>
      <c r="O81" s="209"/>
      <c r="P81" s="140"/>
      <c r="Q81" s="140"/>
      <c r="R81" s="140"/>
      <c r="S81" s="140"/>
      <c r="T81" s="140"/>
      <c r="U81" s="140"/>
      <c r="V81" s="140"/>
      <c r="W81" s="140"/>
      <c r="Z81" s="214"/>
      <c r="AA81" s="209"/>
      <c r="AB81" s="140"/>
      <c r="AC81" s="140"/>
      <c r="AD81" s="140"/>
      <c r="AE81" s="140"/>
      <c r="AF81" s="140"/>
      <c r="AG81" s="140"/>
      <c r="AH81" s="140"/>
      <c r="AI81" s="140"/>
    </row>
    <row r="82" spans="4:35">
      <c r="D82" s="133"/>
      <c r="E82" s="133"/>
      <c r="F82" s="133"/>
    </row>
    <row r="83" spans="4:35">
      <c r="D83" s="133"/>
      <c r="E83" s="133"/>
      <c r="F83" s="133"/>
    </row>
  </sheetData>
  <autoFilter ref="A10:AI73" xr:uid="{76AC3496-A933-4C21-BBA0-C2CFBFAB6453}"/>
  <mergeCells count="18">
    <mergeCell ref="B71:C71"/>
    <mergeCell ref="B72:C72"/>
    <mergeCell ref="B73:C73"/>
    <mergeCell ref="D6:K6"/>
    <mergeCell ref="Z73:AA73"/>
    <mergeCell ref="N2:W2"/>
    <mergeCell ref="B2:K2"/>
    <mergeCell ref="Z2:AI2"/>
    <mergeCell ref="AB6:AI6"/>
    <mergeCell ref="Z7:AA8"/>
    <mergeCell ref="Z71:AA71"/>
    <mergeCell ref="Z72:AA72"/>
    <mergeCell ref="N72:O72"/>
    <mergeCell ref="N73:O73"/>
    <mergeCell ref="N71:O71"/>
    <mergeCell ref="P6:W6"/>
    <mergeCell ref="N7:O8"/>
    <mergeCell ref="B7:C8"/>
  </mergeCells>
  <phoneticPr fontId="3"/>
  <conditionalFormatting sqref="B6:L73">
    <cfRule type="containsText" dxfId="2" priority="1" operator="containsText" text="R４度管轄別">
      <formula>NOT(ISERROR(SEARCH("R４度管轄別",B6)))</formula>
    </cfRule>
  </conditionalFormatting>
  <conditionalFormatting sqref="N6:W73">
    <cfRule type="containsText" dxfId="1" priority="4" operator="containsText" text="R４度管轄別">
      <formula>NOT(ISERROR(SEARCH("R４度管轄別",N6)))</formula>
    </cfRule>
  </conditionalFormatting>
  <conditionalFormatting sqref="Z6:AI73">
    <cfRule type="containsText" dxfId="0" priority="2" operator="containsText" text="R４度管轄別">
      <formula>NOT(ISERROR(SEARCH("R４度管轄別",Z6)))</formula>
    </cfRule>
  </conditionalFormatting>
  <pageMargins left="0.23622047244094491" right="0.23622047244094491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(福祉管轄別)</vt:lpstr>
      <vt:lpstr>(地域別)</vt:lpstr>
      <vt:lpstr>'(地域別)'!Print_Area</vt:lpstr>
      <vt:lpstr>'(福祉管轄別)'!Print_Area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2025-03-14T05:06:23Z</dcterms:created>
  <dcterms:modified xsi:type="dcterms:W3CDTF">2025-03-17T00:09:58Z</dcterms:modified>
</cp:coreProperties>
</file>