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Fs00e\共有フォルダ32\12104085-460介護人材対策班\訪問介護人材確保対策事業\訪問介護人材確保等対策事業（補助）\R6\05 実績報告\12月末修了分\"/>
    </mc:Choice>
  </mc:AlternateContent>
  <xr:revisionPtr revIDLastSave="0" documentId="13_ncr:1_{49B01EF5-92CD-4FF0-8374-1ECFEC47ED49}" xr6:coauthVersionLast="47" xr6:coauthVersionMax="47" xr10:uidLastSave="{00000000-0000-0000-0000-000000000000}"/>
  <bookViews>
    <workbookView xWindow="28680" yWindow="-120" windowWidth="29040" windowHeight="15720" tabRatio="760" xr2:uid="{00000000-000D-0000-FFFF-FFFF00000000}"/>
  </bookViews>
  <sheets>
    <sheet name="基本情報シート" sheetId="24" r:id="rId1"/>
    <sheet name="実績報告書" sheetId="26" r:id="rId2"/>
    <sheet name="別記" sheetId="34" r:id="rId3"/>
    <sheet name="別紙１" sheetId="1" r:id="rId4"/>
    <sheet name="別紙２-1" sheetId="21" r:id="rId5"/>
    <sheet name="別紙２-2" sheetId="31" r:id="rId6"/>
    <sheet name="（整理シート）研修派遣" sheetId="32" r:id="rId7"/>
    <sheet name="請求書" sheetId="35" r:id="rId8"/>
    <sheet name="計算用シート" sheetId="9" state="hidden" r:id="rId9"/>
  </sheets>
  <externalReferences>
    <externalReference r:id="rId10"/>
  </externalReferences>
  <definedNames>
    <definedName name="_xlnm._FilterDatabase" localSheetId="0" hidden="1">基本情報シート!$A$1:$E$30</definedName>
    <definedName name="_xlnm.Print_Area" localSheetId="6">'（整理シート）研修派遣'!$A$2:$R$19</definedName>
    <definedName name="_xlnm.Print_Area" localSheetId="0">基本情報シート!$A$2:$E$22</definedName>
    <definedName name="_xlnm.Print_Area" localSheetId="1">実績報告書!$A$3:$I$31</definedName>
    <definedName name="_xlnm.Print_Area" localSheetId="7">請求書!$A$2:$H$38</definedName>
    <definedName name="_xlnm.Print_Area" localSheetId="2">別記!$A$2:$K$29</definedName>
    <definedName name="_xlnm.Print_Area" localSheetId="3">別紙１!$A$3:$J$30</definedName>
    <definedName name="_xlnm.Print_Area" localSheetId="4">'別紙２-1'!$A$2:$T$37</definedName>
    <definedName name="_xlnm.Print_Area" localSheetId="5">'別紙２-2'!$A$3:$R$28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35" l="1"/>
  <c r="E33" i="35"/>
  <c r="E32" i="35"/>
  <c r="D17" i="26"/>
  <c r="D15" i="35"/>
  <c r="G28" i="31"/>
  <c r="G27" i="31"/>
  <c r="G22" i="31"/>
  <c r="G12" i="31"/>
  <c r="G16" i="31" s="1"/>
  <c r="R39" i="21" l="1"/>
  <c r="R38" i="21"/>
  <c r="R26" i="21"/>
  <c r="S26" i="21"/>
  <c r="F14" i="34" l="1"/>
  <c r="F26" i="34"/>
  <c r="H22" i="1"/>
  <c r="H18" i="1"/>
  <c r="H14" i="1"/>
  <c r="G22" i="1"/>
  <c r="G18" i="1"/>
  <c r="G14" i="1"/>
  <c r="G24" i="1" l="1"/>
  <c r="D17" i="1"/>
  <c r="D16" i="1"/>
  <c r="D13" i="1"/>
  <c r="D12" i="1"/>
  <c r="E12" i="1" l="1"/>
  <c r="E21" i="1" l="1"/>
  <c r="E20" i="1"/>
  <c r="E17" i="1"/>
  <c r="E16" i="1"/>
  <c r="E13" i="1"/>
  <c r="F12" i="1" l="1"/>
  <c r="I12" i="1" s="1"/>
  <c r="I14" i="1" s="1"/>
  <c r="H24" i="1"/>
  <c r="E22" i="1"/>
  <c r="D22" i="1"/>
  <c r="C22" i="1"/>
  <c r="F21" i="1"/>
  <c r="I21" i="1" s="1"/>
  <c r="F20" i="1"/>
  <c r="I20" i="1" s="1"/>
  <c r="I22" i="1" s="1"/>
  <c r="E18" i="1"/>
  <c r="D18" i="1"/>
  <c r="C18" i="1"/>
  <c r="F17" i="1"/>
  <c r="I17" i="1" s="1"/>
  <c r="F16" i="1"/>
  <c r="I16" i="1" s="1"/>
  <c r="I18" i="1" s="1"/>
  <c r="E14" i="1"/>
  <c r="D14" i="1"/>
  <c r="C14" i="1"/>
  <c r="C24" i="1" s="1"/>
  <c r="F13" i="1"/>
  <c r="I13" i="1" s="1"/>
  <c r="S30" i="21"/>
  <c r="I24" i="1" l="1"/>
  <c r="D24" i="1"/>
  <c r="F22" i="1"/>
  <c r="F18" i="1"/>
  <c r="E24" i="1"/>
  <c r="F14" i="1"/>
  <c r="F24" i="1" l="1"/>
  <c r="AG3" i="24"/>
  <c r="AC3" i="24"/>
  <c r="G60" i="1" l="1"/>
  <c r="H64" i="1"/>
  <c r="H60" i="1"/>
  <c r="H55" i="1"/>
  <c r="H66" i="1" l="1"/>
  <c r="AM3" i="24" l="1"/>
  <c r="AL3" i="24"/>
  <c r="AK3" i="24"/>
  <c r="AJ3" i="24"/>
  <c r="AI3" i="24"/>
  <c r="AH3" i="24"/>
  <c r="AE3" i="24"/>
  <c r="AD3" i="24"/>
  <c r="AB3" i="24"/>
  <c r="D58" i="1"/>
  <c r="G64" i="1"/>
  <c r="D64" i="1"/>
  <c r="C64" i="1"/>
  <c r="F63" i="1"/>
  <c r="I63" i="1" s="1"/>
  <c r="E63" i="1"/>
  <c r="E62" i="1"/>
  <c r="C60" i="1"/>
  <c r="D59" i="1"/>
  <c r="E59" i="1" s="1"/>
  <c r="D57" i="1"/>
  <c r="G55" i="1"/>
  <c r="C55" i="1"/>
  <c r="D54" i="1"/>
  <c r="E54" i="1" s="1"/>
  <c r="D53" i="1"/>
  <c r="G47" i="1"/>
  <c r="F62" i="1" l="1"/>
  <c r="E58" i="1"/>
  <c r="E64" i="1"/>
  <c r="F59" i="1"/>
  <c r="I59" i="1" s="1"/>
  <c r="C66" i="1"/>
  <c r="G66" i="1"/>
  <c r="D55" i="1"/>
  <c r="F54" i="1"/>
  <c r="I54" i="1" s="1"/>
  <c r="D60" i="1"/>
  <c r="E53" i="1"/>
  <c r="F53" i="1" s="1"/>
  <c r="I53" i="1" s="1"/>
  <c r="I55" i="1" s="1"/>
  <c r="E57" i="1"/>
  <c r="F57" i="1" s="1"/>
  <c r="I57" i="1" s="1"/>
  <c r="AM26" i="21"/>
  <c r="AI32" i="21"/>
  <c r="AM31" i="21"/>
  <c r="AM30" i="21"/>
  <c r="O32" i="21"/>
  <c r="S31" i="21"/>
  <c r="AD6" i="21"/>
  <c r="AL26" i="21"/>
  <c r="Z27" i="31"/>
  <c r="Z22" i="31"/>
  <c r="Z12" i="31"/>
  <c r="Z16" i="31" s="1"/>
  <c r="M27" i="32"/>
  <c r="E38" i="35"/>
  <c r="E37" i="35"/>
  <c r="E36" i="35"/>
  <c r="L6" i="32"/>
  <c r="G6" i="1"/>
  <c r="AI33" i="21" l="1"/>
  <c r="F64" i="1"/>
  <c r="I62" i="1"/>
  <c r="I64" i="1" s="1"/>
  <c r="D66" i="1"/>
  <c r="F58" i="1"/>
  <c r="I58" i="1" s="1"/>
  <c r="I60" i="1" s="1"/>
  <c r="I66" i="1" s="1"/>
  <c r="E60" i="1"/>
  <c r="E55" i="1"/>
  <c r="Z28" i="31"/>
  <c r="O33" i="21"/>
  <c r="J6" i="21"/>
  <c r="F60" i="1" l="1"/>
  <c r="E66" i="1"/>
  <c r="F55" i="1"/>
  <c r="F66" i="1" l="1"/>
  <c r="E28" i="35" l="1"/>
  <c r="F30" i="35" l="1"/>
  <c r="E30" i="35"/>
  <c r="E29" i="35"/>
  <c r="D6" i="35" l="1"/>
  <c r="D13" i="35"/>
  <c r="E11" i="34"/>
  <c r="D10" i="35" l="1"/>
  <c r="E25" i="34" l="1"/>
  <c r="G15" i="26" l="1"/>
  <c r="G14" i="26"/>
  <c r="H13" i="26"/>
  <c r="G13" i="26"/>
  <c r="G12" i="26"/>
  <c r="G11" i="26"/>
  <c r="E21" i="34" l="1"/>
  <c r="E23" i="34"/>
  <c r="E15" i="34" l="1"/>
  <c r="E13" i="34" s="1"/>
  <c r="D11" i="35" l="1"/>
  <c r="E27"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2" authorId="0" shapeId="0" xr:uid="{03E75247-8D24-4B56-B967-BA353D6DEF56}">
      <text>
        <r>
          <rPr>
            <sz val="12"/>
            <color indexed="81"/>
            <rFont val="MS P ゴシック"/>
            <family val="3"/>
            <charset val="128"/>
          </rPr>
          <t>交付申請時に提出した「訪問介護人材等確保対策事業所要額調書」の「補助所要額D」の金額を転記してください。</t>
        </r>
      </text>
    </comment>
    <comment ref="G13" authorId="0" shapeId="0" xr:uid="{888B430C-D113-442C-8401-CD1F358BEBC9}">
      <text>
        <r>
          <rPr>
            <sz val="12"/>
            <color indexed="81"/>
            <rFont val="MS P ゴシック"/>
            <family val="3"/>
            <charset val="128"/>
          </rPr>
          <t>交付申請時に提出した「訪問介護人材等確保対策事業所要額調書」の「補助所要額D」の金額を転記してください。</t>
        </r>
      </text>
    </comment>
    <comment ref="G16" authorId="0" shapeId="0" xr:uid="{3EBD9BF7-1E49-49B6-B64B-87132F0E6322}">
      <text>
        <r>
          <rPr>
            <sz val="12"/>
            <color indexed="81"/>
            <rFont val="MS P ゴシック"/>
            <family val="3"/>
            <charset val="128"/>
          </rPr>
          <t>交付申請時に提出した「訪問介護人材等確保対策事業所要額調書」の「補助所要額D」の金額を転記してください。</t>
        </r>
      </text>
    </comment>
    <comment ref="G17" authorId="0" shapeId="0" xr:uid="{0B16A19C-0662-4A00-8F3F-6E5A90A8ADF2}">
      <text>
        <r>
          <rPr>
            <sz val="12"/>
            <color indexed="81"/>
            <rFont val="MS P ゴシック"/>
            <family val="3"/>
            <charset val="128"/>
          </rPr>
          <t>交付申請時に提出した「訪問介護人材等確保対策事業所要額調書」の「補助所要額D」の金額を転記してください。</t>
        </r>
      </text>
    </comment>
    <comment ref="G20" authorId="0" shapeId="0" xr:uid="{0FCA85CF-23EE-4EEF-9956-470326A574FC}">
      <text>
        <r>
          <rPr>
            <sz val="12"/>
            <color indexed="81"/>
            <rFont val="MS P ゴシック"/>
            <family val="3"/>
            <charset val="128"/>
          </rPr>
          <t>交付申請時に提出した「訪問介護人材等確保対策事業所要額調書」の「補助所要額D」の金額を転記してください。</t>
        </r>
      </text>
    </comment>
    <comment ref="G21" authorId="0" shapeId="0" xr:uid="{8C24D167-0144-452D-8CD0-D2AF25F71987}">
      <text>
        <r>
          <rPr>
            <sz val="12"/>
            <color indexed="81"/>
            <rFont val="MS P ゴシック"/>
            <family val="3"/>
            <charset val="128"/>
          </rPr>
          <t>交付申請時に提出した「訪問介護人材等確保対策事業所要額調書」の「補助所要額D」の金額を転記してください。</t>
        </r>
      </text>
    </comment>
    <comment ref="G53" authorId="0" shapeId="0" xr:uid="{8EE09DA4-C7D4-4C45-8471-DAAFC78FB766}">
      <text>
        <r>
          <rPr>
            <sz val="12"/>
            <color indexed="81"/>
            <rFont val="MS P ゴシック"/>
            <family val="3"/>
            <charset val="128"/>
          </rPr>
          <t>交付申請時に提出した「訪問介護人材等確保対策事業所要額調書」の「補助所要額D」の金額を転記してください。</t>
        </r>
      </text>
    </comment>
    <comment ref="G54" authorId="0" shapeId="0" xr:uid="{2ADF1164-609B-4291-AB42-B2E52B12B421}">
      <text>
        <r>
          <rPr>
            <sz val="12"/>
            <color indexed="81"/>
            <rFont val="MS P ゴシック"/>
            <family val="3"/>
            <charset val="128"/>
          </rPr>
          <t>交付申請時に提出した「訪問介護人材等確保対策事業所要額調書」の「補助所要額D」の金額を転記してください。</t>
        </r>
      </text>
    </comment>
    <comment ref="G57" authorId="0" shapeId="0" xr:uid="{95A4730E-4BA7-450D-96CA-1B0BB3022F74}">
      <text>
        <r>
          <rPr>
            <sz val="12"/>
            <color indexed="81"/>
            <rFont val="MS P ゴシック"/>
            <family val="3"/>
            <charset val="128"/>
          </rPr>
          <t>交付申請時に提出した「訪問介護人材等確保対策事業所要額調書」の「補助所要額D」の金額を転記してください。</t>
        </r>
      </text>
    </comment>
    <comment ref="G58" authorId="0" shapeId="0" xr:uid="{B2769697-0755-40F8-9B29-0F7D221F5C67}">
      <text>
        <r>
          <rPr>
            <sz val="12"/>
            <color indexed="81"/>
            <rFont val="MS P ゴシック"/>
            <family val="3"/>
            <charset val="128"/>
          </rPr>
          <t>交付申請時に提出した「訪問介護人材等確保対策事業所要額調書」の「補助所要額D」の金額を転記してください。</t>
        </r>
      </text>
    </comment>
    <comment ref="G59" authorId="0" shapeId="0" xr:uid="{CD374966-ACC5-4DD3-B956-944158028634}">
      <text>
        <r>
          <rPr>
            <sz val="12"/>
            <color indexed="81"/>
            <rFont val="MS P ゴシック"/>
            <family val="3"/>
            <charset val="128"/>
          </rPr>
          <t>交付申請時に提出した「訪問介護人材等確保対策事業所要額調書」の「補助所要額D」の金額を転記してください。</t>
        </r>
      </text>
    </comment>
    <comment ref="G62" authorId="0" shapeId="0" xr:uid="{F85DDBE1-9F58-4476-B4E5-DCF9D4D1506C}">
      <text>
        <r>
          <rPr>
            <sz val="12"/>
            <color indexed="81"/>
            <rFont val="MS P ゴシック"/>
            <family val="3"/>
            <charset val="128"/>
          </rPr>
          <t>交付申請時に提出した「訪問介護人材等確保対策事業所要額調書」の「補助所要額D」の金額を転記してください。</t>
        </r>
      </text>
    </comment>
    <comment ref="G63" authorId="0" shapeId="0" xr:uid="{A7051525-5E24-43D3-AFFC-DF9E8D055783}">
      <text>
        <r>
          <rPr>
            <sz val="12"/>
            <color indexed="81"/>
            <rFont val="MS P ゴシック"/>
            <family val="3"/>
            <charset val="128"/>
          </rPr>
          <t>交付申請時に提出した「訪問介護人材等確保対策事業所要額調書」の「補助所要額D」の金額を転記してください。</t>
        </r>
      </text>
    </comment>
  </commentList>
</comments>
</file>

<file path=xl/sharedStrings.xml><?xml version="1.0" encoding="utf-8"?>
<sst xmlns="http://schemas.openxmlformats.org/spreadsheetml/2006/main" count="661" uniqueCount="382">
  <si>
    <t>円</t>
    <rPh sb="0" eb="1">
      <t>エン</t>
    </rPh>
    <phoneticPr fontId="2"/>
  </si>
  <si>
    <t>研修経費</t>
    <rPh sb="0" eb="2">
      <t>ケンシュウ</t>
    </rPh>
    <rPh sb="2" eb="4">
      <t>ケイヒ</t>
    </rPh>
    <phoneticPr fontId="2"/>
  </si>
  <si>
    <t>教育担当者経費</t>
    <rPh sb="0" eb="2">
      <t>キョウイク</t>
    </rPh>
    <rPh sb="2" eb="5">
      <t>タントウシャ</t>
    </rPh>
    <rPh sb="5" eb="7">
      <t>ケイヒ</t>
    </rPh>
    <phoneticPr fontId="2"/>
  </si>
  <si>
    <t>受入経費</t>
    <rPh sb="0" eb="2">
      <t>ウケイレ</t>
    </rPh>
    <rPh sb="2" eb="4">
      <t>ケイヒ</t>
    </rPh>
    <phoneticPr fontId="2"/>
  </si>
  <si>
    <t>区分</t>
    <rPh sb="0" eb="2">
      <t>クブン</t>
    </rPh>
    <phoneticPr fontId="2"/>
  </si>
  <si>
    <t>(2)研修受講料助成に要する費用</t>
    <rPh sb="8" eb="10">
      <t>ジョセイ</t>
    </rPh>
    <rPh sb="11" eb="12">
      <t>ヨウ</t>
    </rPh>
    <rPh sb="14" eb="16">
      <t>ヒヨウ</t>
    </rPh>
    <phoneticPr fontId="2"/>
  </si>
  <si>
    <t>(3)代替職員の確保に要する費用</t>
    <rPh sb="3" eb="5">
      <t>ダイタイ</t>
    </rPh>
    <rPh sb="5" eb="7">
      <t>ショクイン</t>
    </rPh>
    <rPh sb="8" eb="10">
      <t>カクホ</t>
    </rPh>
    <rPh sb="11" eb="12">
      <t>ヨウ</t>
    </rPh>
    <rPh sb="14" eb="16">
      <t>ヒヨウ</t>
    </rPh>
    <phoneticPr fontId="2"/>
  </si>
  <si>
    <t>備考</t>
    <rPh sb="0" eb="2">
      <t>ビコウ</t>
    </rPh>
    <phoneticPr fontId="2"/>
  </si>
  <si>
    <t>　（注）１　Ｃ欄には、Ａ欄、Ｂ欄の金額を比較して少ない方の額を記入すること。</t>
    <rPh sb="2" eb="3">
      <t>チュウ</t>
    </rPh>
    <phoneticPr fontId="2"/>
  </si>
  <si>
    <t>　　　　２　Ｄ欄には、Ｃ欄の金額に補助率を乗じて得た額（千円未満切り捨て）を記入すること。</t>
    <rPh sb="7" eb="8">
      <t>ラン</t>
    </rPh>
    <rPh sb="12" eb="13">
      <t>ラン</t>
    </rPh>
    <rPh sb="14" eb="15">
      <t>キン</t>
    </rPh>
    <rPh sb="15" eb="16">
      <t>ガク</t>
    </rPh>
    <rPh sb="17" eb="20">
      <t>ホジョリツ</t>
    </rPh>
    <rPh sb="21" eb="22">
      <t>ジョウ</t>
    </rPh>
    <rPh sb="24" eb="25">
      <t>エ</t>
    </rPh>
    <rPh sb="26" eb="27">
      <t>ガク</t>
    </rPh>
    <rPh sb="28" eb="30">
      <t>センエン</t>
    </rPh>
    <rPh sb="30" eb="32">
      <t>ミマン</t>
    </rPh>
    <rPh sb="32" eb="33">
      <t>キ</t>
    </rPh>
    <rPh sb="34" eb="35">
      <t>ス</t>
    </rPh>
    <rPh sb="38" eb="40">
      <t>キニュウ</t>
    </rPh>
    <phoneticPr fontId="2"/>
  </si>
  <si>
    <t>補助対象経費
Ａ</t>
    <rPh sb="0" eb="2">
      <t>ホジョ</t>
    </rPh>
    <rPh sb="2" eb="4">
      <t>タイショウ</t>
    </rPh>
    <rPh sb="4" eb="6">
      <t>ケイヒ</t>
    </rPh>
    <phoneticPr fontId="2"/>
  </si>
  <si>
    <t>補助基準額
Ｂ</t>
    <rPh sb="0" eb="2">
      <t>ホジョ</t>
    </rPh>
    <rPh sb="2" eb="4">
      <t>キジュン</t>
    </rPh>
    <rPh sb="4" eb="5">
      <t>ガク</t>
    </rPh>
    <phoneticPr fontId="2"/>
  </si>
  <si>
    <t>補助基本額
Ｃ</t>
    <rPh sb="0" eb="2">
      <t>ホジョ</t>
    </rPh>
    <rPh sb="2" eb="4">
      <t>キホン</t>
    </rPh>
    <rPh sb="4" eb="5">
      <t>ガク</t>
    </rPh>
    <phoneticPr fontId="2"/>
  </si>
  <si>
    <t>補助所要額
Ｄ</t>
    <rPh sb="0" eb="2">
      <t>ホジョ</t>
    </rPh>
    <rPh sb="2" eb="4">
      <t>ショヨウ</t>
    </rPh>
    <rPh sb="4" eb="5">
      <t>ガク</t>
    </rPh>
    <phoneticPr fontId="2"/>
  </si>
  <si>
    <t>交付決定額
Ｅ</t>
    <rPh sb="0" eb="2">
      <t>コウフ</t>
    </rPh>
    <rPh sb="2" eb="4">
      <t>ケッテイ</t>
    </rPh>
    <rPh sb="4" eb="5">
      <t>ガク</t>
    </rPh>
    <phoneticPr fontId="2"/>
  </si>
  <si>
    <t>（A、Bのいずれか低い額）</t>
    <rPh sb="9" eb="10">
      <t>ヒク</t>
    </rPh>
    <rPh sb="11" eb="12">
      <t>ガク</t>
    </rPh>
    <phoneticPr fontId="2"/>
  </si>
  <si>
    <t>（Ｃ×補助率）千円未満切り捨て</t>
    <rPh sb="3" eb="6">
      <t>ホジョリツ</t>
    </rPh>
    <rPh sb="7" eb="11">
      <t>センエンミマン</t>
    </rPh>
    <rPh sb="11" eb="12">
      <t>キ</t>
    </rPh>
    <rPh sb="13" eb="14">
      <t>ス</t>
    </rPh>
    <phoneticPr fontId="2"/>
  </si>
  <si>
    <t>別紙２</t>
  </si>
  <si>
    <t>氏　　名</t>
  </si>
  <si>
    <t>雇用期間</t>
  </si>
  <si>
    <t>勤務日数</t>
  </si>
  <si>
    <t>勤務日数の計</t>
  </si>
  <si>
    <t>実務者研修</t>
  </si>
  <si>
    <t>介護職員初任者研修</t>
  </si>
  <si>
    <t>喀痰吸引等研修</t>
  </si>
  <si>
    <t>合計人数・日数</t>
  </si>
  <si>
    <t>～</t>
    <phoneticPr fontId="2"/>
  </si>
  <si>
    <t>日</t>
    <rPh sb="0" eb="1">
      <t>ヒ</t>
    </rPh>
    <phoneticPr fontId="2"/>
  </si>
  <si>
    <t>派遣</t>
    <rPh sb="0" eb="2">
      <t>ハケン</t>
    </rPh>
    <phoneticPr fontId="2"/>
  </si>
  <si>
    <t>延日数</t>
    <rPh sb="0" eb="1">
      <t>ノ</t>
    </rPh>
    <rPh sb="1" eb="3">
      <t>ニッスウ</t>
    </rPh>
    <phoneticPr fontId="2"/>
  </si>
  <si>
    <t>人数</t>
    <rPh sb="0" eb="2">
      <t>ニンズウ</t>
    </rPh>
    <phoneticPr fontId="2"/>
  </si>
  <si>
    <t>別紙１</t>
    <rPh sb="0" eb="2">
      <t>ベッシ</t>
    </rPh>
    <phoneticPr fontId="2"/>
  </si>
  <si>
    <t>事業所名</t>
    <rPh sb="0" eb="3">
      <t>ジギョウショ</t>
    </rPh>
    <rPh sb="3" eb="4">
      <t>ナ</t>
    </rPh>
    <phoneticPr fontId="2"/>
  </si>
  <si>
    <t>訪問介護員氏名</t>
    <rPh sb="0" eb="2">
      <t>ホウモン</t>
    </rPh>
    <rPh sb="2" eb="4">
      <t>カイゴ</t>
    </rPh>
    <rPh sb="4" eb="5">
      <t>イン</t>
    </rPh>
    <rPh sb="5" eb="7">
      <t>シメイ</t>
    </rPh>
    <phoneticPr fontId="2"/>
  </si>
  <si>
    <t>計</t>
    <rPh sb="0" eb="1">
      <t>ケイ</t>
    </rPh>
    <phoneticPr fontId="2"/>
  </si>
  <si>
    <t>代替職員氏名</t>
    <rPh sb="0" eb="2">
      <t>ダイタイ</t>
    </rPh>
    <rPh sb="2" eb="4">
      <t>ショクイン</t>
    </rPh>
    <rPh sb="4" eb="6">
      <t>シメイ</t>
    </rPh>
    <phoneticPr fontId="2"/>
  </si>
  <si>
    <t>研修期間</t>
    <rPh sb="0" eb="2">
      <t>ケンシュウ</t>
    </rPh>
    <rPh sb="2" eb="4">
      <t>キカン</t>
    </rPh>
    <phoneticPr fontId="2"/>
  </si>
  <si>
    <t>２　現任職員の研修派遣</t>
    <phoneticPr fontId="2"/>
  </si>
  <si>
    <t>３　代替職員の配置</t>
    <phoneticPr fontId="2"/>
  </si>
  <si>
    <t>研修名</t>
    <phoneticPr fontId="2"/>
  </si>
  <si>
    <t>(a)</t>
    <phoneticPr fontId="2"/>
  </si>
  <si>
    <t>(1)初めて訪問介護業務に従事する訪問介護員に対するＯＪＴ研修に要する費用</t>
    <rPh sb="3" eb="4">
      <t>ハジ</t>
    </rPh>
    <rPh sb="6" eb="8">
      <t>ホウモン</t>
    </rPh>
    <rPh sb="8" eb="10">
      <t>カイゴ</t>
    </rPh>
    <rPh sb="10" eb="12">
      <t>ギョウム</t>
    </rPh>
    <rPh sb="13" eb="15">
      <t>ジュウジ</t>
    </rPh>
    <rPh sb="17" eb="19">
      <t>ホウモン</t>
    </rPh>
    <rPh sb="19" eb="21">
      <t>カイゴ</t>
    </rPh>
    <rPh sb="21" eb="22">
      <t>イン</t>
    </rPh>
    <rPh sb="23" eb="24">
      <t>タイ</t>
    </rPh>
    <rPh sb="29" eb="31">
      <t>ケンシュウ</t>
    </rPh>
    <rPh sb="32" eb="33">
      <t>ヨウ</t>
    </rPh>
    <rPh sb="35" eb="37">
      <t>ヒヨウ</t>
    </rPh>
    <phoneticPr fontId="2"/>
  </si>
  <si>
    <t>４　対象経費の算出内訳</t>
    <rPh sb="2" eb="4">
      <t>タイショウ</t>
    </rPh>
    <rPh sb="4" eb="6">
      <t>ケイヒ</t>
    </rPh>
    <rPh sb="7" eb="9">
      <t>サンシュツ</t>
    </rPh>
    <rPh sb="9" eb="11">
      <t>ウチワケ</t>
    </rPh>
    <phoneticPr fontId="2"/>
  </si>
  <si>
    <t>指導担当職員賃金</t>
    <rPh sb="0" eb="2">
      <t>シドウ</t>
    </rPh>
    <rPh sb="2" eb="4">
      <t>タントウ</t>
    </rPh>
    <rPh sb="4" eb="6">
      <t>ショクイン</t>
    </rPh>
    <rPh sb="6" eb="8">
      <t>チンギン</t>
    </rPh>
    <phoneticPr fontId="2"/>
  </si>
  <si>
    <t>指導担当職員手当</t>
    <rPh sb="0" eb="2">
      <t>シドウ</t>
    </rPh>
    <rPh sb="2" eb="4">
      <t>タントウ</t>
    </rPh>
    <rPh sb="4" eb="6">
      <t>ショクイン</t>
    </rPh>
    <rPh sb="6" eb="8">
      <t>テアテ</t>
    </rPh>
    <phoneticPr fontId="2"/>
  </si>
  <si>
    <t>報償費</t>
    <rPh sb="0" eb="3">
      <t>ホウショウヒ</t>
    </rPh>
    <phoneticPr fontId="2"/>
  </si>
  <si>
    <t>旅費</t>
    <rPh sb="0" eb="2">
      <t>リョヒ</t>
    </rPh>
    <phoneticPr fontId="2"/>
  </si>
  <si>
    <t>需用費</t>
    <rPh sb="0" eb="3">
      <t>ジュヨウヒ</t>
    </rPh>
    <phoneticPr fontId="2"/>
  </si>
  <si>
    <t>消耗品費</t>
    <rPh sb="0" eb="3">
      <t>ショウモウヒン</t>
    </rPh>
    <rPh sb="3" eb="4">
      <t>ヒ</t>
    </rPh>
    <phoneticPr fontId="2"/>
  </si>
  <si>
    <t>印刷製本費</t>
    <rPh sb="0" eb="2">
      <t>インサツ</t>
    </rPh>
    <rPh sb="2" eb="4">
      <t>セイホン</t>
    </rPh>
    <rPh sb="4" eb="5">
      <t>ヒ</t>
    </rPh>
    <phoneticPr fontId="2"/>
  </si>
  <si>
    <t>図書購入費</t>
    <rPh sb="0" eb="2">
      <t>トショ</t>
    </rPh>
    <rPh sb="2" eb="4">
      <t>コウニュウ</t>
    </rPh>
    <rPh sb="4" eb="5">
      <t>ヒ</t>
    </rPh>
    <phoneticPr fontId="2"/>
  </si>
  <si>
    <t>積算内訳</t>
    <rPh sb="0" eb="2">
      <t>セキサン</t>
    </rPh>
    <rPh sb="2" eb="4">
      <t>ウチワケ</t>
    </rPh>
    <phoneticPr fontId="2"/>
  </si>
  <si>
    <t>基本給</t>
    <rPh sb="0" eb="3">
      <t>キホンキュウ</t>
    </rPh>
    <phoneticPr fontId="2"/>
  </si>
  <si>
    <t>諸手当</t>
    <rPh sb="0" eb="3">
      <t>ショテアテ</t>
    </rPh>
    <phoneticPr fontId="2"/>
  </si>
  <si>
    <t>社会保険料</t>
    <rPh sb="0" eb="2">
      <t>シャカイ</t>
    </rPh>
    <rPh sb="2" eb="5">
      <t>ホケンリョウ</t>
    </rPh>
    <phoneticPr fontId="2"/>
  </si>
  <si>
    <t>実務者研修</t>
    <rPh sb="0" eb="3">
      <t>ジツムシャ</t>
    </rPh>
    <rPh sb="3" eb="5">
      <t>ケンシュウ</t>
    </rPh>
    <phoneticPr fontId="2"/>
  </si>
  <si>
    <t>喀痰吸引等研修</t>
    <rPh sb="0" eb="2">
      <t>カクタン</t>
    </rPh>
    <rPh sb="2" eb="4">
      <t>キュウイン</t>
    </rPh>
    <rPh sb="4" eb="5">
      <t>トウ</t>
    </rPh>
    <rPh sb="5" eb="7">
      <t>ケンシュウ</t>
    </rPh>
    <phoneticPr fontId="2"/>
  </si>
  <si>
    <t>計①</t>
    <rPh sb="0" eb="1">
      <t>ケイ</t>
    </rPh>
    <phoneticPr fontId="2"/>
  </si>
  <si>
    <t>計②</t>
    <rPh sb="0" eb="1">
      <t>ケイ</t>
    </rPh>
    <phoneticPr fontId="2"/>
  </si>
  <si>
    <t>計③</t>
    <rPh sb="0" eb="1">
      <t>ケイ</t>
    </rPh>
    <phoneticPr fontId="2"/>
  </si>
  <si>
    <t>月給・日給・時給の別、給料単価×月・日・時間を記載</t>
    <rPh sb="0" eb="2">
      <t>ゲッキュウ</t>
    </rPh>
    <rPh sb="3" eb="5">
      <t>ニッキュウ</t>
    </rPh>
    <rPh sb="6" eb="8">
      <t>ジキュウ</t>
    </rPh>
    <rPh sb="9" eb="10">
      <t>ベツ</t>
    </rPh>
    <rPh sb="11" eb="13">
      <t>キュウリョウ</t>
    </rPh>
    <rPh sb="13" eb="15">
      <t>タンカ</t>
    </rPh>
    <rPh sb="16" eb="17">
      <t>ツキ</t>
    </rPh>
    <rPh sb="18" eb="19">
      <t>ヒ</t>
    </rPh>
    <rPh sb="20" eb="22">
      <t>ジカン</t>
    </rPh>
    <rPh sb="23" eb="25">
      <t>キサイ</t>
    </rPh>
    <phoneticPr fontId="2"/>
  </si>
  <si>
    <t>通勤手当、超過勤務手当、賞与等</t>
    <rPh sb="0" eb="2">
      <t>ツウキン</t>
    </rPh>
    <rPh sb="2" eb="4">
      <t>テアテ</t>
    </rPh>
    <rPh sb="5" eb="7">
      <t>チョウカ</t>
    </rPh>
    <rPh sb="7" eb="9">
      <t>キンム</t>
    </rPh>
    <rPh sb="9" eb="11">
      <t>テアテ</t>
    </rPh>
    <rPh sb="12" eb="14">
      <t>ショウヨ</t>
    </rPh>
    <rPh sb="14" eb="15">
      <t>トウ</t>
    </rPh>
    <phoneticPr fontId="2"/>
  </si>
  <si>
    <t>課税される場合のみ記載</t>
    <rPh sb="0" eb="2">
      <t>カゼイ</t>
    </rPh>
    <rPh sb="5" eb="7">
      <t>バアイ</t>
    </rPh>
    <rPh sb="9" eb="11">
      <t>キサイ</t>
    </rPh>
    <phoneticPr fontId="2"/>
  </si>
  <si>
    <t>（積算内訳の記載例）</t>
    <rPh sb="1" eb="3">
      <t>セキサン</t>
    </rPh>
    <rPh sb="3" eb="5">
      <t>ウチワケ</t>
    </rPh>
    <rPh sb="6" eb="8">
      <t>キサイ</t>
    </rPh>
    <rPh sb="8" eb="9">
      <t>レイ</t>
    </rPh>
    <phoneticPr fontId="2"/>
  </si>
  <si>
    <t>コピー用紙、事務用品　等</t>
    <rPh sb="3" eb="5">
      <t>ヨウシ</t>
    </rPh>
    <rPh sb="6" eb="8">
      <t>ジム</t>
    </rPh>
    <rPh sb="8" eb="10">
      <t>ヨウヒン</t>
    </rPh>
    <rPh sb="11" eb="12">
      <t>トウ</t>
    </rPh>
    <phoneticPr fontId="2"/>
  </si>
  <si>
    <t>１　初任者の訪問介護員に対するＯＪＴ研修</t>
    <rPh sb="2" eb="5">
      <t>ショニンシャ</t>
    </rPh>
    <rPh sb="6" eb="8">
      <t>ホウモン</t>
    </rPh>
    <rPh sb="8" eb="10">
      <t>カイゴ</t>
    </rPh>
    <rPh sb="10" eb="11">
      <t>イン</t>
    </rPh>
    <rPh sb="12" eb="13">
      <t>タイ</t>
    </rPh>
    <rPh sb="18" eb="20">
      <t>ケンシュウ</t>
    </rPh>
    <phoneticPr fontId="2"/>
  </si>
  <si>
    <t>合　計</t>
    <rPh sb="0" eb="1">
      <t>ゴウ</t>
    </rPh>
    <rPh sb="2" eb="3">
      <t>ケイ</t>
    </rPh>
    <phoneticPr fontId="2"/>
  </si>
  <si>
    <t>合計（①＋②＋③）</t>
    <rPh sb="0" eb="1">
      <t>ゴウ</t>
    </rPh>
    <rPh sb="1" eb="2">
      <t>ケイ</t>
    </rPh>
    <phoneticPr fontId="2"/>
  </si>
  <si>
    <t>区　分</t>
    <rPh sb="0" eb="1">
      <t>ク</t>
    </rPh>
    <rPh sb="2" eb="3">
      <t>ブン</t>
    </rPh>
    <phoneticPr fontId="2"/>
  </si>
  <si>
    <t>(1)初任者の訪問介護員に対するＯＪＴ研修に要する費用</t>
    <rPh sb="3" eb="6">
      <t>ショニンシャ</t>
    </rPh>
    <rPh sb="7" eb="9">
      <t>ホウモン</t>
    </rPh>
    <rPh sb="9" eb="11">
      <t>カイゴ</t>
    </rPh>
    <rPh sb="11" eb="12">
      <t>イン</t>
    </rPh>
    <rPh sb="13" eb="14">
      <t>タイ</t>
    </rPh>
    <rPh sb="19" eb="21">
      <t>ケンシュウ</t>
    </rPh>
    <rPh sb="22" eb="23">
      <t>ヨウ</t>
    </rPh>
    <rPh sb="25" eb="27">
      <t>ヒヨウ</t>
    </rPh>
    <phoneticPr fontId="2"/>
  </si>
  <si>
    <t>(2)現任職員の研修受講料助成に要する費用</t>
    <rPh sb="3" eb="5">
      <t>ゲンニン</t>
    </rPh>
    <rPh sb="5" eb="7">
      <t>ショクイン</t>
    </rPh>
    <rPh sb="13" eb="15">
      <t>ジョセイ</t>
    </rPh>
    <rPh sb="16" eb="17">
      <t>ヨウ</t>
    </rPh>
    <rPh sb="19" eb="21">
      <t>ヒヨウ</t>
    </rPh>
    <phoneticPr fontId="2"/>
  </si>
  <si>
    <t>１～４のうち、該当する事業欄のみ記入する。</t>
    <rPh sb="7" eb="9">
      <t>ガイトウ</t>
    </rPh>
    <rPh sb="11" eb="13">
      <t>ジギョウ</t>
    </rPh>
    <rPh sb="13" eb="14">
      <t>ラン</t>
    </rPh>
    <rPh sb="16" eb="18">
      <t>キニュウ</t>
    </rPh>
    <phoneticPr fontId="2"/>
  </si>
  <si>
    <t>※一番表に添付して下さい</t>
    <rPh sb="1" eb="3">
      <t>イチバン</t>
    </rPh>
    <rPh sb="3" eb="4">
      <t>オモテ</t>
    </rPh>
    <rPh sb="5" eb="7">
      <t>テンプ</t>
    </rPh>
    <rPh sb="9" eb="10">
      <t>クダ</t>
    </rPh>
    <phoneticPr fontId="5"/>
  </si>
  <si>
    <t>←この色のセル部分に記入して下さい</t>
    <rPh sb="3" eb="4">
      <t>イロ</t>
    </rPh>
    <rPh sb="7" eb="9">
      <t>ブブン</t>
    </rPh>
    <rPh sb="10" eb="12">
      <t>キニュウ</t>
    </rPh>
    <rPh sb="14" eb="15">
      <t>クダ</t>
    </rPh>
    <phoneticPr fontId="5"/>
  </si>
  <si>
    <t>入力項目</t>
    <rPh sb="0" eb="2">
      <t>ニュウリョク</t>
    </rPh>
    <rPh sb="2" eb="4">
      <t>コウモク</t>
    </rPh>
    <phoneticPr fontId="5"/>
  </si>
  <si>
    <t>入力欄</t>
    <rPh sb="0" eb="2">
      <t>ニュウリョク</t>
    </rPh>
    <rPh sb="2" eb="3">
      <t>ラン</t>
    </rPh>
    <phoneticPr fontId="5"/>
  </si>
  <si>
    <t>記載例</t>
    <rPh sb="0" eb="3">
      <t>キサイレイ</t>
    </rPh>
    <phoneticPr fontId="5"/>
  </si>
  <si>
    <t>備考・注意事項</t>
    <rPh sb="0" eb="2">
      <t>ビコウ</t>
    </rPh>
    <rPh sb="3" eb="5">
      <t>チュウイ</t>
    </rPh>
    <rPh sb="5" eb="7">
      <t>ジコウ</t>
    </rPh>
    <phoneticPr fontId="5"/>
  </si>
  <si>
    <t>①</t>
    <phoneticPr fontId="2"/>
  </si>
  <si>
    <t>提出書類について</t>
    <rPh sb="0" eb="2">
      <t>テイシュツ</t>
    </rPh>
    <rPh sb="2" eb="4">
      <t>ショルイ</t>
    </rPh>
    <phoneticPr fontId="2"/>
  </si>
  <si>
    <t>法人名</t>
    <rPh sb="0" eb="2">
      <t>ホウジン</t>
    </rPh>
    <rPh sb="2" eb="3">
      <t>メイ</t>
    </rPh>
    <phoneticPr fontId="5"/>
  </si>
  <si>
    <t>省略せずに記載してください</t>
    <rPh sb="0" eb="2">
      <t>ショウリャク</t>
    </rPh>
    <rPh sb="5" eb="7">
      <t>キサイ</t>
    </rPh>
    <phoneticPr fontId="2"/>
  </si>
  <si>
    <t>基本情報</t>
    <rPh sb="0" eb="2">
      <t>キホン</t>
    </rPh>
    <rPh sb="2" eb="4">
      <t>ジョウホウ</t>
    </rPh>
    <phoneticPr fontId="2"/>
  </si>
  <si>
    <t>申請書に入力するデータを一括登録するシートです。申請書の一番上に添付して下さい。</t>
    <rPh sb="0" eb="3">
      <t>シンセイショ</t>
    </rPh>
    <rPh sb="4" eb="6">
      <t>ニュウリョク</t>
    </rPh>
    <rPh sb="12" eb="14">
      <t>イッカツ</t>
    </rPh>
    <rPh sb="14" eb="16">
      <t>トウロク</t>
    </rPh>
    <rPh sb="24" eb="27">
      <t>シンセイショ</t>
    </rPh>
    <rPh sb="28" eb="30">
      <t>イチバン</t>
    </rPh>
    <rPh sb="30" eb="31">
      <t>ウエ</t>
    </rPh>
    <rPh sb="32" eb="34">
      <t>テンプ</t>
    </rPh>
    <rPh sb="36" eb="37">
      <t>クダ</t>
    </rPh>
    <phoneticPr fontId="2"/>
  </si>
  <si>
    <t>郵便番号（法人所在地）</t>
    <rPh sb="0" eb="2">
      <t>ユウビン</t>
    </rPh>
    <rPh sb="2" eb="4">
      <t>バンゴウ</t>
    </rPh>
    <rPh sb="5" eb="7">
      <t>ホウジン</t>
    </rPh>
    <rPh sb="7" eb="10">
      <t>ショザイチ</t>
    </rPh>
    <phoneticPr fontId="2"/>
  </si>
  <si>
    <t>000-000</t>
    <phoneticPr fontId="2"/>
  </si>
  <si>
    <t>法人所在地の住所を記載してください</t>
    <rPh sb="0" eb="2">
      <t>ホウジン</t>
    </rPh>
    <rPh sb="2" eb="5">
      <t>ショザイチ</t>
    </rPh>
    <rPh sb="6" eb="8">
      <t>ジュウショ</t>
    </rPh>
    <rPh sb="9" eb="11">
      <t>キサイ</t>
    </rPh>
    <phoneticPr fontId="2"/>
  </si>
  <si>
    <t>②</t>
    <phoneticPr fontId="2"/>
  </si>
  <si>
    <t>法人所在地</t>
    <rPh sb="0" eb="2">
      <t>ホウジン</t>
    </rPh>
    <rPh sb="2" eb="5">
      <t>ショザイチ</t>
    </rPh>
    <phoneticPr fontId="5"/>
  </si>
  <si>
    <t>兵庫県○市○1-1</t>
    <rPh sb="0" eb="3">
      <t>ヒョウゴケン</t>
    </rPh>
    <rPh sb="4" eb="5">
      <t>シ</t>
    </rPh>
    <phoneticPr fontId="5"/>
  </si>
  <si>
    <t>③</t>
    <phoneticPr fontId="5"/>
  </si>
  <si>
    <t>代表者職名</t>
    <rPh sb="0" eb="3">
      <t>ダイヒョウシャ</t>
    </rPh>
    <rPh sb="3" eb="5">
      <t>ショクメイ</t>
    </rPh>
    <phoneticPr fontId="2"/>
  </si>
  <si>
    <t>理事長</t>
    <rPh sb="0" eb="3">
      <t>リジチョウ</t>
    </rPh>
    <phoneticPr fontId="2"/>
  </si>
  <si>
    <t>別記</t>
    <rPh sb="0" eb="2">
      <t>ベッキ</t>
    </rPh>
    <phoneticPr fontId="2"/>
  </si>
  <si>
    <t>代表者氏名</t>
    <rPh sb="0" eb="3">
      <t>ダイヒョウシャ</t>
    </rPh>
    <rPh sb="3" eb="5">
      <t>シメイ</t>
    </rPh>
    <phoneticPr fontId="5"/>
  </si>
  <si>
    <t>兵庫　太郎</t>
    <rPh sb="0" eb="2">
      <t>ヒョウゴ</t>
    </rPh>
    <rPh sb="3" eb="5">
      <t>タロウ</t>
    </rPh>
    <phoneticPr fontId="5"/>
  </si>
  <si>
    <t>名字、名前の間にスペース</t>
    <rPh sb="0" eb="2">
      <t>ミョウジ</t>
    </rPh>
    <rPh sb="3" eb="5">
      <t>ナマエ</t>
    </rPh>
    <rPh sb="6" eb="7">
      <t>アイダ</t>
    </rPh>
    <phoneticPr fontId="5"/>
  </si>
  <si>
    <t>電話番号（法人代表）</t>
    <rPh sb="0" eb="2">
      <t>デンワ</t>
    </rPh>
    <rPh sb="2" eb="4">
      <t>バンゴウ</t>
    </rPh>
    <rPh sb="5" eb="7">
      <t>ホウジン</t>
    </rPh>
    <rPh sb="7" eb="9">
      <t>ダイヒョウ</t>
    </rPh>
    <phoneticPr fontId="2"/>
  </si>
  <si>
    <t>000-0000-0000</t>
    <phoneticPr fontId="2"/>
  </si>
  <si>
    <t>入力は不要です。内容を確認して下さい。</t>
    <rPh sb="0" eb="2">
      <t>ニュウリョク</t>
    </rPh>
    <rPh sb="3" eb="5">
      <t>フヨウ</t>
    </rPh>
    <rPh sb="8" eb="10">
      <t>ナイヨウ</t>
    </rPh>
    <rPh sb="11" eb="13">
      <t>カクニン</t>
    </rPh>
    <rPh sb="15" eb="16">
      <t>クダ</t>
    </rPh>
    <phoneticPr fontId="2"/>
  </si>
  <si>
    <t>メールアドレス</t>
    <phoneticPr fontId="2"/>
  </si>
  <si>
    <t>info@000.ne.jp</t>
    <phoneticPr fontId="2"/>
  </si>
  <si>
    <t>書類の記入・確認について</t>
    <rPh sb="0" eb="2">
      <t>ショルイ</t>
    </rPh>
    <rPh sb="3" eb="5">
      <t>キニュウ</t>
    </rPh>
    <rPh sb="6" eb="8">
      <t>カクニン</t>
    </rPh>
    <phoneticPr fontId="2"/>
  </si>
  <si>
    <t>[1]</t>
    <phoneticPr fontId="2"/>
  </si>
  <si>
    <t>提出する書類</t>
    <rPh sb="0" eb="2">
      <t>テイシュツ</t>
    </rPh>
    <rPh sb="4" eb="6">
      <t>ショルイ</t>
    </rPh>
    <phoneticPr fontId="2"/>
  </si>
  <si>
    <t>郵便番号</t>
    <rPh sb="0" eb="2">
      <t>ユウビン</t>
    </rPh>
    <rPh sb="2" eb="4">
      <t>バンゴウ</t>
    </rPh>
    <phoneticPr fontId="2"/>
  </si>
  <si>
    <t>住所</t>
    <rPh sb="0" eb="2">
      <t>ジュウショ</t>
    </rPh>
    <phoneticPr fontId="2"/>
  </si>
  <si>
    <t>[2]</t>
    <phoneticPr fontId="2"/>
  </si>
  <si>
    <t>書類の記入手順</t>
    <rPh sb="0" eb="2">
      <t>ショルイ</t>
    </rPh>
    <rPh sb="3" eb="5">
      <t>キニュウ</t>
    </rPh>
    <rPh sb="5" eb="7">
      <t>テジュン</t>
    </rPh>
    <phoneticPr fontId="2"/>
  </si>
  <si>
    <t>電話番号</t>
    <rPh sb="0" eb="2">
      <t>デンワ</t>
    </rPh>
    <rPh sb="2" eb="4">
      <t>バンゴウ</t>
    </rPh>
    <phoneticPr fontId="5"/>
  </si>
  <si>
    <t>000-0000-000</t>
    <phoneticPr fontId="5"/>
  </si>
  <si>
    <t>「基本情報」の項目を入力し、誤りがないかよく確認します。</t>
    <rPh sb="1" eb="3">
      <t>キホン</t>
    </rPh>
    <rPh sb="3" eb="5">
      <t>ジョウホウ</t>
    </rPh>
    <rPh sb="7" eb="9">
      <t>コウモク</t>
    </rPh>
    <rPh sb="10" eb="12">
      <t>ニュウリョク</t>
    </rPh>
    <rPh sb="14" eb="15">
      <t>アヤマ</t>
    </rPh>
    <rPh sb="22" eb="24">
      <t>カクニン</t>
    </rPh>
    <phoneticPr fontId="2"/>
  </si>
  <si>
    <t>メールアドレス</t>
    <phoneticPr fontId="5"/>
  </si>
  <si>
    <t>○○＠○.jp</t>
    <phoneticPr fontId="5"/>
  </si>
  <si>
    <t>④</t>
    <phoneticPr fontId="5"/>
  </si>
  <si>
    <t>担当者名</t>
    <rPh sb="0" eb="4">
      <t>タントウシャメイ</t>
    </rPh>
    <phoneticPr fontId="5"/>
  </si>
  <si>
    <t>兵庫　次郎</t>
    <rPh sb="0" eb="2">
      <t>ヒョウゴ</t>
    </rPh>
    <rPh sb="3" eb="5">
      <t>ジロウ</t>
    </rPh>
    <phoneticPr fontId="5"/>
  </si>
  <si>
    <t>※</t>
    <phoneticPr fontId="2"/>
  </si>
  <si>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2"/>
  </si>
  <si>
    <t>【提出先・照会先】</t>
    <rPh sb="1" eb="4">
      <t>テイシュツサキ</t>
    </rPh>
    <rPh sb="5" eb="7">
      <t>ショウカイ</t>
    </rPh>
    <rPh sb="7" eb="8">
      <t>サキ</t>
    </rPh>
    <phoneticPr fontId="2"/>
  </si>
  <si>
    <t>[3]</t>
    <phoneticPr fontId="2"/>
  </si>
  <si>
    <t>確認・提出</t>
    <rPh sb="0" eb="2">
      <t>カクニン</t>
    </rPh>
    <rPh sb="3" eb="5">
      <t>テイシュツ</t>
    </rPh>
    <phoneticPr fontId="2"/>
  </si>
  <si>
    <t>書類に不備があったとき</t>
    <phoneticPr fontId="2"/>
  </si>
  <si>
    <t>〒650-8567　神戸市中央区下山手通5-10-1</t>
  </si>
  <si>
    <t>書類の内容に不備があったとき、再提出をお願いすることがあります。</t>
    <phoneticPr fontId="2"/>
  </si>
  <si>
    <t>★書類の発送後、入力したこのエクセルシートもメールで提出して下さい。</t>
    <phoneticPr fontId="2"/>
  </si>
  <si>
    <t>このシートには何も記入しないでください。</t>
    <rPh sb="7" eb="8">
      <t>ナニ</t>
    </rPh>
    <rPh sb="9" eb="11">
      <t>キニュウ</t>
    </rPh>
    <phoneticPr fontId="2"/>
  </si>
  <si>
    <t>　</t>
  </si>
  <si>
    <t/>
  </si>
  <si>
    <t>兵庫県知事　　様</t>
    <phoneticPr fontId="1"/>
  </si>
  <si>
    <t>住所</t>
  </si>
  <si>
    <t>団体名</t>
  </si>
  <si>
    <t xml:space="preserve"> </t>
  </si>
  <si>
    <t>代表者名</t>
  </si>
  <si>
    <t>電話番号</t>
    <rPh sb="0" eb="2">
      <t>デンワ</t>
    </rPh>
    <rPh sb="2" eb="4">
      <t>バンゴウ</t>
    </rPh>
    <phoneticPr fontId="2"/>
  </si>
  <si>
    <t>電子メール</t>
    <rPh sb="0" eb="2">
      <t>デンシ</t>
    </rPh>
    <phoneticPr fontId="2"/>
  </si>
  <si>
    <t>記</t>
    <phoneticPr fontId="5"/>
  </si>
  <si>
    <t>１．事業の内容及び経費区分（別記）</t>
    <rPh sb="2" eb="4">
      <t>ジギョウ</t>
    </rPh>
    <rPh sb="5" eb="7">
      <t>ナイヨウ</t>
    </rPh>
    <rPh sb="7" eb="8">
      <t>オヨ</t>
    </rPh>
    <rPh sb="9" eb="11">
      <t>ケイヒ</t>
    </rPh>
    <rPh sb="11" eb="13">
      <t>クブン</t>
    </rPh>
    <rPh sb="14" eb="16">
      <t>ベッキ</t>
    </rPh>
    <phoneticPr fontId="1"/>
  </si>
  <si>
    <t>３．添付書類</t>
  </si>
  <si>
    <t xml:space="preserve">
</t>
    <phoneticPr fontId="1"/>
  </si>
  <si>
    <t>社会福祉法人　兵庫会</t>
    <rPh sb="0" eb="2">
      <t>シャカイ</t>
    </rPh>
    <rPh sb="2" eb="4">
      <t>フクシ</t>
    </rPh>
    <rPh sb="4" eb="6">
      <t>ホウジン</t>
    </rPh>
    <rPh sb="7" eb="9">
      <t>ヒョウゴ</t>
    </rPh>
    <rPh sb="9" eb="10">
      <t>カイ</t>
    </rPh>
    <phoneticPr fontId="5"/>
  </si>
  <si>
    <t>事業所名</t>
    <rPh sb="0" eb="3">
      <t>ジギョウショ</t>
    </rPh>
    <rPh sb="3" eb="4">
      <t>メイ</t>
    </rPh>
    <phoneticPr fontId="2"/>
  </si>
  <si>
    <t>ヘルパーステーション○○</t>
    <phoneticPr fontId="2"/>
  </si>
  <si>
    <t>←自動計算されます</t>
    <rPh sb="1" eb="3">
      <t>ジドウ</t>
    </rPh>
    <rPh sb="3" eb="5">
      <t>ケイサン</t>
    </rPh>
    <phoneticPr fontId="2"/>
  </si>
  <si>
    <t>研修期間は6ヶ月以内</t>
    <rPh sb="0" eb="2">
      <t>ケンシュウ</t>
    </rPh>
    <rPh sb="2" eb="4">
      <t>キカン</t>
    </rPh>
    <rPh sb="7" eb="8">
      <t>ゲツ</t>
    </rPh>
    <rPh sb="8" eb="10">
      <t>イナイ</t>
    </rPh>
    <phoneticPr fontId="2"/>
  </si>
  <si>
    <t>現任職員の研修派遣状況一覧</t>
    <phoneticPr fontId="2"/>
  </si>
  <si>
    <t>研修参加者</t>
  </si>
  <si>
    <t>派遣先研修</t>
  </si>
  <si>
    <t>氏名</t>
  </si>
  <si>
    <t>開催日（期間）</t>
  </si>
  <si>
    <t>（整理シート）</t>
    <rPh sb="1" eb="3">
      <t>セイリ</t>
    </rPh>
    <phoneticPr fontId="2"/>
  </si>
  <si>
    <t>←自動計算</t>
    <rPh sb="0" eb="5">
      <t>ヤジルシジドウケイサン</t>
    </rPh>
    <phoneticPr fontId="2"/>
  </si>
  <si>
    <t>明細は別紙整理シートに記載しても可</t>
    <rPh sb="0" eb="2">
      <t>メイサイ</t>
    </rPh>
    <rPh sb="3" eb="5">
      <t>ベッシ</t>
    </rPh>
    <rPh sb="5" eb="7">
      <t>セイリ</t>
    </rPh>
    <rPh sb="11" eb="13">
      <t>キサイ</t>
    </rPh>
    <rPh sb="16" eb="17">
      <t>カ</t>
    </rPh>
    <phoneticPr fontId="2"/>
  </si>
  <si>
    <t>代替職員の確保に要する経費</t>
    <rPh sb="0" eb="2">
      <t>ダイタイ</t>
    </rPh>
    <rPh sb="2" eb="4">
      <t>ショクイン</t>
    </rPh>
    <rPh sb="5" eb="7">
      <t>カクホ</t>
    </rPh>
    <rPh sb="8" eb="9">
      <t>ヨウ</t>
    </rPh>
    <rPh sb="11" eb="13">
      <t>ケイヒ</t>
    </rPh>
    <phoneticPr fontId="2"/>
  </si>
  <si>
    <t>6ヶ月</t>
    <rPh sb="2" eb="3">
      <t>ゲツ</t>
    </rPh>
    <phoneticPr fontId="44"/>
  </si>
  <si>
    <t>5ヶ月以上6ヶ月未満</t>
    <rPh sb="2" eb="3">
      <t>ゲツ</t>
    </rPh>
    <rPh sb="3" eb="5">
      <t>イジョウ</t>
    </rPh>
    <rPh sb="7" eb="8">
      <t>ゲツ</t>
    </rPh>
    <rPh sb="8" eb="10">
      <t>ミマン</t>
    </rPh>
    <phoneticPr fontId="44"/>
  </si>
  <si>
    <t>4ヶ月以上5ヶ月未満</t>
    <rPh sb="2" eb="3">
      <t>ゲツ</t>
    </rPh>
    <rPh sb="3" eb="5">
      <t>イジョウ</t>
    </rPh>
    <rPh sb="7" eb="8">
      <t>ゲツ</t>
    </rPh>
    <rPh sb="8" eb="10">
      <t>ミマン</t>
    </rPh>
    <phoneticPr fontId="44"/>
  </si>
  <si>
    <t>3ヶ月以上4ヶ月未満</t>
    <rPh sb="2" eb="3">
      <t>ゲツ</t>
    </rPh>
    <rPh sb="3" eb="5">
      <t>イジョウ</t>
    </rPh>
    <rPh sb="7" eb="8">
      <t>ゲツ</t>
    </rPh>
    <rPh sb="8" eb="10">
      <t>ミマン</t>
    </rPh>
    <phoneticPr fontId="44"/>
  </si>
  <si>
    <t>2ヶ月以上3ヶ月未満</t>
    <rPh sb="2" eb="3">
      <t>ゲツ</t>
    </rPh>
    <rPh sb="3" eb="5">
      <t>イジョウ</t>
    </rPh>
    <rPh sb="7" eb="8">
      <t>ゲツ</t>
    </rPh>
    <rPh sb="8" eb="10">
      <t>ミマン</t>
    </rPh>
    <phoneticPr fontId="44"/>
  </si>
  <si>
    <t>1ヶ月以上2ヶ月未満</t>
    <rPh sb="2" eb="3">
      <t>ゲツ</t>
    </rPh>
    <rPh sb="3" eb="5">
      <t>イジョウ</t>
    </rPh>
    <rPh sb="7" eb="8">
      <t>ゲツ</t>
    </rPh>
    <rPh sb="8" eb="10">
      <t>ミマン</t>
    </rPh>
    <phoneticPr fontId="44"/>
  </si>
  <si>
    <t>1ヶ月未満</t>
    <rPh sb="2" eb="3">
      <t>ゲツ</t>
    </rPh>
    <rPh sb="3" eb="5">
      <t>ミマン</t>
    </rPh>
    <phoneticPr fontId="44"/>
  </si>
  <si>
    <t>補助基準額（B)</t>
    <rPh sb="0" eb="2">
      <t>ホジョ</t>
    </rPh>
    <rPh sb="2" eb="5">
      <t>キジュンガク</t>
    </rPh>
    <phoneticPr fontId="44"/>
  </si>
  <si>
    <t>代替職員雇用期間</t>
    <rPh sb="0" eb="2">
      <t>ダイタイ</t>
    </rPh>
    <rPh sb="2" eb="4">
      <t>ショクイン</t>
    </rPh>
    <rPh sb="4" eb="6">
      <t>コヨウ</t>
    </rPh>
    <rPh sb="6" eb="8">
      <t>キカン</t>
    </rPh>
    <phoneticPr fontId="44"/>
  </si>
  <si>
    <t>補助基準額Bは雇用期間による。プルダウンから選択してください</t>
    <rPh sb="0" eb="2">
      <t>ホジョ</t>
    </rPh>
    <rPh sb="2" eb="5">
      <t>キジュンガク</t>
    </rPh>
    <rPh sb="7" eb="9">
      <t>コヨウ</t>
    </rPh>
    <rPh sb="9" eb="11">
      <t>キカン</t>
    </rPh>
    <rPh sb="22" eb="24">
      <t>センタク</t>
    </rPh>
    <phoneticPr fontId="2"/>
  </si>
  <si>
    <t>別紙２（2-1）</t>
    <rPh sb="0" eb="2">
      <t>ベッシ</t>
    </rPh>
    <phoneticPr fontId="2"/>
  </si>
  <si>
    <t>別紙２（2-2）</t>
    <rPh sb="0" eb="2">
      <t>ベッシ</t>
    </rPh>
    <phoneticPr fontId="2"/>
  </si>
  <si>
    <t>収入の部</t>
    <rPh sb="0" eb="2">
      <t>シュウニュウ</t>
    </rPh>
    <rPh sb="3" eb="4">
      <t>ブ</t>
    </rPh>
    <phoneticPr fontId="2"/>
  </si>
  <si>
    <t>（単位：円）</t>
    <phoneticPr fontId="2"/>
  </si>
  <si>
    <t>科目</t>
    <rPh sb="0" eb="2">
      <t>カモク</t>
    </rPh>
    <phoneticPr fontId="2"/>
  </si>
  <si>
    <t>予算額</t>
    <rPh sb="0" eb="3">
      <t>ヨサンガク</t>
    </rPh>
    <phoneticPr fontId="2"/>
  </si>
  <si>
    <t>摘要</t>
    <rPh sb="0" eb="2">
      <t>テキヨウ</t>
    </rPh>
    <phoneticPr fontId="2"/>
  </si>
  <si>
    <t>補助金収入</t>
    <rPh sb="0" eb="3">
      <t>ホジョキン</t>
    </rPh>
    <rPh sb="3" eb="5">
      <t>シュウニュウ</t>
    </rPh>
    <phoneticPr fontId="2"/>
  </si>
  <si>
    <t>自己財源</t>
    <rPh sb="0" eb="2">
      <t>ジコ</t>
    </rPh>
    <rPh sb="2" eb="4">
      <t>ザイゲン</t>
    </rPh>
    <phoneticPr fontId="2"/>
  </si>
  <si>
    <t>支出の部</t>
    <rPh sb="0" eb="2">
      <t>シシュツ</t>
    </rPh>
    <rPh sb="3" eb="4">
      <t>ブ</t>
    </rPh>
    <phoneticPr fontId="2"/>
  </si>
  <si>
    <t>初めて訪問介護業務に従事する訪問介護員に対するＯＪＴ研修に要する費用</t>
    <rPh sb="0" eb="1">
      <t>ハジ</t>
    </rPh>
    <rPh sb="3" eb="5">
      <t>ホウモン</t>
    </rPh>
    <rPh sb="5" eb="7">
      <t>カイゴ</t>
    </rPh>
    <rPh sb="7" eb="9">
      <t>ギョウム</t>
    </rPh>
    <rPh sb="10" eb="12">
      <t>ジュウジ</t>
    </rPh>
    <rPh sb="14" eb="16">
      <t>ホウモン</t>
    </rPh>
    <rPh sb="16" eb="18">
      <t>カイゴ</t>
    </rPh>
    <rPh sb="18" eb="19">
      <t>イン</t>
    </rPh>
    <rPh sb="20" eb="21">
      <t>タイ</t>
    </rPh>
    <rPh sb="26" eb="28">
      <t>ケンシュウ</t>
    </rPh>
    <rPh sb="29" eb="30">
      <t>ヨウ</t>
    </rPh>
    <rPh sb="32" eb="34">
      <t>ヒヨウ</t>
    </rPh>
    <phoneticPr fontId="2"/>
  </si>
  <si>
    <t>現任職員の研修受講料助成に要する費用</t>
    <phoneticPr fontId="2"/>
  </si>
  <si>
    <t>代替職員の確保に要する費用</t>
    <phoneticPr fontId="2"/>
  </si>
  <si>
    <t>←別紙１（１）の合計金額</t>
    <rPh sb="1" eb="3">
      <t>ベッシ</t>
    </rPh>
    <rPh sb="8" eb="10">
      <t>ゴウケイ</t>
    </rPh>
    <rPh sb="10" eb="12">
      <t>キンガク</t>
    </rPh>
    <phoneticPr fontId="2"/>
  </si>
  <si>
    <t>③</t>
    <phoneticPr fontId="2"/>
  </si>
  <si>
    <t>⑤</t>
    <phoneticPr fontId="2"/>
  </si>
  <si>
    <t>研修受講料、代替職員確保に係る費用補助</t>
    <rPh sb="6" eb="8">
      <t>ダイタイ</t>
    </rPh>
    <rPh sb="8" eb="10">
      <t>ショクイン</t>
    </rPh>
    <rPh sb="10" eb="12">
      <t>カクホ</t>
    </rPh>
    <rPh sb="13" eb="14">
      <t>カカ</t>
    </rPh>
    <rPh sb="15" eb="17">
      <t>ヒヨウ</t>
    </rPh>
    <rPh sb="17" eb="19">
      <t>ホジョ</t>
    </rPh>
    <phoneticPr fontId="2"/>
  </si>
  <si>
    <t>出席日数</t>
    <rPh sb="0" eb="2">
      <t>シュッセキ</t>
    </rPh>
    <rPh sb="2" eb="4">
      <t>ニッスウ</t>
    </rPh>
    <phoneticPr fontId="2"/>
  </si>
  <si>
    <t>⑤</t>
    <phoneticPr fontId="5"/>
  </si>
  <si>
    <t>支出予定額</t>
    <rPh sb="0" eb="2">
      <t>シシュツ</t>
    </rPh>
    <rPh sb="2" eb="4">
      <t>ヨテイ</t>
    </rPh>
    <rPh sb="4" eb="5">
      <t>ガク</t>
    </rPh>
    <phoneticPr fontId="2"/>
  </si>
  <si>
    <t>←別紙１（２）の合計金額</t>
    <rPh sb="1" eb="3">
      <t>ベッシ</t>
    </rPh>
    <rPh sb="8" eb="10">
      <t>ゴウケイ</t>
    </rPh>
    <rPh sb="10" eb="12">
      <t>キンガク</t>
    </rPh>
    <phoneticPr fontId="2"/>
  </si>
  <si>
    <t>←別紙１（３）の合計金額</t>
    <rPh sb="1" eb="3">
      <t>ベッシ</t>
    </rPh>
    <rPh sb="8" eb="10">
      <t>ゴウケイ</t>
    </rPh>
    <rPh sb="10" eb="12">
      <t>キンガク</t>
    </rPh>
    <phoneticPr fontId="2"/>
  </si>
  <si>
    <t>←補助対象経費Aの合計は別紙2-2(1)計①と一致します。</t>
    <rPh sb="1" eb="3">
      <t>ホジョ</t>
    </rPh>
    <rPh sb="3" eb="5">
      <t>タイショウ</t>
    </rPh>
    <rPh sb="5" eb="7">
      <t>ケイヒ</t>
    </rPh>
    <rPh sb="9" eb="11">
      <t>ゴウケイ</t>
    </rPh>
    <rPh sb="12" eb="14">
      <t>ベッシ</t>
    </rPh>
    <rPh sb="20" eb="21">
      <t>ケイ</t>
    </rPh>
    <rPh sb="23" eb="25">
      <t>イッチ</t>
    </rPh>
    <phoneticPr fontId="2"/>
  </si>
  <si>
    <t>←補助対象経費Aの合計は別紙2-2(2)計②と一致します。</t>
    <rPh sb="9" eb="11">
      <t>ゴウケイ</t>
    </rPh>
    <rPh sb="12" eb="14">
      <t>ベッシ</t>
    </rPh>
    <rPh sb="20" eb="21">
      <t>ケイ</t>
    </rPh>
    <rPh sb="23" eb="25">
      <t>イッチ</t>
    </rPh>
    <phoneticPr fontId="2"/>
  </si>
  <si>
    <t>←補助対象経費Aの合計は別紙2-2(3)計③と一致します。</t>
    <rPh sb="9" eb="11">
      <t>ゴウケイ</t>
    </rPh>
    <rPh sb="12" eb="14">
      <t>ベッシ</t>
    </rPh>
    <rPh sb="20" eb="21">
      <t>ケイ</t>
    </rPh>
    <rPh sb="23" eb="25">
      <t>イッチ</t>
    </rPh>
    <phoneticPr fontId="2"/>
  </si>
  <si>
    <t>←行が不足する場合はこの行に挿入。数式をコピーしてください</t>
    <rPh sb="1" eb="2">
      <t>ギョウ</t>
    </rPh>
    <rPh sb="3" eb="5">
      <t>フソク</t>
    </rPh>
    <rPh sb="7" eb="9">
      <t>バアイ</t>
    </rPh>
    <rPh sb="12" eb="13">
      <t>ギョウ</t>
    </rPh>
    <rPh sb="14" eb="16">
      <t>ソウニュウ</t>
    </rPh>
    <rPh sb="17" eb="19">
      <t>スウシキ</t>
    </rPh>
    <phoneticPr fontId="2"/>
  </si>
  <si>
    <t>基本情報一覧表</t>
    <phoneticPr fontId="5"/>
  </si>
  <si>
    <t>☆</t>
    <phoneticPr fontId="2"/>
  </si>
  <si>
    <t>証拠書類</t>
    <rPh sb="0" eb="2">
      <t>ショウコ</t>
    </rPh>
    <rPh sb="2" eb="4">
      <t>ショルイ</t>
    </rPh>
    <phoneticPr fontId="2"/>
  </si>
  <si>
    <t>別紙１の補助対象経費Aの合計額と一致します</t>
    <rPh sb="0" eb="2">
      <t>ベッシ</t>
    </rPh>
    <rPh sb="4" eb="6">
      <t>ホジョ</t>
    </rPh>
    <rPh sb="6" eb="8">
      <t>タイショウ</t>
    </rPh>
    <rPh sb="8" eb="10">
      <t>ケイヒ</t>
    </rPh>
    <rPh sb="12" eb="14">
      <t>ゴウケイ</t>
    </rPh>
    <rPh sb="14" eb="15">
      <t>ガク</t>
    </rPh>
    <rPh sb="16" eb="18">
      <t>イッチ</t>
    </rPh>
    <phoneticPr fontId="2"/>
  </si>
  <si>
    <t>現任職員研修及び代替職員配置報告書</t>
    <rPh sb="12" eb="14">
      <t>ハイチ</t>
    </rPh>
    <rPh sb="14" eb="17">
      <t>ホウコクショ</t>
    </rPh>
    <phoneticPr fontId="2"/>
  </si>
  <si>
    <t>提出した事業計画書、交付申請書をお手元に準備の上、作成してください。</t>
    <rPh sb="0" eb="2">
      <t>テイシュツ</t>
    </rPh>
    <rPh sb="4" eb="6">
      <t>ジギョウ</t>
    </rPh>
    <rPh sb="6" eb="9">
      <t>ケイカクショ</t>
    </rPh>
    <rPh sb="10" eb="12">
      <t>コウフ</t>
    </rPh>
    <rPh sb="12" eb="15">
      <t>シンセイショ</t>
    </rPh>
    <rPh sb="17" eb="19">
      <t>テモト</t>
    </rPh>
    <rPh sb="20" eb="22">
      <t>ジュンビ</t>
    </rPh>
    <rPh sb="23" eb="24">
      <t>ウエ</t>
    </rPh>
    <rPh sb="25" eb="27">
      <t>サクセイ</t>
    </rPh>
    <phoneticPr fontId="2"/>
  </si>
  <si>
    <t>申請した事業に要した経費の実績を記載してください。</t>
    <rPh sb="0" eb="2">
      <t>シンセイ</t>
    </rPh>
    <rPh sb="4" eb="6">
      <t>ジギョウ</t>
    </rPh>
    <rPh sb="7" eb="8">
      <t>ヨウ</t>
    </rPh>
    <rPh sb="10" eb="12">
      <t>ケイヒ</t>
    </rPh>
    <rPh sb="13" eb="15">
      <t>ジッセキ</t>
    </rPh>
    <rPh sb="16" eb="18">
      <t>キサイ</t>
    </rPh>
    <phoneticPr fontId="2"/>
  </si>
  <si>
    <t>を報告する場合は作成してください</t>
    <rPh sb="1" eb="3">
      <t>ホウコク</t>
    </rPh>
    <phoneticPr fontId="2"/>
  </si>
  <si>
    <t>を添付してください。</t>
    <rPh sb="1" eb="3">
      <t>テンプ</t>
    </rPh>
    <phoneticPr fontId="2"/>
  </si>
  <si>
    <t>訪問介護人材等確保対策事業精算額調書</t>
    <rPh sb="0" eb="2">
      <t>ホウモン</t>
    </rPh>
    <rPh sb="2" eb="4">
      <t>カイゴ</t>
    </rPh>
    <rPh sb="4" eb="6">
      <t>ジンザイ</t>
    </rPh>
    <rPh sb="6" eb="7">
      <t>トウ</t>
    </rPh>
    <rPh sb="7" eb="9">
      <t>カクホ</t>
    </rPh>
    <rPh sb="9" eb="11">
      <t>タイサク</t>
    </rPh>
    <rPh sb="11" eb="13">
      <t>ジギョウ</t>
    </rPh>
    <rPh sb="13" eb="16">
      <t>セイサンガク</t>
    </rPh>
    <rPh sb="16" eb="18">
      <t>チョウショ</t>
    </rPh>
    <phoneticPr fontId="2"/>
  </si>
  <si>
    <t>補助事業実績報告書</t>
    <phoneticPr fontId="1"/>
  </si>
  <si>
    <t>その実績を報告します。</t>
    <rPh sb="2" eb="4">
      <t>ジッセキ</t>
    </rPh>
    <rPh sb="5" eb="7">
      <t>ホウコク</t>
    </rPh>
    <phoneticPr fontId="2"/>
  </si>
  <si>
    <t>２．事業の着手年月日</t>
    <rPh sb="7" eb="10">
      <t>ネンガッピ</t>
    </rPh>
    <phoneticPr fontId="1"/>
  </si>
  <si>
    <t>　　事業の完了年月日</t>
    <rPh sb="5" eb="7">
      <t>カンリョウ</t>
    </rPh>
    <rPh sb="7" eb="10">
      <t>ネンガッピ</t>
    </rPh>
    <phoneticPr fontId="1"/>
  </si>
  <si>
    <t>（</t>
    <phoneticPr fontId="2"/>
  </si>
  <si>
    <t>）</t>
    <phoneticPr fontId="2"/>
  </si>
  <si>
    <t>収支決算書</t>
    <rPh sb="0" eb="2">
      <t>シュウシ</t>
    </rPh>
    <rPh sb="2" eb="4">
      <t>ケッサン</t>
    </rPh>
    <rPh sb="4" eb="5">
      <t>ショ</t>
    </rPh>
    <phoneticPr fontId="1"/>
  </si>
  <si>
    <t>（注）１　収支の計は、それぞれ一致する。</t>
    <rPh sb="1" eb="2">
      <t>チュウ</t>
    </rPh>
    <rPh sb="5" eb="7">
      <t>シュウシ</t>
    </rPh>
    <rPh sb="8" eb="9">
      <t>ケイ</t>
    </rPh>
    <rPh sb="15" eb="17">
      <t>イッチ</t>
    </rPh>
    <phoneticPr fontId="2"/>
  </si>
  <si>
    <t>事業に要した経費を記載するシートです。</t>
    <rPh sb="0" eb="2">
      <t>ジギョウ</t>
    </rPh>
    <rPh sb="3" eb="4">
      <t>ヨウ</t>
    </rPh>
    <rPh sb="6" eb="8">
      <t>ケイヒ</t>
    </rPh>
    <rPh sb="9" eb="11">
      <t>キサイ</t>
    </rPh>
    <phoneticPr fontId="2"/>
  </si>
  <si>
    <t>交付申請時の金額を転記してください。</t>
    <rPh sb="0" eb="2">
      <t>コウフ</t>
    </rPh>
    <rPh sb="2" eb="5">
      <t>シンセイジ</t>
    </rPh>
    <rPh sb="6" eb="8">
      <t>キンガク</t>
    </rPh>
    <rPh sb="9" eb="11">
      <t>テンキ</t>
    </rPh>
    <phoneticPr fontId="2"/>
  </si>
  <si>
    <t>実績報告書</t>
    <rPh sb="0" eb="2">
      <t>ジッセキ</t>
    </rPh>
    <rPh sb="2" eb="5">
      <t>ホウコクショ</t>
    </rPh>
    <phoneticPr fontId="2"/>
  </si>
  <si>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</si>
  <si>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</si>
  <si>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補助金交付決定額</t>
    <rPh sb="0" eb="3">
      <t>ホジョキン</t>
    </rPh>
    <rPh sb="3" eb="5">
      <t>コウフ</t>
    </rPh>
    <rPh sb="5" eb="7">
      <t>ケッテイ</t>
    </rPh>
    <rPh sb="7" eb="8">
      <t>ガク</t>
    </rPh>
    <phoneticPr fontId="2"/>
  </si>
  <si>
    <t>補助金確定額</t>
    <rPh sb="0" eb="3">
      <t>ホジョキン</t>
    </rPh>
    <rPh sb="3" eb="6">
      <t>カクテイガク</t>
    </rPh>
    <phoneticPr fontId="2"/>
  </si>
  <si>
    <t>既受領額</t>
    <rPh sb="0" eb="1">
      <t>キ</t>
    </rPh>
    <rPh sb="1" eb="2">
      <t>ウケ</t>
    </rPh>
    <rPh sb="2" eb="3">
      <t>リョウ</t>
    </rPh>
    <rPh sb="3" eb="4">
      <t>ガク</t>
    </rPh>
    <phoneticPr fontId="2"/>
  </si>
  <si>
    <t>―</t>
    <phoneticPr fontId="2"/>
  </si>
  <si>
    <t xml:space="preserve"> 円</t>
    <rPh sb="1" eb="2">
      <t>エン</t>
    </rPh>
    <phoneticPr fontId="2"/>
  </si>
  <si>
    <t>今回請求額</t>
    <rPh sb="0" eb="1">
      <t>イマ</t>
    </rPh>
    <rPh sb="1" eb="2">
      <t>カイ</t>
    </rPh>
    <rPh sb="2" eb="3">
      <t>ショウ</t>
    </rPh>
    <rPh sb="3" eb="4">
      <t>モトム</t>
    </rPh>
    <rPh sb="4" eb="5">
      <t>ガク</t>
    </rPh>
    <phoneticPr fontId="2"/>
  </si>
  <si>
    <t>＜根拠＞</t>
    <rPh sb="1" eb="3">
      <t>コンキョ</t>
    </rPh>
    <phoneticPr fontId="2"/>
  </si>
  <si>
    <t>補助金交付決定通知</t>
    <rPh sb="0" eb="3">
      <t>ホジョキン</t>
    </rPh>
    <rPh sb="3" eb="5">
      <t>コウフ</t>
    </rPh>
    <rPh sb="5" eb="7">
      <t>ケッテイ</t>
    </rPh>
    <rPh sb="7" eb="9">
      <t>ツウチ</t>
    </rPh>
    <phoneticPr fontId="2"/>
  </si>
  <si>
    <t>補助金確定通知</t>
    <rPh sb="0" eb="3">
      <t>ホジョキン</t>
    </rPh>
    <rPh sb="3" eb="5">
      <t>カクテイ</t>
    </rPh>
    <rPh sb="5" eb="7">
      <t>ツウチ</t>
    </rPh>
    <phoneticPr fontId="2"/>
  </si>
  <si>
    <t>令和　　　年　　　月　　　日</t>
    <rPh sb="0" eb="2">
      <t>レイワ</t>
    </rPh>
    <phoneticPr fontId="2"/>
  </si>
  <si>
    <t>請　求　者</t>
    <rPh sb="0" eb="1">
      <t>ショウ</t>
    </rPh>
    <rPh sb="2" eb="3">
      <t>モトム</t>
    </rPh>
    <rPh sb="4" eb="5">
      <t>モノ</t>
    </rPh>
    <phoneticPr fontId="2"/>
  </si>
  <si>
    <t>発行責任者</t>
    <rPh sb="0" eb="2">
      <t>ハッコウ</t>
    </rPh>
    <rPh sb="2" eb="5">
      <t>セキニンシャ</t>
    </rPh>
    <phoneticPr fontId="2"/>
  </si>
  <si>
    <t>氏名</t>
    <rPh sb="0" eb="2">
      <t>シメイ</t>
    </rPh>
    <phoneticPr fontId="2"/>
  </si>
  <si>
    <t>担　当　者</t>
    <rPh sb="0" eb="1">
      <t>タン</t>
    </rPh>
    <rPh sb="2" eb="3">
      <t>トウ</t>
    </rPh>
    <rPh sb="4" eb="5">
      <t>モノ</t>
    </rPh>
    <phoneticPr fontId="2"/>
  </si>
  <si>
    <t>兵庫県知事　　様</t>
    <rPh sb="0" eb="2">
      <t>ヒョウゴ</t>
    </rPh>
    <rPh sb="2" eb="5">
      <t>ケンチジ</t>
    </rPh>
    <rPh sb="7" eb="8">
      <t>サマ</t>
    </rPh>
    <phoneticPr fontId="2"/>
  </si>
  <si>
    <t>金</t>
    <rPh sb="0" eb="1">
      <t>キン</t>
    </rPh>
    <phoneticPr fontId="2"/>
  </si>
  <si>
    <t>令和　　年　　月　　日</t>
    <phoneticPr fontId="2"/>
  </si>
  <si>
    <t>「別紙２（2-1）」研修の対象者等を記載するシートです。提出済の交付申請書一式の内容に沿って作成してください。</t>
    <rPh sb="1" eb="3">
      <t>ベッシ</t>
    </rPh>
    <rPh sb="10" eb="12">
      <t>ケンシュウ</t>
    </rPh>
    <rPh sb="13" eb="16">
      <t>タイショウシャ</t>
    </rPh>
    <rPh sb="16" eb="17">
      <t>トウ</t>
    </rPh>
    <rPh sb="18" eb="20">
      <t>キサイ</t>
    </rPh>
    <rPh sb="28" eb="30">
      <t>テイシュツ</t>
    </rPh>
    <rPh sb="30" eb="31">
      <t>ズミ</t>
    </rPh>
    <rPh sb="32" eb="34">
      <t>コウフ</t>
    </rPh>
    <rPh sb="34" eb="37">
      <t>シンセイショ</t>
    </rPh>
    <rPh sb="37" eb="39">
      <t>イッシキ</t>
    </rPh>
    <rPh sb="40" eb="42">
      <t>ナイヨウ</t>
    </rPh>
    <rPh sb="43" eb="44">
      <t>ソ</t>
    </rPh>
    <rPh sb="46" eb="48">
      <t>サクセイ</t>
    </rPh>
    <phoneticPr fontId="2"/>
  </si>
  <si>
    <t>「別紙１」所要額を記載し、補助金額を計算するシートです。交付申請時の内容を記載する欄があります。</t>
    <rPh sb="1" eb="3">
      <t>ベッシ</t>
    </rPh>
    <rPh sb="5" eb="8">
      <t>ショヨウガク</t>
    </rPh>
    <rPh sb="9" eb="11">
      <t>キサイ</t>
    </rPh>
    <rPh sb="13" eb="16">
      <t>ホジョキン</t>
    </rPh>
    <rPh sb="16" eb="17">
      <t>ガク</t>
    </rPh>
    <rPh sb="18" eb="20">
      <t>ケイサン</t>
    </rPh>
    <rPh sb="28" eb="30">
      <t>コウフ</t>
    </rPh>
    <rPh sb="30" eb="33">
      <t>シンセイジ</t>
    </rPh>
    <rPh sb="34" eb="36">
      <t>ナイヨウ</t>
    </rPh>
    <rPh sb="37" eb="39">
      <t>キサイ</t>
    </rPh>
    <rPh sb="41" eb="42">
      <t>ラン</t>
    </rPh>
    <phoneticPr fontId="2"/>
  </si>
  <si>
    <t>別記</t>
    <phoneticPr fontId="2"/>
  </si>
  <si>
    <t>請求書</t>
    <rPh sb="0" eb="3">
      <t>セイキュウショ</t>
    </rPh>
    <phoneticPr fontId="2"/>
  </si>
  <si>
    <t>⑥</t>
    <phoneticPr fontId="2"/>
  </si>
  <si>
    <t>※</t>
    <phoneticPr fontId="2"/>
  </si>
  <si>
    <t>※交付申請時に提出した書類をお手元に準備のうえ、作成してください。</t>
    <rPh sb="1" eb="3">
      <t>コウフ</t>
    </rPh>
    <rPh sb="3" eb="6">
      <t>シンセイジ</t>
    </rPh>
    <rPh sb="7" eb="9">
      <t>テイシュツ</t>
    </rPh>
    <rPh sb="11" eb="13">
      <t>ショルイ</t>
    </rPh>
    <rPh sb="15" eb="17">
      <t>テモト</t>
    </rPh>
    <rPh sb="18" eb="20">
      <t>ジュンビ</t>
    </rPh>
    <rPh sb="24" eb="26">
      <t>サクセイ</t>
    </rPh>
    <phoneticPr fontId="2"/>
  </si>
  <si>
    <t>補助金実績報告書作成手順について（作成前に必ず確認してください。）</t>
    <rPh sb="0" eb="3">
      <t>ホジョキン</t>
    </rPh>
    <rPh sb="3" eb="5">
      <t>ジッセキ</t>
    </rPh>
    <rPh sb="5" eb="8">
      <t>ホウコクショ</t>
    </rPh>
    <rPh sb="8" eb="10">
      <t>サクセイ</t>
    </rPh>
    <rPh sb="10" eb="12">
      <t>テジュン</t>
    </rPh>
    <rPh sb="17" eb="19">
      <t>サクセイ</t>
    </rPh>
    <rPh sb="19" eb="20">
      <t>マエ</t>
    </rPh>
    <rPh sb="21" eb="22">
      <t>カナラ</t>
    </rPh>
    <rPh sb="23" eb="25">
      <t>カクニン</t>
    </rPh>
    <phoneticPr fontId="2"/>
  </si>
  <si>
    <t>⑥</t>
    <phoneticPr fontId="2"/>
  </si>
  <si>
    <t>証拠書類を添付し、郵送してください。エクセルシートはメールでも提出してください。</t>
    <rPh sb="0" eb="2">
      <t>ショウコ</t>
    </rPh>
    <rPh sb="2" eb="4">
      <t>ショルイ</t>
    </rPh>
    <rPh sb="5" eb="7">
      <t>テンプ</t>
    </rPh>
    <rPh sb="9" eb="11">
      <t>ユウソウ</t>
    </rPh>
    <rPh sb="31" eb="33">
      <t>テイシュツ</t>
    </rPh>
    <phoneticPr fontId="2"/>
  </si>
  <si>
    <t>数式の不具合、不明な箇所等がある場合は、速やかに連絡願います。</t>
    <phoneticPr fontId="2"/>
  </si>
  <si>
    <t>兵庫　太郎</t>
    <rPh sb="0" eb="2">
      <t>ヒョウゴ</t>
    </rPh>
    <rPh sb="3" eb="5">
      <t>タロウ</t>
    </rPh>
    <phoneticPr fontId="2"/>
  </si>
  <si>
    <t>雇用期間１～６ヶ月、１日あたり平均３時間勤務</t>
    <rPh sb="0" eb="2">
      <t>コヨウ</t>
    </rPh>
    <rPh sb="2" eb="4">
      <t>キカン</t>
    </rPh>
    <rPh sb="8" eb="9">
      <t>ゲツ</t>
    </rPh>
    <rPh sb="11" eb="12">
      <t>ニチ</t>
    </rPh>
    <rPh sb="15" eb="17">
      <t>ヘイキン</t>
    </rPh>
    <rPh sb="18" eb="20">
      <t>ジカン</t>
    </rPh>
    <rPh sb="20" eb="22">
      <t>キンム</t>
    </rPh>
    <phoneticPr fontId="2"/>
  </si>
  <si>
    <t>　　　２　県補助金額は見込額を記載する。</t>
    <rPh sb="5" eb="6">
      <t>ケン</t>
    </rPh>
    <rPh sb="6" eb="8">
      <t>ホジョ</t>
    </rPh>
    <rPh sb="8" eb="10">
      <t>キンガク</t>
    </rPh>
    <rPh sb="11" eb="14">
      <t>ミコミガク</t>
    </rPh>
    <rPh sb="15" eb="17">
      <t>キサイ</t>
    </rPh>
    <phoneticPr fontId="2"/>
  </si>
  <si>
    <t>「別紙２（2-2）」事業にかかった経費を記載してください。</t>
    <rPh sb="1" eb="3">
      <t>ベッシ</t>
    </rPh>
    <rPh sb="10" eb="12">
      <t>ジギョウ</t>
    </rPh>
    <rPh sb="17" eb="19">
      <t>ケイヒ</t>
    </rPh>
    <rPh sb="20" eb="22">
      <t>キサイ</t>
    </rPh>
    <phoneticPr fontId="2"/>
  </si>
  <si>
    <t>「別記」交付申請時の金額を記載してください。</t>
    <rPh sb="1" eb="3">
      <t>ベッキ</t>
    </rPh>
    <rPh sb="4" eb="6">
      <t>コウフ</t>
    </rPh>
    <rPh sb="6" eb="8">
      <t>シンセイ</t>
    </rPh>
    <rPh sb="8" eb="9">
      <t>ジ</t>
    </rPh>
    <rPh sb="10" eb="12">
      <t>キンガク</t>
    </rPh>
    <rPh sb="13" eb="15">
      <t>キサイ</t>
    </rPh>
    <phoneticPr fontId="2"/>
  </si>
  <si>
    <t>実績報告書の提出から補助金支払までのスケジュールがタイトになっており、申請いただいている事業所数も多いことから</t>
    <rPh sb="0" eb="2">
      <t>ジッセキ</t>
    </rPh>
    <rPh sb="2" eb="5">
      <t>ホウコクショ</t>
    </rPh>
    <rPh sb="6" eb="8">
      <t>テイシュツ</t>
    </rPh>
    <rPh sb="10" eb="13">
      <t>ホジョキン</t>
    </rPh>
    <rPh sb="13" eb="15">
      <t>シハラ</t>
    </rPh>
    <rPh sb="35" eb="37">
      <t>シンセイ</t>
    </rPh>
    <rPh sb="44" eb="47">
      <t>ジギョウショ</t>
    </rPh>
    <rPh sb="47" eb="48">
      <t>スウ</t>
    </rPh>
    <rPh sb="49" eb="50">
      <t>オオ</t>
    </rPh>
    <phoneticPr fontId="2"/>
  </si>
  <si>
    <t>スムーズな支払いを行うために、便宜上、実績報告書と同時に請求書をご提出いただいております。</t>
    <rPh sb="5" eb="7">
      <t>シハラ</t>
    </rPh>
    <rPh sb="9" eb="10">
      <t>オコナ</t>
    </rPh>
    <rPh sb="15" eb="18">
      <t>ベンギジョウ</t>
    </rPh>
    <rPh sb="19" eb="21">
      <t>ジッセキ</t>
    </rPh>
    <rPh sb="21" eb="24">
      <t>ホウコクショ</t>
    </rPh>
    <rPh sb="25" eb="27">
      <t>ドウジ</t>
    </rPh>
    <rPh sb="28" eb="31">
      <t>セイキュウショ</t>
    </rPh>
    <rPh sb="33" eb="35">
      <t>テイシュツ</t>
    </rPh>
    <phoneticPr fontId="2"/>
  </si>
  <si>
    <t>当初採択者(4/1付交付決定）で12月末までに全ての研修が完了する事業者向けの様式です。</t>
    <rPh sb="0" eb="2">
      <t>トウショ</t>
    </rPh>
    <rPh sb="2" eb="4">
      <t>サイタク</t>
    </rPh>
    <rPh sb="4" eb="5">
      <t>シャ</t>
    </rPh>
    <rPh sb="9" eb="10">
      <t>ヅケ</t>
    </rPh>
    <rPh sb="10" eb="12">
      <t>コウフ</t>
    </rPh>
    <rPh sb="12" eb="14">
      <t>ケッテイ</t>
    </rPh>
    <rPh sb="18" eb="19">
      <t>ガツ</t>
    </rPh>
    <rPh sb="19" eb="20">
      <t>マツ</t>
    </rPh>
    <rPh sb="23" eb="24">
      <t>スベ</t>
    </rPh>
    <rPh sb="26" eb="28">
      <t>ケンシュウ</t>
    </rPh>
    <rPh sb="29" eb="31">
      <t>カンリョウ</t>
    </rPh>
    <rPh sb="33" eb="35">
      <t>ジギョウ</t>
    </rPh>
    <rPh sb="35" eb="36">
      <t>シャ</t>
    </rPh>
    <rPh sb="36" eb="37">
      <t>ム</t>
    </rPh>
    <rPh sb="39" eb="41">
      <t>ヨウシキ</t>
    </rPh>
    <phoneticPr fontId="2"/>
  </si>
  <si>
    <t>①法人情報</t>
    <rPh sb="1" eb="3">
      <t>ホウジン</t>
    </rPh>
    <rPh sb="3" eb="5">
      <t>ジョウホウ</t>
    </rPh>
    <phoneticPr fontId="2"/>
  </si>
  <si>
    <t>123-4567</t>
    <phoneticPr fontId="5"/>
  </si>
  <si>
    <t>宛先（法人名、事業所名等）</t>
    <rPh sb="0" eb="2">
      <t>アテサキ</t>
    </rPh>
    <rPh sb="3" eb="5">
      <t>ホウジン</t>
    </rPh>
    <rPh sb="5" eb="6">
      <t>メイ</t>
    </rPh>
    <rPh sb="7" eb="10">
      <t>ジギョウショ</t>
    </rPh>
    <rPh sb="10" eb="11">
      <t>メイ</t>
    </rPh>
    <rPh sb="11" eb="12">
      <t>ナド</t>
    </rPh>
    <phoneticPr fontId="2"/>
  </si>
  <si>
    <t>社会福祉法人兵庫会　法人本部</t>
    <rPh sb="8" eb="9">
      <t>カイ</t>
    </rPh>
    <rPh sb="10" eb="12">
      <t>ホウジン</t>
    </rPh>
    <rPh sb="12" eb="14">
      <t>ホンブ</t>
    </rPh>
    <phoneticPr fontId="2"/>
  </si>
  <si>
    <t>申請する研修者が在籍する訪問介護事業所の名前、事業所番号、住所を記載してください。</t>
    <rPh sb="0" eb="2">
      <t>シンセイ</t>
    </rPh>
    <rPh sb="4" eb="7">
      <t>ケンシュウシャ</t>
    </rPh>
    <rPh sb="8" eb="10">
      <t>ザイセキ</t>
    </rPh>
    <rPh sb="12" eb="14">
      <t>ホウモン</t>
    </rPh>
    <rPh sb="14" eb="16">
      <t>カイゴ</t>
    </rPh>
    <rPh sb="16" eb="19">
      <t>ジギョウショ</t>
    </rPh>
    <rPh sb="20" eb="22">
      <t>ナマエ</t>
    </rPh>
    <rPh sb="23" eb="25">
      <t>ジギョウ</t>
    </rPh>
    <rPh sb="25" eb="26">
      <t>ショ</t>
    </rPh>
    <rPh sb="26" eb="28">
      <t>バンゴウ</t>
    </rPh>
    <rPh sb="29" eb="31">
      <t>ジュウショ</t>
    </rPh>
    <rPh sb="32" eb="34">
      <t>キサイ</t>
    </rPh>
    <phoneticPr fontId="2"/>
  </si>
  <si>
    <t>事業所番号</t>
    <rPh sb="0" eb="3">
      <t>ジギョウショ</t>
    </rPh>
    <rPh sb="3" eb="5">
      <t>バンゴウ</t>
    </rPh>
    <phoneticPr fontId="5"/>
  </si>
  <si>
    <t>28・・・・・・・・</t>
    <phoneticPr fontId="2"/>
  </si>
  <si>
    <t>事業所住所</t>
    <rPh sb="0" eb="3">
      <t>ジギョウショ</t>
    </rPh>
    <rPh sb="3" eb="5">
      <t>ジュウショ</t>
    </rPh>
    <phoneticPr fontId="5"/>
  </si>
  <si>
    <t>②担当者情報</t>
    <rPh sb="1" eb="4">
      <t>タントウシャ</t>
    </rPh>
    <rPh sb="4" eb="6">
      <t>ジョウホウ</t>
    </rPh>
    <phoneticPr fontId="2"/>
  </si>
  <si>
    <t>※消費税抜きで記載してください</t>
    <rPh sb="1" eb="4">
      <t>ショウヒゼイ</t>
    </rPh>
    <rPh sb="4" eb="5">
      <t>ヌ</t>
    </rPh>
    <rPh sb="7" eb="9">
      <t>キサイ</t>
    </rPh>
    <phoneticPr fontId="2"/>
  </si>
  <si>
    <r>
      <t xml:space="preserve">研修名
</t>
    </r>
    <r>
      <rPr>
        <sz val="10"/>
        <color rgb="FF000000"/>
        <rFont val="ＭＳ 明朝"/>
        <family val="1"/>
        <charset val="128"/>
      </rPr>
      <t>（※タブで選択）</t>
    </r>
    <rPh sb="0" eb="2">
      <t>ケンシュウ</t>
    </rPh>
    <rPh sb="2" eb="3">
      <t>メイ</t>
    </rPh>
    <rPh sb="9" eb="11">
      <t>センタク</t>
    </rPh>
    <phoneticPr fontId="2"/>
  </si>
  <si>
    <t>主催者</t>
    <rPh sb="0" eb="3">
      <t>シュサイシャ</t>
    </rPh>
    <phoneticPr fontId="2"/>
  </si>
  <si>
    <t>研修事業名</t>
    <rPh sb="0" eb="2">
      <t>ケンシュウ</t>
    </rPh>
    <rPh sb="2" eb="4">
      <t>ジギョウ</t>
    </rPh>
    <rPh sb="4" eb="5">
      <t>メイ</t>
    </rPh>
    <phoneticPr fontId="2"/>
  </si>
  <si>
    <t>様式第８号（第１１条関係）</t>
    <phoneticPr fontId="2"/>
  </si>
  <si>
    <t>様式第10号(第１４条関係）</t>
    <rPh sb="0" eb="2">
      <t>ヨウシキ</t>
    </rPh>
    <rPh sb="2" eb="3">
      <t>ダイ</t>
    </rPh>
    <rPh sb="5" eb="6">
      <t>ゴウ</t>
    </rPh>
    <rPh sb="7" eb="8">
      <t>ダイ</t>
    </rPh>
    <rPh sb="10" eb="11">
      <t>ジョウ</t>
    </rPh>
    <rPh sb="11" eb="13">
      <t>カンケイ</t>
    </rPh>
    <phoneticPr fontId="2"/>
  </si>
  <si>
    <t>補助金変更交付決定通知</t>
    <rPh sb="0" eb="3">
      <t>ホジョキン</t>
    </rPh>
    <rPh sb="3" eb="5">
      <t>ヘンコウ</t>
    </rPh>
    <rPh sb="5" eb="7">
      <t>コウフ</t>
    </rPh>
    <rPh sb="7" eb="9">
      <t>ケッテイ</t>
    </rPh>
    <rPh sb="9" eb="11">
      <t>ツウチ</t>
    </rPh>
    <phoneticPr fontId="2"/>
  </si>
  <si>
    <t>研修対象者氏名</t>
    <rPh sb="0" eb="2">
      <t>ケンシュウ</t>
    </rPh>
    <rPh sb="2" eb="4">
      <t>タイショウ</t>
    </rPh>
    <rPh sb="4" eb="5">
      <t>シャ</t>
    </rPh>
    <rPh sb="5" eb="7">
      <t>シメイ</t>
    </rPh>
    <phoneticPr fontId="2"/>
  </si>
  <si>
    <t>現任職員の研修派遣状況一覧（記載例）</t>
    <rPh sb="14" eb="17">
      <t>キサイレイ</t>
    </rPh>
    <phoneticPr fontId="2"/>
  </si>
  <si>
    <t>株式会社○○</t>
    <rPh sb="0" eb="4">
      <t>カブシキカイシャ</t>
    </rPh>
    <phoneticPr fontId="2"/>
  </si>
  <si>
    <t>○○実務者研修　通信課程</t>
    <rPh sb="2" eb="5">
      <t>ジツムシャ</t>
    </rPh>
    <rPh sb="5" eb="7">
      <t>ケンシュウ</t>
    </rPh>
    <rPh sb="8" eb="10">
      <t>ツウシン</t>
    </rPh>
    <rPh sb="10" eb="12">
      <t>カテイ</t>
    </rPh>
    <phoneticPr fontId="2"/>
  </si>
  <si>
    <t>初任者研修</t>
  </si>
  <si>
    <t>↑</t>
    <phoneticPr fontId="2"/>
  </si>
  <si>
    <t>※雇用期間は上記２の研修期間を含むこと。</t>
    <rPh sb="1" eb="3">
      <t>コヨウ</t>
    </rPh>
    <rPh sb="3" eb="5">
      <t>キカン</t>
    </rPh>
    <rPh sb="6" eb="8">
      <t>ジョウキ</t>
    </rPh>
    <rPh sb="10" eb="12">
      <t>ケンシュウ</t>
    </rPh>
    <rPh sb="12" eb="14">
      <t>キカン</t>
    </rPh>
    <rPh sb="15" eb="16">
      <t>フク</t>
    </rPh>
    <phoneticPr fontId="2"/>
  </si>
  <si>
    <t>※ 派遣延日数については、例えば同じ１日の研修に３人を派遣した場合は、３日と記載してください。</t>
    <phoneticPr fontId="2"/>
  </si>
  <si>
    <t>※右側の記載例をご確認ください</t>
    <phoneticPr fontId="2"/>
  </si>
  <si>
    <t>神戸　花子</t>
    <rPh sb="0" eb="2">
      <t>コウベ</t>
    </rPh>
    <rPh sb="3" eb="5">
      <t>ハナコ</t>
    </rPh>
    <phoneticPr fontId="2"/>
  </si>
  <si>
    <t>研修主催者
(正式名称を記載)</t>
    <rPh sb="0" eb="2">
      <t>ケンシュウ</t>
    </rPh>
    <rPh sb="2" eb="5">
      <t>シュサイシャ</t>
    </rPh>
    <rPh sb="7" eb="9">
      <t>セイシキ</t>
    </rPh>
    <rPh sb="9" eb="11">
      <t>メイショウ</t>
    </rPh>
    <rPh sb="12" eb="14">
      <t>キサイ</t>
    </rPh>
    <phoneticPr fontId="2"/>
  </si>
  <si>
    <t>入職日</t>
    <rPh sb="0" eb="2">
      <t>ニュウショク</t>
    </rPh>
    <rPh sb="2" eb="3">
      <t>ビ</t>
    </rPh>
    <phoneticPr fontId="2"/>
  </si>
  <si>
    <t>受講料(税抜）</t>
    <rPh sb="0" eb="3">
      <t>ジュコウリョウ</t>
    </rPh>
    <rPh sb="4" eb="6">
      <t>ゼイヌ</t>
    </rPh>
    <phoneticPr fontId="2"/>
  </si>
  <si>
    <t>事業所名</t>
  </si>
  <si>
    <t>４　対象経費の算出内訳（記載例）</t>
    <rPh sb="2" eb="4">
      <t>タイショウ</t>
    </rPh>
    <rPh sb="4" eb="6">
      <t>ケイヒ</t>
    </rPh>
    <rPh sb="7" eb="9">
      <t>サンシュツ</t>
    </rPh>
    <rPh sb="9" eb="11">
      <t>ウチワケ</t>
    </rPh>
    <rPh sb="12" eb="15">
      <t>キサイレイ</t>
    </rPh>
    <phoneticPr fontId="2"/>
  </si>
  <si>
    <t>兵庫　太郎</t>
    <rPh sb="0" eb="2">
      <t>ヒョウゴ</t>
    </rPh>
    <rPh sb="3" eb="5">
      <t>タロウ</t>
    </rPh>
    <phoneticPr fontId="2"/>
  </si>
  <si>
    <t>株式会社○○</t>
    <rPh sb="0" eb="2">
      <t>カブシキ</t>
    </rPh>
    <rPh sb="2" eb="4">
      <t>カイシャ</t>
    </rPh>
    <phoneticPr fontId="2"/>
  </si>
  <si>
    <t>社会福祉法人○○、株式会社△△スクール</t>
    <rPh sb="0" eb="4">
      <t>シャカイフクシ</t>
    </rPh>
    <rPh sb="4" eb="6">
      <t>ホウジン</t>
    </rPh>
    <rPh sb="9" eb="11">
      <t>カブシキ</t>
    </rPh>
    <rPh sb="11" eb="13">
      <t>カイシャ</t>
    </rPh>
    <phoneticPr fontId="2"/>
  </si>
  <si>
    <t>大阪　次郎</t>
    <rPh sb="0" eb="2">
      <t>オオサカ</t>
    </rPh>
    <rPh sb="3" eb="5">
      <t>ジロウ</t>
    </rPh>
    <phoneticPr fontId="2"/>
  </si>
  <si>
    <t>年齢</t>
    <rPh sb="0" eb="2">
      <t>ネンレイ</t>
    </rPh>
    <phoneticPr fontId="2"/>
  </si>
  <si>
    <t>総勤務時間</t>
    <rPh sb="0" eb="1">
      <t>ソウ</t>
    </rPh>
    <rPh sb="1" eb="3">
      <t>キンム</t>
    </rPh>
    <rPh sb="3" eb="5">
      <t>ジカン</t>
    </rPh>
    <phoneticPr fontId="2"/>
  </si>
  <si>
    <t>平均勤務時間</t>
    <rPh sb="0" eb="2">
      <t>ヘイキン</t>
    </rPh>
    <rPh sb="2" eb="4">
      <t>キンム</t>
    </rPh>
    <rPh sb="4" eb="6">
      <t>ジカン</t>
    </rPh>
    <phoneticPr fontId="2"/>
  </si>
  <si>
    <t>日</t>
    <phoneticPr fontId="2"/>
  </si>
  <si>
    <t>(b)</t>
    <phoneticPr fontId="2"/>
  </si>
  <si>
    <t>時給2,000円×90時間×1人=180,000円
時給2,000円×180時間×1=360,000円</t>
    <rPh sb="0" eb="2">
      <t>ジキュウ</t>
    </rPh>
    <rPh sb="7" eb="8">
      <t>エン</t>
    </rPh>
    <rPh sb="11" eb="13">
      <t>ジカン</t>
    </rPh>
    <rPh sb="15" eb="16">
      <t>ニン</t>
    </rPh>
    <rPh sb="24" eb="25">
      <t>エン</t>
    </rPh>
    <rPh sb="26" eb="28">
      <t>ジキュウ</t>
    </rPh>
    <rPh sb="33" eb="34">
      <t>エン</t>
    </rPh>
    <rPh sb="38" eb="40">
      <t>ジカン</t>
    </rPh>
    <rPh sb="50" eb="51">
      <t>エン</t>
    </rPh>
    <phoneticPr fontId="2"/>
  </si>
  <si>
    <t>「訪問介護の○○」@1,500×2冊</t>
    <rPh sb="1" eb="3">
      <t>ホウモン</t>
    </rPh>
    <rPh sb="3" eb="5">
      <t>カイゴ</t>
    </rPh>
    <rPh sb="17" eb="18">
      <t>サツ</t>
    </rPh>
    <phoneticPr fontId="2"/>
  </si>
  <si>
    <t>研修用コピー用紙@300×2</t>
    <rPh sb="0" eb="2">
      <t>ケンシュウ</t>
    </rPh>
    <rPh sb="2" eb="3">
      <t>ヨウ</t>
    </rPh>
    <rPh sb="6" eb="8">
      <t>ヨウシ</t>
    </rPh>
    <phoneticPr fontId="2"/>
  </si>
  <si>
    <t>テキスト、図書等</t>
    <rPh sb="5" eb="7">
      <t>トショ</t>
    </rPh>
    <rPh sb="7" eb="8">
      <t>ナド</t>
    </rPh>
    <phoneticPr fontId="2"/>
  </si>
  <si>
    <t>兵庫　太郎@50,000、兵庫　三郎@45,000</t>
    <rPh sb="0" eb="2">
      <t>ヒョウゴ</t>
    </rPh>
    <rPh sb="3" eb="5">
      <t>タロウ</t>
    </rPh>
    <rPh sb="13" eb="15">
      <t>ヒョウゴ</t>
    </rPh>
    <rPh sb="16" eb="18">
      <t>サブロウ</t>
    </rPh>
    <phoneticPr fontId="2"/>
  </si>
  <si>
    <t>大阪　次郎：月給200,000×6ヶ月=1,200,000</t>
    <rPh sb="0" eb="2">
      <t>オオサカ</t>
    </rPh>
    <rPh sb="3" eb="5">
      <t>ジロウ</t>
    </rPh>
    <rPh sb="6" eb="8">
      <t>ゲッキュウ</t>
    </rPh>
    <rPh sb="18" eb="19">
      <t>ゲツ</t>
    </rPh>
    <phoneticPr fontId="2"/>
  </si>
  <si>
    <t>神戸　花子</t>
    <rPh sb="0" eb="2">
      <t>コウベ</t>
    </rPh>
    <rPh sb="3" eb="5">
      <t>ハナコ</t>
    </rPh>
    <phoneticPr fontId="2"/>
  </si>
  <si>
    <t>株式会社△△スクール</t>
    <phoneticPr fontId="2"/>
  </si>
  <si>
    <t>社会福祉法人○○</t>
    <rPh sb="0" eb="6">
      <t>シャカイフクシホウジン</t>
    </rPh>
    <phoneticPr fontId="2"/>
  </si>
  <si>
    <t>初任者研修△△スクール　通信コース</t>
    <rPh sb="0" eb="3">
      <t>ショニンシャ</t>
    </rPh>
    <rPh sb="3" eb="5">
      <t>ケンシュウ</t>
    </rPh>
    <rPh sb="12" eb="14">
      <t>ツウシン</t>
    </rPh>
    <phoneticPr fontId="2"/>
  </si>
  <si>
    <t>○○初任者研修　4月コース</t>
    <rPh sb="2" eb="5">
      <t>ショニンシャ</t>
    </rPh>
    <rPh sb="5" eb="7">
      <t>ケンシュウ</t>
    </rPh>
    <rPh sb="9" eb="10">
      <t>ガツ</t>
    </rPh>
    <phoneticPr fontId="2"/>
  </si>
  <si>
    <t>受講料（税抜）</t>
    <rPh sb="0" eb="3">
      <t>ジュコウリョウ</t>
    </rPh>
    <rPh sb="4" eb="6">
      <t>ゼイヌ</t>
    </rPh>
    <phoneticPr fontId="2"/>
  </si>
  <si>
    <t>※受講料は税抜きで記載してください</t>
    <rPh sb="1" eb="4">
      <t>ジュコウリョウ</t>
    </rPh>
    <rPh sb="5" eb="7">
      <t>ゼイヌ</t>
    </rPh>
    <rPh sb="9" eb="11">
      <t>キサイ</t>
    </rPh>
    <phoneticPr fontId="2"/>
  </si>
  <si>
    <t>訪問介護人材等確保対策事業精算額調書（記載例）</t>
    <rPh sb="0" eb="2">
      <t>ホウモン</t>
    </rPh>
    <rPh sb="2" eb="4">
      <t>カイゴ</t>
    </rPh>
    <rPh sb="4" eb="6">
      <t>ジンザイ</t>
    </rPh>
    <rPh sb="6" eb="7">
      <t>トウ</t>
    </rPh>
    <rPh sb="7" eb="9">
      <t>カクホ</t>
    </rPh>
    <rPh sb="9" eb="11">
      <t>タイサク</t>
    </rPh>
    <rPh sb="11" eb="13">
      <t>ジギョウ</t>
    </rPh>
    <rPh sb="13" eb="16">
      <t>セイサンガク</t>
    </rPh>
    <rPh sb="16" eb="18">
      <t>チョウショ</t>
    </rPh>
    <rPh sb="19" eb="21">
      <t>キサイ</t>
    </rPh>
    <rPh sb="21" eb="22">
      <t>レイ</t>
    </rPh>
    <phoneticPr fontId="2"/>
  </si>
  <si>
    <t>兵庫　三郎</t>
    <rPh sb="0" eb="2">
      <t>ヒョウゴ</t>
    </rPh>
    <rPh sb="3" eb="5">
      <t>サブロウ</t>
    </rPh>
    <phoneticPr fontId="2"/>
  </si>
  <si>
    <t>↓県使用欄※触らないでください</t>
    <rPh sb="1" eb="2">
      <t>ケン</t>
    </rPh>
    <rPh sb="2" eb="4">
      <t>シヨウ</t>
    </rPh>
    <rPh sb="4" eb="5">
      <t>ラン</t>
    </rPh>
    <rPh sb="6" eb="7">
      <t>サワ</t>
    </rPh>
    <phoneticPr fontId="2"/>
  </si>
  <si>
    <t>※消費税抜きで記載</t>
    <rPh sb="1" eb="4">
      <t>ショウヒゼイ</t>
    </rPh>
    <rPh sb="4" eb="5">
      <t>ヌ</t>
    </rPh>
    <rPh sb="7" eb="9">
      <t>キサイ</t>
    </rPh>
    <phoneticPr fontId="2"/>
  </si>
  <si>
    <t>※本手順を印刷する場合は、D列右端の青い線をドラッグし、Ｙ列右側までを印刷範囲に含めてください。ただし、提出時は基本情報一覧表のみをご提出ください。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2"/>
  </si>
  <si>
    <t>※このシートの作成には、交付申請時に提出した別記の内容を記載する箇所がございますので、書類をご用意ください。</t>
    <rPh sb="7" eb="9">
      <t>サクセイ</t>
    </rPh>
    <rPh sb="12" eb="14">
      <t>コウフ</t>
    </rPh>
    <rPh sb="14" eb="17">
      <t>シンセイジ</t>
    </rPh>
    <rPh sb="18" eb="20">
      <t>テイシュツ</t>
    </rPh>
    <rPh sb="22" eb="24">
      <t>ベッキ</t>
    </rPh>
    <rPh sb="25" eb="27">
      <t>ナイヨウ</t>
    </rPh>
    <rPh sb="28" eb="30">
      <t>キサイ</t>
    </rPh>
    <rPh sb="32" eb="34">
      <t>カショ</t>
    </rPh>
    <rPh sb="43" eb="45">
      <t>ショルイ</t>
    </rPh>
    <rPh sb="47" eb="49">
      <t>ヨウイ</t>
    </rPh>
    <phoneticPr fontId="2"/>
  </si>
  <si>
    <t>※下記の記載例をご確認の上、記載してください。消費税抜きで記載してください</t>
    <rPh sb="1" eb="3">
      <t>カキ</t>
    </rPh>
    <rPh sb="4" eb="7">
      <t>キサイレイ</t>
    </rPh>
    <rPh sb="9" eb="11">
      <t>カクニン</t>
    </rPh>
    <rPh sb="12" eb="13">
      <t>ウエ</t>
    </rPh>
    <rPh sb="14" eb="16">
      <t>キサイ</t>
    </rPh>
    <phoneticPr fontId="2"/>
  </si>
  <si>
    <t>※交付決定を受けた事業のみ記載してください。（色つきのセルのみ入力）※行が不足する場合は挿入いただき、数式をコピーしてください。</t>
    <rPh sb="1" eb="3">
      <t>コウフ</t>
    </rPh>
    <rPh sb="3" eb="5">
      <t>ケッテイ</t>
    </rPh>
    <rPh sb="6" eb="7">
      <t>ウ</t>
    </rPh>
    <rPh sb="9" eb="11">
      <t>ジギョウ</t>
    </rPh>
    <rPh sb="13" eb="15">
      <t>キサイ</t>
    </rPh>
    <rPh sb="23" eb="24">
      <t>イロ</t>
    </rPh>
    <rPh sb="31" eb="33">
      <t>ニュウリョク</t>
    </rPh>
    <phoneticPr fontId="2"/>
  </si>
  <si>
    <t>補助金受入済額
Ｆ</t>
    <rPh sb="0" eb="3">
      <t>ホジョキン</t>
    </rPh>
    <rPh sb="3" eb="5">
      <t>ウケイレ</t>
    </rPh>
    <rPh sb="5" eb="6">
      <t>スミ</t>
    </rPh>
    <rPh sb="6" eb="7">
      <t>ガク</t>
    </rPh>
    <phoneticPr fontId="2"/>
  </si>
  <si>
    <t>差引過不足額
Ｇ</t>
  </si>
  <si>
    <t>　　　　３　Ｅ欄からＧ欄は、交付申請時には記入しないこと。</t>
    <rPh sb="7" eb="8">
      <t>ラン</t>
    </rPh>
    <rPh sb="11" eb="12">
      <t>ラン</t>
    </rPh>
    <rPh sb="14" eb="16">
      <t>コウフ</t>
    </rPh>
    <rPh sb="16" eb="19">
      <t>シンセイジ</t>
    </rPh>
    <rPh sb="21" eb="23">
      <t>キニュウ</t>
    </rPh>
    <phoneticPr fontId="2"/>
  </si>
  <si>
    <t>　　　　４　Ｅ欄には、交付決定のあった金額を記入すること。</t>
    <phoneticPr fontId="2"/>
  </si>
  <si>
    <t>　　　　５　Ｇ欄には､Ｄ欄－Ｆ欄の金額とＥ欄－Ｆ欄の金額を比較して少ない方の金額を記入すること。</t>
    <rPh sb="7" eb="8">
      <t>ラン</t>
    </rPh>
    <rPh sb="12" eb="13">
      <t>ラン</t>
    </rPh>
    <rPh sb="15" eb="16">
      <t>ラン</t>
    </rPh>
    <rPh sb="17" eb="19">
      <t>キンガク</t>
    </rPh>
    <rPh sb="21" eb="22">
      <t>ラン</t>
    </rPh>
    <rPh sb="24" eb="25">
      <t>ラン</t>
    </rPh>
    <rPh sb="26" eb="28">
      <t>キンガク</t>
    </rPh>
    <rPh sb="29" eb="31">
      <t>ヒカク</t>
    </rPh>
    <rPh sb="33" eb="34">
      <t>スク</t>
    </rPh>
    <rPh sb="36" eb="37">
      <t>ホウ</t>
    </rPh>
    <rPh sb="38" eb="40">
      <t>キンガク</t>
    </rPh>
    <rPh sb="41" eb="43">
      <t>キニュウ</t>
    </rPh>
    <phoneticPr fontId="2"/>
  </si>
  <si>
    <t>補助金受入済額
Ｆ</t>
  </si>
  <si>
    <t>円</t>
  </si>
  <si>
    <t>法人のメールアドレスを記載してください</t>
    <rPh sb="0" eb="2">
      <t>ホウジン</t>
    </rPh>
    <rPh sb="11" eb="13">
      <t>キサイ</t>
    </rPh>
    <phoneticPr fontId="2"/>
  </si>
  <si>
    <t>法人の代表番号を記載してください</t>
    <rPh sb="0" eb="2">
      <t>ホウジン</t>
    </rPh>
    <rPh sb="3" eb="5">
      <t>ダイヒョウ</t>
    </rPh>
    <rPh sb="5" eb="7">
      <t>バンゴウ</t>
    </rPh>
    <rPh sb="8" eb="10">
      <t>キサイ</t>
    </rPh>
    <phoneticPr fontId="2"/>
  </si>
  <si>
    <t>職名を記載してください</t>
    <rPh sb="0" eb="2">
      <t>ショクメイ</t>
    </rPh>
    <rPh sb="3" eb="5">
      <t>キサイ</t>
    </rPh>
    <phoneticPr fontId="2"/>
  </si>
  <si>
    <t>【事業に関する連絡先】
実績報告書の内容の確認連絡に使用しますので、報告書記載内容について回答できる方の情報を記載してください。
交付決定額と実績額が異なる場合のみ「補助金確定通知書」を担当者住所に送付させていただきますが、送付先が異なる場合は別途お知らせください。</t>
    <rPh sb="1" eb="3">
      <t>ジギョウ</t>
    </rPh>
    <rPh sb="4" eb="5">
      <t>カン</t>
    </rPh>
    <rPh sb="7" eb="9">
      <t>レンラク</t>
    </rPh>
    <rPh sb="9" eb="10">
      <t>サキ</t>
    </rPh>
    <rPh sb="18" eb="20">
      <t>ナイヨウ</t>
    </rPh>
    <rPh sb="21" eb="23">
      <t>カクニン</t>
    </rPh>
    <rPh sb="23" eb="25">
      <t>レンラク</t>
    </rPh>
    <rPh sb="26" eb="28">
      <t>シヨウ</t>
    </rPh>
    <rPh sb="34" eb="36">
      <t>ホウコク</t>
    </rPh>
    <rPh sb="36" eb="37">
      <t>ショ</t>
    </rPh>
    <rPh sb="37" eb="39">
      <t>キサイ</t>
    </rPh>
    <rPh sb="39" eb="41">
      <t>ナイヨウ</t>
    </rPh>
    <rPh sb="45" eb="47">
      <t>カイトウ</t>
    </rPh>
    <rPh sb="50" eb="51">
      <t>カタ</t>
    </rPh>
    <rPh sb="52" eb="54">
      <t>ジョウホウ</t>
    </rPh>
    <rPh sb="55" eb="57">
      <t>キサイ</t>
    </rPh>
    <rPh sb="65" eb="67">
      <t>コウフ</t>
    </rPh>
    <rPh sb="67" eb="70">
      <t>ケッテイガク</t>
    </rPh>
    <rPh sb="71" eb="73">
      <t>ジッセキ</t>
    </rPh>
    <rPh sb="73" eb="74">
      <t>ガク</t>
    </rPh>
    <rPh sb="75" eb="76">
      <t>コト</t>
    </rPh>
    <rPh sb="78" eb="80">
      <t>バアイ</t>
    </rPh>
    <rPh sb="83" eb="86">
      <t>ホジョキン</t>
    </rPh>
    <rPh sb="86" eb="88">
      <t>カクテイ</t>
    </rPh>
    <rPh sb="88" eb="91">
      <t>ツウチショ</t>
    </rPh>
    <rPh sb="93" eb="96">
      <t>タントウシャ</t>
    </rPh>
    <rPh sb="96" eb="98">
      <t>ジュウショ</t>
    </rPh>
    <rPh sb="99" eb="101">
      <t>ソウフ</t>
    </rPh>
    <rPh sb="112" eb="114">
      <t>ソウフ</t>
    </rPh>
    <rPh sb="114" eb="115">
      <t>サキ</t>
    </rPh>
    <rPh sb="116" eb="117">
      <t>コト</t>
    </rPh>
    <rPh sb="119" eb="121">
      <t>バアイ</t>
    </rPh>
    <rPh sb="122" eb="124">
      <t>ベット</t>
    </rPh>
    <rPh sb="125" eb="126">
      <t>シ</t>
    </rPh>
    <phoneticPr fontId="5"/>
  </si>
  <si>
    <t>福祉部　高齢政策課（1号館3階 海側）</t>
    <rPh sb="0" eb="2">
      <t>フクシ</t>
    </rPh>
    <rPh sb="4" eb="6">
      <t>コウレイ</t>
    </rPh>
    <rPh sb="6" eb="8">
      <t>セイサク</t>
    </rPh>
    <rPh sb="8" eb="9">
      <t>カ</t>
    </rPh>
    <rPh sb="16" eb="17">
      <t>ウミ</t>
    </rPh>
    <phoneticPr fontId="2"/>
  </si>
  <si>
    <t>「請求書」発行責任者が担当者と異なる場合は上書きしてください。</t>
    <rPh sb="1" eb="4">
      <t>セイキュウショ</t>
    </rPh>
    <phoneticPr fontId="2"/>
  </si>
  <si>
    <t>研修受講料及び代替職員確保の補助を報告する場合は、併せて整理シートを作成してください。</t>
    <rPh sb="17" eb="19">
      <t>ホウコク</t>
    </rPh>
    <rPh sb="25" eb="26">
      <t>アワ</t>
    </rPh>
    <rPh sb="28" eb="30">
      <t>セイリ</t>
    </rPh>
    <rPh sb="34" eb="36">
      <t>サクセイ</t>
    </rPh>
    <phoneticPr fontId="2"/>
  </si>
  <si>
    <t>研修の対象者等を記載するシートです。OJT研修、代替職員に係る補助を報告する場合は整理シートを入力してださい。</t>
    <rPh sb="0" eb="2">
      <t>ケンシュウ</t>
    </rPh>
    <rPh sb="3" eb="5">
      <t>タイショウ</t>
    </rPh>
    <rPh sb="5" eb="6">
      <t>シャ</t>
    </rPh>
    <rPh sb="6" eb="7">
      <t>トウ</t>
    </rPh>
    <rPh sb="8" eb="10">
      <t>キサイ</t>
    </rPh>
    <rPh sb="21" eb="23">
      <t>ケンシュウ</t>
    </rPh>
    <rPh sb="24" eb="26">
      <t>ダイタイ</t>
    </rPh>
    <rPh sb="26" eb="28">
      <t>ショクイン</t>
    </rPh>
    <rPh sb="29" eb="30">
      <t>カカ</t>
    </rPh>
    <rPh sb="31" eb="33">
      <t>ホジョ</t>
    </rPh>
    <rPh sb="34" eb="36">
      <t>ホウコク</t>
    </rPh>
    <rPh sb="38" eb="40">
      <t>バアイ</t>
    </rPh>
    <rPh sb="41" eb="43">
      <t>セイリ</t>
    </rPh>
    <rPh sb="47" eb="49">
      <t>ニュウリョク</t>
    </rPh>
    <phoneticPr fontId="2"/>
  </si>
  <si>
    <t>補助金所要額
Ｄ</t>
    <rPh sb="0" eb="2">
      <t>ホジョ</t>
    </rPh>
    <rPh sb="2" eb="3">
      <t>キン</t>
    </rPh>
    <rPh sb="3" eb="5">
      <t>ショヨウ</t>
    </rPh>
    <rPh sb="5" eb="6">
      <t>ガク</t>
    </rPh>
    <phoneticPr fontId="2"/>
  </si>
  <si>
    <t>補助金交付決定額
Ｅ</t>
    <rPh sb="0" eb="3">
      <t>ホジョキン</t>
    </rPh>
    <rPh sb="3" eb="5">
      <t>コウフ</t>
    </rPh>
    <rPh sb="5" eb="7">
      <t>ケッテイ</t>
    </rPh>
    <rPh sb="7" eb="8">
      <t>ガク</t>
    </rPh>
    <phoneticPr fontId="2"/>
  </si>
  <si>
    <t>差引過不足額
Ｇ</t>
    <rPh sb="0" eb="2">
      <t>サシヒキ</t>
    </rPh>
    <rPh sb="2" eb="5">
      <t>カブソク</t>
    </rPh>
    <rPh sb="5" eb="6">
      <t>ガク</t>
    </rPh>
    <phoneticPr fontId="2"/>
  </si>
  <si>
    <t>介護人材対策班　野田</t>
    <rPh sb="0" eb="2">
      <t>カイゴ</t>
    </rPh>
    <rPh sb="2" eb="4">
      <t>ジンザイ</t>
    </rPh>
    <rPh sb="4" eb="7">
      <t>タイサクハン</t>
    </rPh>
    <rPh sb="8" eb="10">
      <t>ノダ</t>
    </rPh>
    <phoneticPr fontId="2"/>
  </si>
  <si>
    <t>MAIL：Hibiki_Noda@pref.hyogo.lg.jp</t>
    <phoneticPr fontId="2"/>
  </si>
  <si>
    <t>　　　（注）実績を下段に記入する。</t>
    <rPh sb="4" eb="5">
      <t>チュウ</t>
    </rPh>
    <rPh sb="6" eb="8">
      <t>ジッセキ</t>
    </rPh>
    <rPh sb="9" eb="11">
      <t>カダン</t>
    </rPh>
    <rPh sb="12" eb="14">
      <t>キニュウ</t>
    </rPh>
    <phoneticPr fontId="2"/>
  </si>
  <si>
    <t>使用料及び賃借料</t>
    <rPh sb="0" eb="3">
      <t>シヨウリョウ</t>
    </rPh>
    <rPh sb="3" eb="4">
      <t>オヨ</t>
    </rPh>
    <rPh sb="5" eb="8">
      <t>チンシャクリョウ</t>
    </rPh>
    <phoneticPr fontId="2"/>
  </si>
  <si>
    <t>使用料及び賃借料</t>
  </si>
  <si>
    <t>a/b(小数点第３位以下切り捨て)</t>
    <phoneticPr fontId="2"/>
  </si>
  <si>
    <t>研修内容</t>
    <rPh sb="0" eb="2">
      <t>ケンシュウ</t>
    </rPh>
    <rPh sb="2" eb="4">
      <t>ナイヨウ</t>
    </rPh>
    <phoneticPr fontId="2"/>
  </si>
  <si>
    <t>※当該事業所で初めて訪問介護業務に従事することが確認できる履歴書の写しを添付すること。</t>
    <rPh sb="1" eb="3">
      <t>トウガイ</t>
    </rPh>
    <rPh sb="3" eb="6">
      <t>ジギョウショ</t>
    </rPh>
    <rPh sb="10" eb="12">
      <t>ホウモン</t>
    </rPh>
    <rPh sb="12" eb="14">
      <t>カイゴ</t>
    </rPh>
    <rPh sb="14" eb="16">
      <t>ギョウム</t>
    </rPh>
    <rPh sb="17" eb="19">
      <t>ジュウジ</t>
    </rPh>
    <rPh sb="24" eb="26">
      <t>カクニン</t>
    </rPh>
    <rPh sb="29" eb="32">
      <t>リレキショ</t>
    </rPh>
    <rPh sb="33" eb="34">
      <t>ウツ</t>
    </rPh>
    <rPh sb="36" eb="38">
      <t>テンプ</t>
    </rPh>
    <phoneticPr fontId="2"/>
  </si>
  <si>
    <t>神戸　花子</t>
    <rPh sb="0" eb="2">
      <t>コウベ</t>
    </rPh>
    <rPh sb="3" eb="5">
      <t>ハナコ</t>
    </rPh>
    <phoneticPr fontId="2"/>
  </si>
  <si>
    <t>兵庫　太郎</t>
    <rPh sb="0" eb="2">
      <t>ヒョウゴ</t>
    </rPh>
    <rPh sb="3" eb="5">
      <t>タロウ</t>
    </rPh>
    <phoneticPr fontId="2"/>
  </si>
  <si>
    <t>実技研修</t>
    <rPh sb="0" eb="2">
      <t>ジツギ</t>
    </rPh>
    <rPh sb="2" eb="4">
      <t>ケンシュウ</t>
    </rPh>
    <phoneticPr fontId="2"/>
  </si>
  <si>
    <t>同行研修</t>
    <rPh sb="0" eb="2">
      <t>ドウコウ</t>
    </rPh>
    <rPh sb="2" eb="4">
      <t>ケンシュウ</t>
    </rPh>
    <phoneticPr fontId="2"/>
  </si>
  <si>
    <t>円</t>
    <phoneticPr fontId="2"/>
  </si>
  <si>
    <t>何も記入しないでください。</t>
    <rPh sb="0" eb="1">
      <t>ナニ</t>
    </rPh>
    <rPh sb="2" eb="4">
      <t>キニュウ</t>
    </rPh>
    <phoneticPr fontId="2"/>
  </si>
  <si>
    <t>自動計算されるため記入は不要です。</t>
    <rPh sb="0" eb="2">
      <t>ジドウ</t>
    </rPh>
    <rPh sb="2" eb="4">
      <t>ケイサン</t>
    </rPh>
    <rPh sb="9" eb="11">
      <t>キニュウ</t>
    </rPh>
    <rPh sb="12" eb="14">
      <t>フヨウ</t>
    </rPh>
    <phoneticPr fontId="2"/>
  </si>
  <si>
    <t>提出する書類は、①「提出書類について」に記載の「８種の書類」です。</t>
    <rPh sb="0" eb="2">
      <t>テイシュツ</t>
    </rPh>
    <rPh sb="4" eb="6">
      <t>ショルイ</t>
    </rPh>
    <rPh sb="10" eb="12">
      <t>テイシュツ</t>
    </rPh>
    <rPh sb="12" eb="14">
      <t>ショルイ</t>
    </rPh>
    <rPh sb="20" eb="22">
      <t>キサイ</t>
    </rPh>
    <rPh sb="25" eb="26">
      <t>シュ</t>
    </rPh>
    <rPh sb="27" eb="29">
      <t>ショルイ</t>
    </rPh>
    <phoneticPr fontId="2"/>
  </si>
  <si>
    <t>各事業の所要額及び補助金交付決定額を記載し、補助金額を計算するシートです。</t>
    <rPh sb="0" eb="1">
      <t>カク</t>
    </rPh>
    <rPh sb="1" eb="3">
      <t>ジギョウ</t>
    </rPh>
    <rPh sb="4" eb="7">
      <t>ショヨウガク</t>
    </rPh>
    <rPh sb="7" eb="8">
      <t>オヨ</t>
    </rPh>
    <rPh sb="9" eb="12">
      <t>ホジョキン</t>
    </rPh>
    <rPh sb="12" eb="14">
      <t>コウフ</t>
    </rPh>
    <rPh sb="14" eb="17">
      <t>ケッテイガク</t>
    </rPh>
    <rPh sb="18" eb="20">
      <t>キサイ</t>
    </rPh>
    <rPh sb="22" eb="25">
      <t>ホジョキン</t>
    </rPh>
    <rPh sb="25" eb="26">
      <t>ガク</t>
    </rPh>
    <rPh sb="27" eb="29">
      <t>ケイサン</t>
    </rPh>
    <phoneticPr fontId="5"/>
  </si>
  <si>
    <t>「基本情報」～「⑦　実績報告書」までの7枚の書類をA4で印刷し、内容が合っているかよく確認します。</t>
    <rPh sb="1" eb="3">
      <t>キホン</t>
    </rPh>
    <rPh sb="3" eb="5">
      <t>ジョウホウ</t>
    </rPh>
    <rPh sb="10" eb="12">
      <t>ジッセキ</t>
    </rPh>
    <rPh sb="12" eb="15">
      <t>ホウコクショ</t>
    </rPh>
    <rPh sb="20" eb="21">
      <t>マイ</t>
    </rPh>
    <rPh sb="22" eb="24">
      <t>ショルイ</t>
    </rPh>
    <rPh sb="28" eb="30">
      <t>インサツ</t>
    </rPh>
    <rPh sb="32" eb="34">
      <t>ナイヨウ</t>
    </rPh>
    <rPh sb="35" eb="36">
      <t>ア</t>
    </rPh>
    <rPh sb="43" eb="45">
      <t>カクニン</t>
    </rPh>
    <phoneticPr fontId="2"/>
  </si>
  <si>
    <t>令和６年 12月 31日</t>
    <rPh sb="0" eb="2">
      <t>レイワ</t>
    </rPh>
    <rPh sb="3" eb="4">
      <t>ネン</t>
    </rPh>
    <rPh sb="7" eb="8">
      <t>ガツ</t>
    </rPh>
    <rPh sb="11" eb="12">
      <t>ニチ</t>
    </rPh>
    <phoneticPr fontId="2"/>
  </si>
  <si>
    <t>令和6年度訪問介護人材等確保対策事業　実績報告</t>
    <rPh sb="0" eb="2">
      <t>レイワ</t>
    </rPh>
    <rPh sb="3" eb="5">
      <t>ネンド</t>
    </rPh>
    <rPh sb="5" eb="18">
      <t>ホウモンカイゴジンザイトウカクホタイサクジギョウ</t>
    </rPh>
    <rPh sb="19" eb="21">
      <t>ジッセキ</t>
    </rPh>
    <rPh sb="21" eb="23">
      <t>ホウコク</t>
    </rPh>
    <phoneticPr fontId="2"/>
  </si>
  <si>
    <t>交付決定番号</t>
    <rPh sb="0" eb="6">
      <t>コウフケッテイバンゴウ</t>
    </rPh>
    <phoneticPr fontId="2"/>
  </si>
  <si>
    <t>県から送付した「補助金交付決定通知書（令和6年4月1日付）」の右上に記載された番号を選択</t>
    <rPh sb="0" eb="1">
      <t>ケン</t>
    </rPh>
    <rPh sb="3" eb="5">
      <t>ソウフ</t>
    </rPh>
    <rPh sb="8" eb="11">
      <t>ホジョキン</t>
    </rPh>
    <rPh sb="11" eb="13">
      <t>コウフ</t>
    </rPh>
    <rPh sb="13" eb="15">
      <t>ケッテイ</t>
    </rPh>
    <rPh sb="15" eb="18">
      <t>ツウチショ</t>
    </rPh>
    <rPh sb="31" eb="33">
      <t>ミギウエ</t>
    </rPh>
    <rPh sb="34" eb="36">
      <t>キサイ</t>
    </rPh>
    <rPh sb="39" eb="41">
      <t>バンゴウ</t>
    </rPh>
    <rPh sb="42" eb="44">
      <t>センタク</t>
    </rPh>
    <phoneticPr fontId="2"/>
  </si>
  <si>
    <t>③交付決定額等</t>
    <rPh sb="1" eb="3">
      <t>コウフ</t>
    </rPh>
    <rPh sb="3" eb="6">
      <t>ケッテイガク</t>
    </rPh>
    <rPh sb="6" eb="7">
      <t>ナド</t>
    </rPh>
    <phoneticPr fontId="2"/>
  </si>
  <si>
    <t>④事業所情報</t>
    <rPh sb="1" eb="4">
      <t>ジギョウショ</t>
    </rPh>
    <rPh sb="4" eb="6">
      <t>ジョウホウ</t>
    </rPh>
    <phoneticPr fontId="2"/>
  </si>
  <si>
    <t>℡078-341-7711（内線3112）　ＦAX078-362-9470</t>
    <rPh sb="14" eb="16">
      <t>ナイセン</t>
    </rPh>
    <phoneticPr fontId="2"/>
  </si>
  <si>
    <t xml:space="preserve">①同行訪問をしたことが確認できる書類（同行訪問を選択した場合） 
　　（訪問3回分（異なる日）の訪問看護記録、研修記録等） 
②同行した職員の人件費が確認できる賃金台帳（同行訪問を選択した場合） 　③研修の修了証明書（研修受講料補助を選択した場合） 
④代替職員の賃金台帳（代替職員の確保事業を選択した場合） 
⑤研修受講費、使用料及び賃借料、需用費の支払に係る領収書や振込明細等 
※領収書に詳細が書かれていない場合は、請求書か納品書を添付 
※口座振込で領収書がない場合は、振込が分かる書類＋請求書か納品書を添付 </t>
    <phoneticPr fontId="2"/>
  </si>
  <si>
    <t>認知症介護指導者フォローアップ研修</t>
    <rPh sb="0" eb="3">
      <t>ニンチショウ</t>
    </rPh>
    <rPh sb="3" eb="5">
      <t>カイゴ</t>
    </rPh>
    <rPh sb="5" eb="8">
      <t>シドウシャ</t>
    </rPh>
    <rPh sb="15" eb="17">
      <t>ケンシュウ</t>
    </rPh>
    <phoneticPr fontId="2"/>
  </si>
  <si>
    <t>認知症介護基礎研修</t>
    <rPh sb="0" eb="3">
      <t>ニンチショウ</t>
    </rPh>
    <rPh sb="3" eb="5">
      <t>カイゴ</t>
    </rPh>
    <rPh sb="5" eb="7">
      <t>キソ</t>
    </rPh>
    <rPh sb="7" eb="9">
      <t>ケンシュウ</t>
    </rPh>
    <phoneticPr fontId="2"/>
  </si>
  <si>
    <t>※　直接雇用の場合は0.25以上
   派遣職員の場合は0.5以上</t>
    <phoneticPr fontId="2"/>
  </si>
  <si>
    <t>直接雇用</t>
    <rPh sb="0" eb="4">
      <t>チョクセツコヨウ</t>
    </rPh>
    <phoneticPr fontId="2"/>
  </si>
  <si>
    <t>派遣職員</t>
    <rPh sb="0" eb="4">
      <t>ハケンショクイン</t>
    </rPh>
    <phoneticPr fontId="2"/>
  </si>
  <si>
    <t>R6.4.1時点で入職１年以内の職員（非常勤を含む）が対象</t>
    <rPh sb="6" eb="8">
      <t>ジテン</t>
    </rPh>
    <rPh sb="9" eb="11">
      <t>ニュウショク</t>
    </rPh>
    <rPh sb="12" eb="13">
      <t>ネン</t>
    </rPh>
    <rPh sb="13" eb="15">
      <t>イナイ</t>
    </rPh>
    <rPh sb="16" eb="18">
      <t>ショクイン</t>
    </rPh>
    <rPh sb="19" eb="22">
      <t>ヒジョウキン</t>
    </rPh>
    <rPh sb="23" eb="24">
      <t>フク</t>
    </rPh>
    <rPh sb="27" eb="29">
      <t>タイショウ</t>
    </rPh>
    <phoneticPr fontId="2"/>
  </si>
  <si>
    <t>介護職員初任者研修</t>
    <rPh sb="0" eb="9">
      <t>カイゴショクインショニンシャケンシュウ</t>
    </rPh>
    <phoneticPr fontId="2"/>
  </si>
  <si>
    <t>認知症介護基礎研修</t>
    <rPh sb="0" eb="3">
      <t>ニンチショウ</t>
    </rPh>
    <rPh sb="3" eb="9">
      <t>カイゴキソケンシュウ</t>
    </rPh>
    <phoneticPr fontId="2"/>
  </si>
  <si>
    <t>人材派遣費</t>
    <rPh sb="0" eb="2">
      <t>ジンザイ</t>
    </rPh>
    <rPh sb="2" eb="5">
      <t>ハケンヒ</t>
    </rPh>
    <phoneticPr fontId="2"/>
  </si>
  <si>
    <t>人材派遣費</t>
    <rPh sb="0" eb="5">
      <t>ジンザイハケンヒ</t>
    </rPh>
    <phoneticPr fontId="2"/>
  </si>
  <si>
    <t>令和　６年　４月　１日</t>
    <phoneticPr fontId="2"/>
  </si>
  <si>
    <t>高 第      　       号</t>
    <rPh sb="0" eb="1">
      <t>コウ</t>
    </rPh>
    <rPh sb="2" eb="3">
      <t>ダイ</t>
    </rPh>
    <rPh sb="17" eb="18">
      <t>ゴウ</t>
    </rPh>
    <phoneticPr fontId="2"/>
  </si>
  <si>
    <t>高第      　       号</t>
    <rPh sb="0" eb="1">
      <t>コウ</t>
    </rPh>
    <rPh sb="1" eb="2">
      <t>ダイ</t>
    </rPh>
    <rPh sb="16" eb="17">
      <t>ゴウ</t>
    </rPh>
    <phoneticPr fontId="2"/>
  </si>
  <si>
    <t>　上記のとおり、補助金を精算払いによって交付されたく、令和６年度補助金交付要綱第１４条第１項の規定に基づき請求します。</t>
    <rPh sb="1" eb="3">
      <t>ジョウキ</t>
    </rPh>
    <rPh sb="8" eb="11">
      <t>ホジョキン</t>
    </rPh>
    <rPh sb="12" eb="14">
      <t>セイサン</t>
    </rPh>
    <rPh sb="14" eb="15">
      <t>バラ</t>
    </rPh>
    <rPh sb="20" eb="22">
      <t>コウフ</t>
    </rPh>
    <rPh sb="27" eb="29">
      <t>レイワ</t>
    </rPh>
    <rPh sb="30" eb="32">
      <t>ネンド</t>
    </rPh>
    <rPh sb="32" eb="35">
      <t>ホジョキン</t>
    </rPh>
    <rPh sb="35" eb="37">
      <t>コウフ</t>
    </rPh>
    <rPh sb="37" eb="39">
      <t>ヨウコウ</t>
    </rPh>
    <rPh sb="50" eb="51">
      <t>モト</t>
    </rPh>
    <phoneticPr fontId="2"/>
  </si>
  <si>
    <t>ただし、令和６年度訪問介護人材等確保対策事業補助金</t>
    <rPh sb="4" eb="6">
      <t>レイワ</t>
    </rPh>
    <rPh sb="7" eb="9">
      <t>ネンド</t>
    </rPh>
    <rPh sb="9" eb="22">
      <t>ホウモンカイゴジンザイトウカクホタイサクジギョウ</t>
    </rPh>
    <rPh sb="22" eb="25">
      <t>ホジョキン</t>
    </rPh>
    <phoneticPr fontId="2"/>
  </si>
  <si>
    <t>で交付決定のあった令和６年度訪問介護人材等確保</t>
    <phoneticPr fontId="2"/>
  </si>
  <si>
    <t>対策事業を下記のとおり実施したので、補助金交付要綱第１１条の規定に基づき、</t>
    <rPh sb="5" eb="7">
      <t>カキ</t>
    </rPh>
    <rPh sb="11" eb="13">
      <t>ジッシ</t>
    </rPh>
    <rPh sb="18" eb="21">
      <t>ホジョキン</t>
    </rPh>
    <rPh sb="21" eb="23">
      <t>コウフ</t>
    </rPh>
    <rPh sb="23" eb="25">
      <t>ヨウコウ</t>
    </rPh>
    <rPh sb="25" eb="26">
      <t>ダイ</t>
    </rPh>
    <rPh sb="28" eb="29">
      <t>ジョウ</t>
    </rPh>
    <rPh sb="30" eb="32">
      <t>キテイ</t>
    </rPh>
    <rPh sb="33" eb="34">
      <t>モト</t>
    </rPh>
    <phoneticPr fontId="2"/>
  </si>
  <si>
    <t>　令和６年４月１日付</t>
    <rPh sb="1" eb="3">
      <t>レイワ</t>
    </rPh>
    <rPh sb="4" eb="5">
      <t>ネン</t>
    </rPh>
    <rPh sb="6" eb="7">
      <t>ガツ</t>
    </rPh>
    <rPh sb="8" eb="9">
      <t>ニチ</t>
    </rPh>
    <rPh sb="9" eb="10">
      <t>ヅケ</t>
    </rPh>
    <phoneticPr fontId="2"/>
  </si>
  <si>
    <t>（令和６年 ４月 １日）</t>
    <rPh sb="1" eb="3">
      <t>レイワ</t>
    </rPh>
    <rPh sb="4" eb="5">
      <t>ネン</t>
    </rPh>
    <rPh sb="7" eb="8">
      <t>ガツ</t>
    </rPh>
    <rPh sb="10" eb="11">
      <t>ニチ</t>
    </rPh>
    <phoneticPr fontId="2"/>
  </si>
  <si>
    <t>令和６年 ４月 １日</t>
    <rPh sb="0" eb="2">
      <t>レイワ</t>
    </rPh>
    <rPh sb="3" eb="4">
      <t>ネン</t>
    </rPh>
    <rPh sb="6" eb="7">
      <t>ガツ</t>
    </rPh>
    <rPh sb="9" eb="10">
      <t>ニチ</t>
    </rPh>
    <phoneticPr fontId="2"/>
  </si>
  <si>
    <t>（令和７年 ３月 31日）</t>
    <rPh sb="1" eb="3">
      <t>レイワ</t>
    </rPh>
    <rPh sb="4" eb="5">
      <t>ネン</t>
    </rPh>
    <rPh sb="7" eb="8">
      <t>ガツ</t>
    </rPh>
    <rPh sb="11" eb="12">
      <t>ニチ</t>
    </rPh>
    <phoneticPr fontId="2"/>
  </si>
  <si>
    <t>R6.4.1～R6.12.31に受講・修了する研修が今回の実績報告の対象</t>
    <rPh sb="16" eb="18">
      <t>ジュコウ</t>
    </rPh>
    <rPh sb="19" eb="21">
      <t>シュウリョウ</t>
    </rPh>
    <rPh sb="23" eb="25">
      <t>ケンシュウ</t>
    </rPh>
    <rPh sb="26" eb="28">
      <t>コンカイ</t>
    </rPh>
    <rPh sb="29" eb="31">
      <t>ジッセキ</t>
    </rPh>
    <rPh sb="31" eb="33">
      <t>ホウコク</t>
    </rPh>
    <rPh sb="34" eb="36">
      <t>タイショウ</t>
    </rPh>
    <phoneticPr fontId="2"/>
  </si>
  <si>
    <t>発行責任者が担当者と異なる場合は手入力で修正してください。他項目は自動入力されます。</t>
    <rPh sb="29" eb="30">
      <t>ホカ</t>
    </rPh>
    <rPh sb="30" eb="32">
      <t>コウモク</t>
    </rPh>
    <rPh sb="33" eb="35">
      <t>ジドウ</t>
    </rPh>
    <rPh sb="35" eb="37">
      <t>ニュウリョク</t>
    </rPh>
    <phoneticPr fontId="1"/>
  </si>
  <si>
    <r>
      <t>※</t>
    </r>
    <r>
      <rPr>
        <b/>
        <sz val="11"/>
        <rFont val="BIZ UDゴシック"/>
        <family val="3"/>
        <charset val="128"/>
      </rPr>
      <t>修了証（写し）</t>
    </r>
    <r>
      <rPr>
        <sz val="11"/>
        <rFont val="BIZ UDゴシック"/>
        <family val="3"/>
        <charset val="128"/>
      </rPr>
      <t>、受講料の支払いが確認できるもの（写し）</t>
    </r>
    <rPh sb="1" eb="4">
      <t>シュウリョウショウ</t>
    </rPh>
    <rPh sb="5" eb="6">
      <t>ウツ</t>
    </rPh>
    <rPh sb="9" eb="12">
      <t>ジュコウリョウ</t>
    </rPh>
    <rPh sb="13" eb="15">
      <t>シハラ</t>
    </rPh>
    <rPh sb="17" eb="19">
      <t>カクニン</t>
    </rPh>
    <rPh sb="25" eb="26">
      <t>ウツ</t>
    </rPh>
    <phoneticPr fontId="2"/>
  </si>
  <si>
    <t>※基本情報シートから転記されますので、内容のご確認をお願いします。</t>
    <rPh sb="1" eb="3">
      <t>キホン</t>
    </rPh>
    <rPh sb="3" eb="5">
      <t>ジョウホウ</t>
    </rPh>
    <rPh sb="10" eb="12">
      <t>テンキ</t>
    </rPh>
    <rPh sb="19" eb="21">
      <t>ナイヨウ</t>
    </rPh>
    <rPh sb="23" eb="25">
      <t>カクニン</t>
    </rPh>
    <rPh sb="27" eb="28">
      <t>ネガ</t>
    </rPh>
    <phoneticPr fontId="2"/>
  </si>
  <si>
    <t>便宜上、文書番号・日付は空欄で提出願います。発行責任者が担当者と異なる場合は上書きしてください。それ以外の内容に誤りがないか確認して下さい。</t>
    <rPh sb="0" eb="3">
      <t>ベンギジョウ</t>
    </rPh>
    <rPh sb="4" eb="6">
      <t>ブンショ</t>
    </rPh>
    <rPh sb="6" eb="8">
      <t>バンゴウ</t>
    </rPh>
    <rPh sb="9" eb="11">
      <t>ヒヅケ</t>
    </rPh>
    <rPh sb="12" eb="14">
      <t>クウラン</t>
    </rPh>
    <rPh sb="15" eb="17">
      <t>テイシュツ</t>
    </rPh>
    <rPh sb="17" eb="18">
      <t>ネガ</t>
    </rPh>
    <rPh sb="50" eb="52">
      <t>イガイ</t>
    </rPh>
    <phoneticPr fontId="2"/>
  </si>
  <si>
    <t>●</t>
    <phoneticPr fontId="2"/>
  </si>
  <si>
    <t>※①～⑥の順番にシートに入力してください。●は内容の確認のみ、☆は別途用意が必要</t>
    <rPh sb="5" eb="7">
      <t>ジュンバン</t>
    </rPh>
    <rPh sb="12" eb="14">
      <t>ニュウリョク</t>
    </rPh>
    <rPh sb="23" eb="25">
      <t>ナイヨウ</t>
    </rPh>
    <rPh sb="26" eb="28">
      <t>カクニン</t>
    </rPh>
    <rPh sb="33" eb="37">
      <t>ベットヨウイ</t>
    </rPh>
    <rPh sb="38" eb="4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</si>
</sst>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411]ggge&quot;年&quot;m&quot;月&quot;d&quot;日&quot;;@"/>
    <numFmt numFmtId="177" formatCode="#,##0_ ;[Red]\-#,##0\ "/>
    <numFmt numFmtId="178" formatCode="#,##0&quot;円&quot;"/>
    <numFmt numFmtId="179" formatCode="#,##0_);[Red]\(#,##0\)"/>
    <numFmt numFmtId="180" formatCode="#,##0.0;[Red]\-#,##0.0"/>
    <numFmt numFmtId="181" formatCode="&quot;金&quot;#,##0"/>
    <numFmt numFmtId="182" formatCode="#,##0_ "/>
    <numFmt numFmtId="183" formatCode="[$-411]ge\.m\.d;@"/>
  </numFmts>
  <fonts count="7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6"/>
      <name val="ＭＳ Ｐ明朝"/>
      <family val="1"/>
      <charset val="128"/>
    </font>
    <font>
      <sz val="9"/>
      <name val="ＭＳ 明朝"/>
      <family val="1"/>
      <charset val="128"/>
    </font>
    <font>
      <sz val="10.5"/>
      <name val="ＭＳ 明朝"/>
      <family val="1"/>
      <charset val="128"/>
    </font>
    <font>
      <sz val="12"/>
      <name val="ＭＳ Ｐゴシック"/>
      <family val="3"/>
      <charset val="128"/>
    </font>
    <font>
      <sz val="12"/>
      <name val="ＭＳ 明朝"/>
      <family val="1"/>
      <charset val="128"/>
    </font>
    <font>
      <sz val="10.5"/>
      <name val="ＭＳ Ｐゴシック"/>
      <family val="3"/>
      <charset val="128"/>
    </font>
    <font>
      <sz val="14"/>
      <name val="ＭＳ 明朝"/>
      <family val="1"/>
      <charset val="128"/>
    </font>
    <font>
      <sz val="11"/>
      <name val="ＭＳ Ｐゴシック"/>
      <family val="3"/>
      <charset val="128"/>
      <scheme val="minor"/>
    </font>
    <font>
      <sz val="16"/>
      <name val="ＭＳ Ｐゴシック"/>
      <family val="3"/>
      <charset val="128"/>
      <scheme val="minor"/>
    </font>
    <font>
      <sz val="10.5"/>
      <color rgb="FF000000"/>
      <name val="ＭＳ 明朝"/>
      <family val="1"/>
      <charset val="128"/>
    </font>
    <font>
      <sz val="10.5"/>
      <color rgb="FF000000"/>
      <name val="ＭＳ Ｐゴシック"/>
      <family val="3"/>
      <charset val="128"/>
    </font>
    <font>
      <sz val="11"/>
      <color rgb="FF0070C0"/>
      <name val="ＭＳ Ｐゴシック"/>
      <family val="3"/>
      <charset val="128"/>
    </font>
    <font>
      <sz val="10.5"/>
      <color rgb="FF0070C0"/>
      <name val="ＭＳ 明朝"/>
      <family val="1"/>
      <charset val="128"/>
    </font>
    <font>
      <b/>
      <sz val="10.5"/>
      <color rgb="FF000000"/>
      <name val="ＭＳ Ｐゴシック"/>
      <family val="3"/>
      <charset val="128"/>
    </font>
    <font>
      <sz val="14"/>
      <name val="ＭＳ Ｐゴシック"/>
      <family val="3"/>
      <charset val="128"/>
      <scheme val="minor"/>
    </font>
    <font>
      <b/>
      <sz val="16"/>
      <name val="ＭＳ Ｐゴシック"/>
      <family val="3"/>
      <charset val="128"/>
      <scheme val="minor"/>
    </font>
    <font>
      <sz val="9"/>
      <color rgb="FF000000"/>
      <name val="ＭＳ 明朝"/>
      <family val="1"/>
      <charset val="128"/>
    </font>
    <font>
      <u/>
      <sz val="11"/>
      <color theme="10"/>
      <name val="ＭＳ Ｐゴシック"/>
      <family val="3"/>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b/>
      <sz val="14"/>
      <color theme="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b/>
      <sz val="11"/>
      <color rgb="FFFF0000"/>
      <name val="ＭＳ Ｐゴシック"/>
      <family val="3"/>
      <charset val="128"/>
    </font>
    <font>
      <sz val="11"/>
      <color theme="1"/>
      <name val="ＭＳ Ｐゴシック"/>
      <family val="3"/>
      <charset val="128"/>
    </font>
    <font>
      <sz val="11"/>
      <name val="平成角ゴシック"/>
      <family val="3"/>
      <charset val="128"/>
    </font>
    <font>
      <b/>
      <sz val="18"/>
      <color theme="1"/>
      <name val="平成角ゴシック"/>
      <family val="3"/>
      <charset val="128"/>
    </font>
    <font>
      <sz val="14"/>
      <color rgb="FFFF0000"/>
      <name val="平成角ゴシック"/>
      <family val="3"/>
      <charset val="128"/>
    </font>
    <font>
      <sz val="11"/>
      <color rgb="FFFF0000"/>
      <name val="平成角ゴシック"/>
      <family val="3"/>
      <charset val="128"/>
    </font>
    <font>
      <sz val="16"/>
      <name val="ＭＳ 明朝"/>
      <family val="1"/>
      <charset val="128"/>
    </font>
    <font>
      <sz val="11"/>
      <color theme="1"/>
      <name val="ＭＳ 明朝"/>
      <family val="1"/>
      <charset val="128"/>
    </font>
    <font>
      <sz val="11"/>
      <color indexed="10"/>
      <name val="ＭＳ 明朝"/>
      <family val="1"/>
      <charset val="128"/>
    </font>
    <font>
      <sz val="12"/>
      <color theme="1"/>
      <name val="ＭＳ 明朝"/>
      <family val="1"/>
      <charset val="128"/>
    </font>
    <font>
      <sz val="11"/>
      <color theme="1"/>
      <name val="ＭＳ Ｐゴシック"/>
      <family val="2"/>
      <charset val="128"/>
      <scheme val="minor"/>
    </font>
    <font>
      <sz val="12"/>
      <color rgb="FF000000"/>
      <name val="ＭＳ 明朝"/>
      <family val="1"/>
      <charset val="128"/>
    </font>
    <font>
      <b/>
      <sz val="12"/>
      <color rgb="FF000000"/>
      <name val="ＭＳ Ｐゴシック"/>
      <family val="3"/>
      <charset val="128"/>
    </font>
    <font>
      <sz val="6"/>
      <name val="ＭＳ ゴシック"/>
      <family val="3"/>
      <charset val="128"/>
    </font>
    <font>
      <sz val="14"/>
      <name val="ＭＳ Ｐゴシック"/>
      <family val="3"/>
      <charset val="128"/>
    </font>
    <font>
      <sz val="12"/>
      <name val="ＭＳ Ｐゴシック"/>
      <family val="3"/>
      <charset val="128"/>
      <scheme val="minor"/>
    </font>
    <font>
      <b/>
      <sz val="16"/>
      <color rgb="FFFF0000"/>
      <name val="ＭＳ Ｐゴシック"/>
      <family val="3"/>
      <charset val="128"/>
    </font>
    <font>
      <sz val="16"/>
      <color rgb="FFFF0000"/>
      <name val="ＭＳ Ｐゴシック"/>
      <family val="3"/>
      <charset val="128"/>
      <scheme val="minor"/>
    </font>
    <font>
      <b/>
      <sz val="20"/>
      <name val="ＭＳ Ｐゴシック"/>
      <family val="3"/>
      <charset val="128"/>
      <scheme val="minor"/>
    </font>
    <font>
      <sz val="11"/>
      <color rgb="FFFF0000"/>
      <name val="ＭＳ Ｐゴシック"/>
      <family val="3"/>
      <charset val="128"/>
    </font>
    <font>
      <u/>
      <sz val="11"/>
      <color indexed="12"/>
      <name val="ＭＳ Ｐゴシック"/>
      <family val="3"/>
      <charset val="128"/>
    </font>
    <font>
      <sz val="12"/>
      <color indexed="10"/>
      <name val="ＭＳ Ｐゴシック"/>
      <family val="3"/>
      <charset val="128"/>
    </font>
    <font>
      <b/>
      <sz val="12"/>
      <color rgb="FFFF0000"/>
      <name val="ＭＳ Ｐゴシック"/>
      <family val="3"/>
      <charset val="128"/>
    </font>
    <font>
      <sz val="16"/>
      <name val="ＭＳ Ｐゴシック"/>
      <family val="3"/>
      <charset val="128"/>
    </font>
    <font>
      <u/>
      <sz val="12"/>
      <name val="ＭＳ Ｐゴシック"/>
      <family val="3"/>
      <charset val="128"/>
    </font>
    <font>
      <sz val="12"/>
      <color indexed="81"/>
      <name val="MS P ゴシック"/>
      <family val="3"/>
      <charset val="128"/>
    </font>
    <font>
      <sz val="11"/>
      <color rgb="FFFF0000"/>
      <name val="ＭＳ Ｐ明朝"/>
      <family val="1"/>
      <charset val="128"/>
    </font>
    <font>
      <sz val="20"/>
      <color rgb="FFFF0000"/>
      <name val="ＭＳ Ｐゴシック"/>
      <family val="3"/>
      <charset val="128"/>
    </font>
    <font>
      <sz val="10"/>
      <color rgb="FF000000"/>
      <name val="ＭＳ 明朝"/>
      <family val="1"/>
      <charset val="128"/>
    </font>
    <font>
      <b/>
      <sz val="20"/>
      <color rgb="FFFF0000"/>
      <name val="ＭＳ Ｐゴシック"/>
      <family val="3"/>
      <charset val="128"/>
    </font>
    <font>
      <sz val="8"/>
      <name val="ＭＳ 明朝"/>
      <family val="1"/>
      <charset val="128"/>
    </font>
    <font>
      <sz val="11"/>
      <color rgb="FFFF0000"/>
      <name val="ＭＳ Ｐゴシック"/>
      <family val="3"/>
      <charset val="128"/>
      <scheme val="minor"/>
    </font>
    <font>
      <sz val="12"/>
      <color rgb="FFFF0000"/>
      <name val="ＭＳ Ｐゴシック"/>
      <family val="3"/>
      <charset val="128"/>
    </font>
    <font>
      <sz val="14"/>
      <color rgb="FFFF0000"/>
      <name val="ＭＳ 明朝"/>
      <family val="1"/>
      <charset val="128"/>
    </font>
    <font>
      <sz val="10.5"/>
      <color rgb="FFFF0000"/>
      <name val="ＭＳ 明朝"/>
      <family val="1"/>
      <charset val="128"/>
    </font>
    <font>
      <sz val="12"/>
      <color rgb="FFFF0000"/>
      <name val="ＭＳ 明朝"/>
      <family val="1"/>
      <charset val="128"/>
    </font>
    <font>
      <sz val="10.5"/>
      <color rgb="FFFF0000"/>
      <name val="ＭＳ Ｐゴシック"/>
      <family val="3"/>
      <charset val="128"/>
    </font>
    <font>
      <b/>
      <sz val="14"/>
      <name val="BIZ UDゴシック"/>
      <family val="3"/>
      <charset val="128"/>
    </font>
    <font>
      <b/>
      <sz val="16"/>
      <name val="BIZ UDゴシック"/>
      <family val="3"/>
      <charset val="128"/>
    </font>
    <font>
      <b/>
      <sz val="18"/>
      <name val="BIZ UDゴシック"/>
      <family val="3"/>
      <charset val="128"/>
    </font>
    <font>
      <b/>
      <sz val="16"/>
      <color theme="1"/>
      <name val="BIZ UDゴシック"/>
      <family val="3"/>
      <charset val="128"/>
    </font>
    <font>
      <sz val="9"/>
      <color rgb="FFFF0000"/>
      <name val="ＭＳ 明朝"/>
      <family val="1"/>
      <charset val="128"/>
    </font>
    <font>
      <b/>
      <sz val="12"/>
      <name val="BIZ UDゴシック"/>
      <family val="3"/>
      <charset val="128"/>
    </font>
    <font>
      <b/>
      <sz val="20"/>
      <name val="BIZ UDゴシック"/>
      <family val="3"/>
      <charset val="128"/>
    </font>
    <font>
      <sz val="11"/>
      <name val="BIZ UDゴシック"/>
      <family val="3"/>
      <charset val="128"/>
    </font>
    <font>
      <b/>
      <sz val="11"/>
      <name val="BIZ UD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diagonalUp="1">
      <left style="medium">
        <color indexed="64"/>
      </left>
      <right style="medium">
        <color indexed="64"/>
      </right>
      <top style="medium">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style="medium">
        <color indexed="64"/>
      </right>
      <top/>
      <bottom/>
      <diagonal style="thin">
        <color indexed="64"/>
      </diagonal>
    </border>
    <border>
      <left style="thin">
        <color indexed="64"/>
      </left>
      <right style="thin">
        <color indexed="64"/>
      </right>
      <top/>
      <bottom/>
      <diagonal/>
    </border>
    <border>
      <left style="thin">
        <color indexed="64"/>
      </left>
      <right style="medium">
        <color indexed="64"/>
      </right>
      <top style="thin">
        <color indexed="64"/>
      </top>
      <bottom/>
      <diagonal/>
    </border>
    <border diagonalUp="1">
      <left style="medium">
        <color indexed="64"/>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ashed">
        <color indexed="64"/>
      </top>
      <bottom style="dashed">
        <color indexed="64"/>
      </bottom>
      <diagonal/>
    </border>
  </borders>
  <cellStyleXfs count="12">
    <xf numFmtId="0" fontId="0" fillId="0" borderId="0">
      <alignment vertical="center"/>
    </xf>
    <xf numFmtId="9" fontId="4"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0" fontId="4" fillId="0" borderId="0"/>
    <xf numFmtId="0" fontId="22" fillId="0" borderId="0" applyNumberForma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41" fillId="0" borderId="0">
      <alignment vertical="center"/>
    </xf>
    <xf numFmtId="6" fontId="1" fillId="0" borderId="0" applyFont="0" applyFill="0" applyBorder="0" applyAlignment="0" applyProtection="0"/>
    <xf numFmtId="0" fontId="51" fillId="0" borderId="0" applyNumberFormat="0" applyFill="0" applyBorder="0" applyAlignment="0" applyProtection="0">
      <alignment vertical="top"/>
      <protection locked="0"/>
    </xf>
  </cellStyleXfs>
  <cellXfs count="629">
    <xf numFmtId="0" fontId="0" fillId="0" borderId="0" xfId="0">
      <alignment vertical="center"/>
    </xf>
    <xf numFmtId="38" fontId="0" fillId="0" borderId="0" xfId="2"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0" fillId="0" borderId="1" xfId="0" applyBorder="1">
      <alignment vertical="center"/>
    </xf>
    <xf numFmtId="0" fontId="0" fillId="0" borderId="0" xfId="0" applyAlignment="1">
      <alignment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lignment vertical="center"/>
    </xf>
    <xf numFmtId="0" fontId="15" fillId="0" borderId="0" xfId="0" applyFont="1">
      <alignment vertical="center"/>
    </xf>
    <xf numFmtId="0" fontId="6" fillId="0" borderId="0" xfId="0" applyFont="1">
      <alignment vertical="center"/>
    </xf>
    <xf numFmtId="0" fontId="15" fillId="0" borderId="0" xfId="0" applyFont="1" applyAlignment="1">
      <alignment horizontal="center" vertical="center"/>
    </xf>
    <xf numFmtId="0" fontId="7" fillId="0" borderId="0" xfId="0" applyFont="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7" fillId="0" borderId="13" xfId="0" applyFont="1" applyBorder="1" applyAlignment="1">
      <alignment horizontal="center" vertical="center"/>
    </xf>
    <xf numFmtId="0" fontId="14" fillId="2" borderId="0" xfId="0" applyFont="1" applyFill="1">
      <alignment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11" fillId="0" borderId="0" xfId="0" applyFont="1" applyAlignment="1">
      <alignment horizontal="right" vertical="center"/>
    </xf>
    <xf numFmtId="0" fontId="11" fillId="0" borderId="20" xfId="0" applyFont="1" applyBorder="1" applyAlignment="1">
      <alignment horizontal="center" vertical="center"/>
    </xf>
    <xf numFmtId="0" fontId="11" fillId="0" borderId="62" xfId="0" applyFont="1" applyBorder="1" applyAlignment="1">
      <alignment horizontal="center" vertical="center"/>
    </xf>
    <xf numFmtId="0" fontId="9" fillId="0" borderId="62" xfId="0" applyFont="1" applyBorder="1" applyAlignment="1">
      <alignment horizontal="center" vertical="center" shrinkToFit="1"/>
    </xf>
    <xf numFmtId="0" fontId="11" fillId="0" borderId="62" xfId="0" applyFont="1" applyBorder="1" applyAlignment="1">
      <alignment horizontal="center" vertical="center" wrapText="1"/>
    </xf>
    <xf numFmtId="0" fontId="11" fillId="0" borderId="63" xfId="0" applyFont="1" applyBorder="1" applyAlignment="1">
      <alignment horizontal="center" vertical="center"/>
    </xf>
    <xf numFmtId="38" fontId="11" fillId="0" borderId="64" xfId="2" applyFont="1" applyFill="1" applyBorder="1" applyAlignment="1">
      <alignment horizontal="center" vertical="center" wrapText="1"/>
    </xf>
    <xf numFmtId="0" fontId="11" fillId="0" borderId="65" xfId="0" applyFont="1" applyBorder="1" applyAlignment="1">
      <alignment horizontal="right" vertical="center"/>
    </xf>
    <xf numFmtId="0" fontId="11" fillId="0" borderId="56" xfId="0" applyFont="1" applyBorder="1" applyAlignment="1">
      <alignment horizontal="right" vertical="center"/>
    </xf>
    <xf numFmtId="0" fontId="11" fillId="0" borderId="66" xfId="0" applyFont="1" applyBorder="1" applyAlignment="1">
      <alignment horizontal="right" vertical="center"/>
    </xf>
    <xf numFmtId="0" fontId="11" fillId="0" borderId="0" xfId="0" applyFont="1">
      <alignment vertical="center"/>
    </xf>
    <xf numFmtId="38" fontId="11" fillId="0" borderId="69" xfId="2" applyFont="1" applyBorder="1" applyAlignment="1">
      <alignment horizontal="right" vertical="center"/>
    </xf>
    <xf numFmtId="0" fontId="11" fillId="0" borderId="70" xfId="0" applyFont="1" applyBorder="1" applyAlignment="1">
      <alignment horizontal="right" vertical="center"/>
    </xf>
    <xf numFmtId="38" fontId="11" fillId="0" borderId="73" xfId="2" applyFont="1" applyBorder="1" applyAlignment="1">
      <alignment horizontal="right" vertical="center"/>
    </xf>
    <xf numFmtId="0" fontId="11" fillId="0" borderId="74" xfId="0" applyFont="1" applyBorder="1" applyAlignment="1">
      <alignment horizontal="right" vertical="center"/>
    </xf>
    <xf numFmtId="38" fontId="11" fillId="0" borderId="6" xfId="2" applyFont="1" applyFill="1" applyBorder="1" applyAlignment="1">
      <alignment horizontal="center" vertical="center" wrapText="1"/>
    </xf>
    <xf numFmtId="38" fontId="11" fillId="0" borderId="40" xfId="2" applyFont="1" applyFill="1" applyBorder="1" applyAlignment="1">
      <alignment horizontal="right" vertical="center"/>
    </xf>
    <xf numFmtId="38" fontId="11" fillId="0" borderId="59" xfId="2" applyFont="1" applyFill="1" applyBorder="1" applyAlignment="1">
      <alignment horizontal="right" vertical="center"/>
    </xf>
    <xf numFmtId="38" fontId="11" fillId="0" borderId="59" xfId="2" applyFont="1" applyBorder="1" applyAlignment="1">
      <alignment horizontal="right" vertical="center"/>
    </xf>
    <xf numFmtId="38" fontId="11" fillId="0" borderId="75" xfId="2" applyFont="1" applyBorder="1" applyAlignment="1">
      <alignment horizontal="right" vertical="center"/>
    </xf>
    <xf numFmtId="38" fontId="11" fillId="0" borderId="65" xfId="2" applyFont="1" applyFill="1" applyBorder="1" applyAlignment="1">
      <alignment horizontal="right" vertical="center"/>
    </xf>
    <xf numFmtId="38" fontId="11" fillId="0" borderId="56" xfId="2" applyFont="1" applyFill="1" applyBorder="1" applyAlignment="1">
      <alignment horizontal="right" vertical="center"/>
    </xf>
    <xf numFmtId="38" fontId="11" fillId="0" borderId="66" xfId="2" applyFont="1" applyFill="1" applyBorder="1" applyAlignment="1">
      <alignment horizontal="right" vertical="center"/>
    </xf>
    <xf numFmtId="38" fontId="11" fillId="0" borderId="69" xfId="2" applyFont="1" applyFill="1" applyBorder="1" applyAlignment="1">
      <alignment horizontal="right" vertical="center"/>
    </xf>
    <xf numFmtId="38" fontId="11" fillId="0" borderId="70" xfId="2" applyFont="1" applyFill="1" applyBorder="1" applyAlignment="1">
      <alignment horizontal="right" vertical="center"/>
    </xf>
    <xf numFmtId="38" fontId="11" fillId="0" borderId="73" xfId="2" applyFont="1" applyFill="1" applyBorder="1" applyAlignment="1">
      <alignment horizontal="right" vertical="center"/>
    </xf>
    <xf numFmtId="38" fontId="11" fillId="0" borderId="74" xfId="2" applyFont="1" applyFill="1" applyBorder="1" applyAlignment="1">
      <alignment horizontal="right" vertical="center"/>
    </xf>
    <xf numFmtId="38" fontId="11" fillId="0" borderId="7" xfId="2" applyFont="1" applyFill="1" applyBorder="1" applyAlignment="1">
      <alignment horizontal="center" vertical="center" wrapText="1"/>
    </xf>
    <xf numFmtId="38" fontId="11" fillId="0" borderId="47" xfId="2" applyFont="1" applyFill="1" applyBorder="1" applyAlignment="1">
      <alignment horizontal="right" vertical="center"/>
    </xf>
    <xf numFmtId="38" fontId="11" fillId="0" borderId="62" xfId="2" applyFont="1" applyFill="1" applyBorder="1" applyAlignment="1">
      <alignment horizontal="right" vertical="center"/>
    </xf>
    <xf numFmtId="38" fontId="11" fillId="0" borderId="62" xfId="2" applyFont="1" applyBorder="1" applyAlignment="1">
      <alignment horizontal="right" vertical="center"/>
    </xf>
    <xf numFmtId="38" fontId="11" fillId="0" borderId="63" xfId="2" applyFont="1" applyBorder="1" applyAlignment="1">
      <alignment horizontal="right" vertical="center"/>
    </xf>
    <xf numFmtId="38" fontId="11" fillId="0" borderId="76" xfId="2" applyFont="1" applyFill="1" applyBorder="1" applyAlignment="1">
      <alignment horizontal="right" vertical="center"/>
    </xf>
    <xf numFmtId="38" fontId="11" fillId="0" borderId="75" xfId="2" applyFont="1" applyFill="1" applyBorder="1" applyAlignment="1">
      <alignment horizontal="right" vertical="center"/>
    </xf>
    <xf numFmtId="38" fontId="11" fillId="0" borderId="9" xfId="2" applyFont="1" applyFill="1" applyBorder="1" applyAlignment="1">
      <alignment horizontal="center" vertical="center" wrapText="1"/>
    </xf>
    <xf numFmtId="38" fontId="11" fillId="0" borderId="77" xfId="2" applyFont="1" applyFill="1" applyBorder="1" applyAlignment="1">
      <alignment horizontal="right" vertical="center"/>
    </xf>
    <xf numFmtId="38" fontId="11" fillId="0" borderId="52" xfId="2" applyFont="1" applyFill="1" applyBorder="1" applyAlignment="1">
      <alignment horizontal="right" vertical="center"/>
    </xf>
    <xf numFmtId="38" fontId="11" fillId="0" borderId="52" xfId="2" applyFont="1" applyBorder="1" applyAlignment="1">
      <alignment horizontal="right" vertical="center"/>
    </xf>
    <xf numFmtId="38" fontId="11" fillId="0" borderId="78" xfId="2" applyFont="1" applyBorder="1" applyAlignment="1">
      <alignment horizontal="right" vertical="center"/>
    </xf>
    <xf numFmtId="38" fontId="11" fillId="0" borderId="20" xfId="2" applyFont="1" applyFill="1" applyBorder="1" applyAlignment="1">
      <alignment horizontal="right" vertical="center"/>
    </xf>
    <xf numFmtId="38" fontId="11" fillId="0" borderId="63" xfId="2" applyFont="1" applyFill="1" applyBorder="1" applyAlignment="1">
      <alignment horizontal="right" vertical="center"/>
    </xf>
    <xf numFmtId="0" fontId="11" fillId="0" borderId="0" xfId="0" applyFont="1" applyAlignment="1">
      <alignment horizontal="center" vertical="center"/>
    </xf>
    <xf numFmtId="0" fontId="24" fillId="0" borderId="0" xfId="4" applyFont="1" applyAlignment="1">
      <alignment horizontal="left"/>
    </xf>
    <xf numFmtId="0" fontId="25" fillId="0" borderId="0" xfId="4" applyFont="1"/>
    <xf numFmtId="0" fontId="4" fillId="0" borderId="0" xfId="4"/>
    <xf numFmtId="0" fontId="8" fillId="0" borderId="0" xfId="4" applyFont="1" applyAlignment="1">
      <alignment horizontal="left" vertical="center"/>
    </xf>
    <xf numFmtId="0" fontId="1" fillId="0" borderId="0" xfId="4" applyFont="1" applyAlignment="1">
      <alignment vertical="center"/>
    </xf>
    <xf numFmtId="0" fontId="1" fillId="0" borderId="0" xfId="4" applyFont="1"/>
    <xf numFmtId="0" fontId="4" fillId="0" borderId="0" xfId="4" applyAlignment="1">
      <alignment vertical="center"/>
    </xf>
    <xf numFmtId="0" fontId="1" fillId="3" borderId="0" xfId="4" applyFont="1" applyFill="1"/>
    <xf numFmtId="0" fontId="1" fillId="0" borderId="0" xfId="4" applyFont="1" applyAlignment="1">
      <alignment horizontal="center" vertical="center"/>
    </xf>
    <xf numFmtId="0" fontId="26" fillId="0" borderId="0" xfId="4" applyFont="1" applyAlignment="1">
      <alignment horizontal="right"/>
    </xf>
    <xf numFmtId="0" fontId="25" fillId="0" borderId="0" xfId="4" applyFont="1" applyAlignment="1">
      <alignment horizontal="center" vertical="center"/>
    </xf>
    <xf numFmtId="0" fontId="25" fillId="0" borderId="0" xfId="4" applyFont="1" applyProtection="1">
      <protection locked="0"/>
    </xf>
    <xf numFmtId="0" fontId="0" fillId="0" borderId="0" xfId="4" applyFont="1" applyAlignment="1">
      <alignment horizontal="left"/>
    </xf>
    <xf numFmtId="0" fontId="1" fillId="0" borderId="1" xfId="4" applyFont="1" applyBorder="1" applyAlignment="1">
      <alignment horizontal="center" vertical="center"/>
    </xf>
    <xf numFmtId="0" fontId="0" fillId="0" borderId="1" xfId="4" applyFont="1" applyBorder="1" applyAlignment="1">
      <alignment horizontal="center" vertical="center"/>
    </xf>
    <xf numFmtId="0" fontId="0" fillId="5" borderId="78" xfId="4" applyFont="1" applyFill="1" applyBorder="1" applyAlignment="1">
      <alignment horizontal="center" vertical="center"/>
    </xf>
    <xf numFmtId="0" fontId="0" fillId="5" borderId="79" xfId="4" applyFont="1" applyFill="1" applyBorder="1" applyAlignment="1">
      <alignment horizontal="center" vertical="center"/>
    </xf>
    <xf numFmtId="0" fontId="0" fillId="5" borderId="81" xfId="4" applyFont="1" applyFill="1" applyBorder="1" applyAlignment="1">
      <alignment horizontal="center" vertical="center" shrinkToFit="1"/>
    </xf>
    <xf numFmtId="0" fontId="29" fillId="0" borderId="0" xfId="4" applyFont="1"/>
    <xf numFmtId="0" fontId="1" fillId="0" borderId="0" xfId="4" applyFont="1" applyAlignment="1">
      <alignment horizontal="left" vertical="center" wrapText="1"/>
    </xf>
    <xf numFmtId="0" fontId="0" fillId="0" borderId="0" xfId="4" applyFont="1" applyAlignment="1">
      <alignment horizontal="right" vertical="center"/>
    </xf>
    <xf numFmtId="0" fontId="30" fillId="0" borderId="0" xfId="4" applyFont="1"/>
    <xf numFmtId="0" fontId="0" fillId="0" borderId="0" xfId="4" applyFont="1" applyAlignment="1">
      <alignment vertical="center"/>
    </xf>
    <xf numFmtId="0" fontId="1" fillId="0" borderId="0" xfId="4" applyFont="1" applyAlignment="1">
      <alignment horizontal="center" vertical="center" wrapText="1"/>
    </xf>
    <xf numFmtId="0" fontId="8" fillId="0" borderId="0" xfId="4" applyFont="1"/>
    <xf numFmtId="0" fontId="8" fillId="0" borderId="21" xfId="4" applyFont="1" applyBorder="1" applyAlignment="1">
      <alignment horizontal="left" vertical="center"/>
    </xf>
    <xf numFmtId="0" fontId="8" fillId="0" borderId="24" xfId="4" applyFont="1" applyBorder="1" applyAlignment="1">
      <alignment horizontal="left" vertical="center"/>
    </xf>
    <xf numFmtId="0" fontId="1" fillId="0" borderId="0" xfId="4" applyFont="1" applyAlignment="1">
      <alignment horizontal="left" vertical="center"/>
    </xf>
    <xf numFmtId="0" fontId="1" fillId="0" borderId="0" xfId="4" applyFont="1" applyAlignment="1">
      <alignment horizontal="right" vertical="center"/>
    </xf>
    <xf numFmtId="0" fontId="8" fillId="0" borderId="82" xfId="4" applyFont="1" applyBorder="1" applyAlignment="1">
      <alignment horizontal="left" vertical="center"/>
    </xf>
    <xf numFmtId="0" fontId="8" fillId="0" borderId="76" xfId="4" applyFont="1" applyBorder="1" applyAlignment="1">
      <alignment horizontal="left" vertical="center"/>
    </xf>
    <xf numFmtId="0" fontId="1" fillId="0" borderId="0" xfId="4" applyFont="1" applyAlignment="1">
      <alignment horizontal="left" wrapText="1"/>
    </xf>
    <xf numFmtId="0" fontId="31" fillId="0" borderId="0" xfId="4" applyFont="1" applyAlignment="1">
      <alignment horizontal="center"/>
    </xf>
    <xf numFmtId="0" fontId="26" fillId="0" borderId="0" xfId="4" applyFont="1" applyAlignment="1">
      <alignment horizontal="left"/>
    </xf>
    <xf numFmtId="0" fontId="0" fillId="0" borderId="0" xfId="4" applyFont="1" applyAlignment="1">
      <alignment horizontal="left" vertical="center"/>
    </xf>
    <xf numFmtId="0" fontId="8" fillId="0" borderId="0" xfId="4" applyFont="1" applyAlignment="1">
      <alignment horizontal="center"/>
    </xf>
    <xf numFmtId="0" fontId="1" fillId="0" borderId="0" xfId="4" applyFont="1" applyAlignment="1">
      <alignment vertical="top"/>
    </xf>
    <xf numFmtId="0" fontId="4" fillId="0" borderId="0" xfId="4" applyAlignment="1">
      <alignment horizontal="left" vertical="center" wrapText="1"/>
    </xf>
    <xf numFmtId="0" fontId="22" fillId="0" borderId="0" xfId="5" applyFill="1" applyBorder="1" applyAlignment="1" applyProtection="1">
      <alignment horizontal="center"/>
    </xf>
    <xf numFmtId="0" fontId="4" fillId="0" borderId="0" xfId="4" applyAlignment="1">
      <alignment horizontal="right" vertical="center"/>
    </xf>
    <xf numFmtId="0" fontId="1" fillId="0" borderId="0" xfId="4" applyFont="1" applyAlignment="1">
      <alignment vertical="center" wrapText="1"/>
    </xf>
    <xf numFmtId="0" fontId="4" fillId="0" borderId="0" xfId="4" applyAlignment="1">
      <alignment vertical="center" wrapText="1"/>
    </xf>
    <xf numFmtId="0" fontId="22" fillId="0" borderId="0" xfId="5" applyBorder="1" applyAlignment="1" applyProtection="1">
      <alignment horizontal="center"/>
    </xf>
    <xf numFmtId="0" fontId="33" fillId="0" borderId="0" xfId="0" applyFont="1">
      <alignment vertical="center"/>
    </xf>
    <xf numFmtId="0" fontId="34" fillId="0" borderId="0" xfId="0" applyFont="1">
      <alignment vertical="center"/>
    </xf>
    <xf numFmtId="0" fontId="35" fillId="0" borderId="0" xfId="6" applyFont="1">
      <alignment vertical="center"/>
    </xf>
    <xf numFmtId="0" fontId="36" fillId="0" borderId="0" xfId="6" applyFont="1">
      <alignment vertical="center"/>
    </xf>
    <xf numFmtId="0" fontId="3" fillId="0" borderId="0" xfId="7" applyFont="1"/>
    <xf numFmtId="0" fontId="3" fillId="0" borderId="0" xfId="6" applyFont="1">
      <alignment vertical="center"/>
    </xf>
    <xf numFmtId="0" fontId="38" fillId="0" borderId="0" xfId="6" applyFont="1">
      <alignment vertical="center"/>
    </xf>
    <xf numFmtId="0" fontId="3" fillId="0" borderId="0" xfId="7" applyFont="1" applyAlignment="1">
      <alignment horizontal="right"/>
    </xf>
    <xf numFmtId="0" fontId="39" fillId="0" borderId="0" xfId="7" applyFont="1"/>
    <xf numFmtId="58" fontId="3" fillId="0" borderId="0" xfId="7" applyNumberFormat="1" applyFont="1" applyAlignment="1">
      <alignment horizontal="right"/>
    </xf>
    <xf numFmtId="176" fontId="39" fillId="0" borderId="0" xfId="7" applyNumberFormat="1" applyFont="1" applyAlignment="1">
      <alignment horizontal="distributed"/>
    </xf>
    <xf numFmtId="0" fontId="3" fillId="0" borderId="0" xfId="7" applyFont="1" applyAlignment="1">
      <alignment vertical="center"/>
    </xf>
    <xf numFmtId="0" fontId="3" fillId="0" borderId="0" xfId="7" applyFont="1" applyAlignment="1">
      <alignment horizontal="distributed"/>
    </xf>
    <xf numFmtId="0" fontId="3" fillId="0" borderId="0" xfId="7" applyFont="1" applyAlignment="1">
      <alignment shrinkToFit="1"/>
    </xf>
    <xf numFmtId="0" fontId="3" fillId="0" borderId="0" xfId="7" applyFont="1" applyAlignment="1">
      <alignment horizontal="left"/>
    </xf>
    <xf numFmtId="0" fontId="9" fillId="0" borderId="0" xfId="7" applyFont="1"/>
    <xf numFmtId="0" fontId="40" fillId="0" borderId="0" xfId="6" applyFont="1">
      <alignment vertical="center"/>
    </xf>
    <xf numFmtId="177" fontId="9" fillId="0" borderId="0" xfId="8" applyNumberFormat="1" applyFont="1" applyAlignment="1">
      <alignment horizontal="right" vertical="center"/>
    </xf>
    <xf numFmtId="0" fontId="9" fillId="0" borderId="0" xfId="7" applyFont="1" applyAlignment="1">
      <alignment horizontal="left"/>
    </xf>
    <xf numFmtId="0" fontId="3" fillId="0" borderId="0" xfId="7" applyFont="1" applyAlignment="1">
      <alignment horizontal="center"/>
    </xf>
    <xf numFmtId="176" fontId="3" fillId="0" borderId="0" xfId="7" applyNumberFormat="1" applyFont="1"/>
    <xf numFmtId="0" fontId="0" fillId="5" borderId="1" xfId="4" applyFont="1" applyFill="1" applyBorder="1" applyAlignment="1">
      <alignment horizontal="center" vertical="center" shrinkToFit="1"/>
    </xf>
    <xf numFmtId="0" fontId="0" fillId="5" borderId="52" xfId="4" applyFont="1" applyFill="1" applyBorder="1" applyAlignment="1">
      <alignment horizontal="center" vertical="center" shrinkToFit="1"/>
    </xf>
    <xf numFmtId="0" fontId="1" fillId="5" borderId="1" xfId="4" applyFont="1" applyFill="1" applyBorder="1" applyAlignment="1">
      <alignment horizontal="center" vertical="center" shrinkToFit="1"/>
    </xf>
    <xf numFmtId="0" fontId="0" fillId="5" borderId="59" xfId="4" applyFont="1" applyFill="1" applyBorder="1" applyAlignment="1">
      <alignment horizontal="center" vertical="center" shrinkToFit="1"/>
    </xf>
    <xf numFmtId="0" fontId="0" fillId="0" borderId="0" xfId="0" applyAlignment="1">
      <alignment horizontal="right" vertical="center"/>
    </xf>
    <xf numFmtId="0" fontId="0" fillId="0" borderId="0" xfId="0" applyAlignment="1">
      <alignment horizontal="center" vertical="center"/>
    </xf>
    <xf numFmtId="0" fontId="0" fillId="3" borderId="1" xfId="0" applyFill="1" applyBorder="1">
      <alignment vertical="center"/>
    </xf>
    <xf numFmtId="38" fontId="11" fillId="3" borderId="67" xfId="2" applyFont="1" applyFill="1" applyBorder="1" applyAlignment="1">
      <alignment horizontal="center" vertical="center" wrapText="1"/>
    </xf>
    <xf numFmtId="38" fontId="11" fillId="3" borderId="68" xfId="2" applyFont="1" applyFill="1" applyBorder="1" applyAlignment="1">
      <alignment horizontal="right" vertical="center"/>
    </xf>
    <xf numFmtId="38" fontId="11" fillId="3" borderId="71" xfId="2" applyFont="1" applyFill="1" applyBorder="1" applyAlignment="1">
      <alignment horizontal="center" vertical="center" wrapText="1"/>
    </xf>
    <xf numFmtId="38" fontId="11" fillId="3" borderId="72" xfId="2" applyFont="1" applyFill="1" applyBorder="1" applyAlignment="1">
      <alignment horizontal="right" vertical="center"/>
    </xf>
    <xf numFmtId="0" fontId="43" fillId="0" borderId="0" xfId="0" applyFont="1" applyAlignment="1">
      <alignment horizontal="center" vertical="center"/>
    </xf>
    <xf numFmtId="38" fontId="11" fillId="3" borderId="69" xfId="2" applyFont="1" applyFill="1" applyBorder="1" applyAlignment="1">
      <alignment horizontal="right" vertical="center"/>
    </xf>
    <xf numFmtId="38" fontId="11" fillId="3" borderId="73" xfId="2" applyFont="1" applyFill="1" applyBorder="1" applyAlignment="1">
      <alignment horizontal="right" vertical="center"/>
    </xf>
    <xf numFmtId="178" fontId="0" fillId="0" borderId="0" xfId="0" applyNumberFormat="1" applyAlignment="1">
      <alignment horizontal="left" vertical="center"/>
    </xf>
    <xf numFmtId="0" fontId="45" fillId="0" borderId="1" xfId="0" applyFont="1" applyBorder="1" applyAlignment="1">
      <alignment vertical="center" shrinkToFit="1"/>
    </xf>
    <xf numFmtId="0" fontId="45" fillId="0" borderId="1" xfId="0" applyFont="1" applyBorder="1">
      <alignment vertical="center"/>
    </xf>
    <xf numFmtId="178" fontId="45" fillId="0" borderId="1" xfId="0" applyNumberFormat="1" applyFont="1" applyBorder="1" applyAlignment="1">
      <alignment horizontal="right" vertical="center"/>
    </xf>
    <xf numFmtId="179" fontId="42" fillId="3" borderId="1" xfId="0" applyNumberFormat="1" applyFont="1" applyFill="1" applyBorder="1" applyAlignment="1">
      <alignment horizontal="right" vertical="center" wrapText="1"/>
    </xf>
    <xf numFmtId="0" fontId="1" fillId="0" borderId="0" xfId="4" applyFont="1" applyAlignment="1">
      <alignment horizontal="center"/>
    </xf>
    <xf numFmtId="0" fontId="9" fillId="0" borderId="0" xfId="6" applyFont="1">
      <alignment vertical="center"/>
    </xf>
    <xf numFmtId="0" fontId="1" fillId="0" borderId="0" xfId="6">
      <alignment vertical="center"/>
    </xf>
    <xf numFmtId="0" fontId="9" fillId="0" borderId="0" xfId="6" applyFont="1" applyAlignment="1">
      <alignment horizontal="right" vertical="center"/>
    </xf>
    <xf numFmtId="0" fontId="46" fillId="0" borderId="0" xfId="6" applyFont="1">
      <alignment vertical="center"/>
    </xf>
    <xf numFmtId="0" fontId="47" fillId="0" borderId="0" xfId="6" applyFont="1">
      <alignment vertical="center"/>
    </xf>
    <xf numFmtId="0" fontId="28" fillId="0" borderId="0" xfId="6" applyFont="1">
      <alignment vertical="center"/>
    </xf>
    <xf numFmtId="0" fontId="0" fillId="0" borderId="0" xfId="6" applyFont="1">
      <alignment vertical="center"/>
    </xf>
    <xf numFmtId="0" fontId="0" fillId="0" borderId="0" xfId="0" applyAlignment="1">
      <alignment horizontal="left" vertical="center"/>
    </xf>
    <xf numFmtId="0" fontId="8" fillId="0" borderId="0" xfId="0" applyFont="1">
      <alignment vertical="center"/>
    </xf>
    <xf numFmtId="0" fontId="42" fillId="0" borderId="0" xfId="0" applyFont="1" applyAlignment="1">
      <alignment horizontal="center" vertical="center"/>
    </xf>
    <xf numFmtId="0" fontId="42" fillId="0" borderId="0" xfId="0" applyFont="1" applyAlignment="1">
      <alignment horizontal="right" vertical="center"/>
    </xf>
    <xf numFmtId="0" fontId="42" fillId="3" borderId="1" xfId="0" applyFont="1" applyFill="1" applyBorder="1" applyAlignment="1">
      <alignment horizontal="left" vertical="center" shrinkToFit="1"/>
    </xf>
    <xf numFmtId="0" fontId="48" fillId="0" borderId="0" xfId="0" applyFont="1">
      <alignment vertical="center"/>
    </xf>
    <xf numFmtId="0" fontId="49" fillId="0" borderId="0" xfId="0" applyFont="1">
      <alignment vertical="center"/>
    </xf>
    <xf numFmtId="0" fontId="9" fillId="0" borderId="0" xfId="6" applyFont="1" applyAlignment="1">
      <alignment horizontal="left" vertical="center"/>
    </xf>
    <xf numFmtId="179" fontId="9" fillId="0" borderId="0" xfId="7" applyNumberFormat="1" applyFont="1"/>
    <xf numFmtId="179" fontId="9" fillId="0" borderId="0" xfId="6" applyNumberFormat="1" applyFont="1">
      <alignment vertical="center"/>
    </xf>
    <xf numFmtId="179" fontId="9" fillId="0" borderId="21" xfId="6" applyNumberFormat="1" applyFont="1" applyBorder="1" applyAlignment="1">
      <alignment horizontal="center" vertical="center"/>
    </xf>
    <xf numFmtId="179" fontId="9" fillId="0" borderId="24" xfId="6" applyNumberFormat="1" applyFont="1" applyBorder="1" applyAlignment="1">
      <alignment horizontal="center" vertical="center"/>
    </xf>
    <xf numFmtId="179" fontId="46" fillId="0" borderId="0" xfId="6" applyNumberFormat="1" applyFont="1">
      <alignment vertical="center"/>
    </xf>
    <xf numFmtId="179" fontId="1" fillId="0" borderId="0" xfId="6" applyNumberFormat="1">
      <alignment vertical="center"/>
    </xf>
    <xf numFmtId="179" fontId="9" fillId="0" borderId="22" xfId="6" applyNumberFormat="1" applyFont="1" applyBorder="1" applyAlignment="1">
      <alignment horizontal="right" vertical="center"/>
    </xf>
    <xf numFmtId="179" fontId="9" fillId="3" borderId="22" xfId="6" applyNumberFormat="1" applyFont="1" applyFill="1" applyBorder="1" applyAlignment="1">
      <alignment horizontal="right" vertical="center"/>
    </xf>
    <xf numFmtId="38" fontId="8" fillId="0" borderId="0" xfId="8" applyFont="1" applyFill="1" applyAlignment="1"/>
    <xf numFmtId="38" fontId="8" fillId="0" borderId="0" xfId="11" applyNumberFormat="1" applyFont="1" applyFill="1" applyAlignment="1" applyProtection="1"/>
    <xf numFmtId="38" fontId="8" fillId="0" borderId="0" xfId="8" applyFont="1" applyFill="1" applyAlignment="1">
      <alignment horizontal="right"/>
    </xf>
    <xf numFmtId="38" fontId="52" fillId="0" borderId="0" xfId="8" applyFont="1" applyFill="1" applyAlignment="1">
      <alignment horizontal="right"/>
    </xf>
    <xf numFmtId="180" fontId="53" fillId="0" borderId="0" xfId="8" applyNumberFormat="1" applyFont="1" applyFill="1" applyAlignment="1"/>
    <xf numFmtId="38" fontId="53" fillId="0" borderId="0" xfId="8" applyFont="1" applyFill="1" applyAlignment="1"/>
    <xf numFmtId="38" fontId="8" fillId="0" borderId="0" xfId="8" applyFont="1" applyFill="1" applyAlignment="1">
      <alignment horizontal="left"/>
    </xf>
    <xf numFmtId="38" fontId="52" fillId="0" borderId="0" xfId="8" applyFont="1" applyFill="1" applyAlignment="1">
      <alignment horizontal="left"/>
    </xf>
    <xf numFmtId="180" fontId="53" fillId="0" borderId="0" xfId="8" applyNumberFormat="1" applyFont="1" applyFill="1" applyAlignment="1">
      <alignment vertical="center"/>
    </xf>
    <xf numFmtId="38" fontId="53" fillId="0" borderId="0" xfId="8" applyFont="1" applyFill="1" applyAlignment="1">
      <alignment vertical="center"/>
    </xf>
    <xf numFmtId="38" fontId="8" fillId="0" borderId="0" xfId="8" applyFont="1" applyFill="1" applyAlignment="1">
      <alignment vertical="center"/>
    </xf>
    <xf numFmtId="38" fontId="8" fillId="0" borderId="0" xfId="8" applyFont="1" applyFill="1" applyAlignment="1">
      <alignment horizontal="center"/>
    </xf>
    <xf numFmtId="181" fontId="55" fillId="0" borderId="0" xfId="10" applyNumberFormat="1" applyFont="1" applyFill="1" applyAlignment="1">
      <alignment horizontal="right"/>
    </xf>
    <xf numFmtId="181" fontId="8" fillId="0" borderId="0" xfId="8" applyNumberFormat="1" applyFont="1" applyFill="1" applyAlignment="1">
      <alignment horizontal="left"/>
    </xf>
    <xf numFmtId="38" fontId="8" fillId="0" borderId="0" xfId="8" applyFont="1" applyFill="1" applyAlignment="1">
      <alignment horizontal="center" vertical="center"/>
    </xf>
    <xf numFmtId="38" fontId="8" fillId="0" borderId="0" xfId="8" applyFont="1" applyFill="1" applyAlignment="1">
      <alignment horizontal="left" vertical="center"/>
    </xf>
    <xf numFmtId="38" fontId="8" fillId="0" borderId="0" xfId="8" applyFont="1" applyFill="1" applyAlignment="1">
      <alignment vertical="center" wrapText="1"/>
    </xf>
    <xf numFmtId="0" fontId="8" fillId="0" borderId="0" xfId="7" applyFont="1" applyAlignment="1">
      <alignment horizontal="center" wrapText="1"/>
    </xf>
    <xf numFmtId="176" fontId="8" fillId="0" borderId="0" xfId="8" applyNumberFormat="1" applyFont="1" applyFill="1" applyAlignment="1">
      <alignment horizontal="left"/>
    </xf>
    <xf numFmtId="0" fontId="1" fillId="0" borderId="0" xfId="7"/>
    <xf numFmtId="0" fontId="32" fillId="0" borderId="0" xfId="6" applyFont="1" applyAlignment="1"/>
    <xf numFmtId="0" fontId="1" fillId="0" borderId="0" xfId="7" applyAlignment="1">
      <alignment horizontal="distributed"/>
    </xf>
    <xf numFmtId="0" fontId="32" fillId="0" borderId="0" xfId="6" applyFont="1">
      <alignment vertical="center"/>
    </xf>
    <xf numFmtId="0" fontId="1" fillId="0" borderId="0" xfId="7" applyAlignment="1">
      <alignment horizontal="left" shrinkToFit="1"/>
    </xf>
    <xf numFmtId="0" fontId="1" fillId="0" borderId="0" xfId="7" applyAlignment="1">
      <alignment shrinkToFit="1"/>
    </xf>
    <xf numFmtId="38" fontId="8" fillId="0" borderId="0" xfId="8" applyFont="1" applyFill="1" applyBorder="1" applyAlignment="1">
      <alignment vertical="center"/>
    </xf>
    <xf numFmtId="0" fontId="8" fillId="0" borderId="0" xfId="7" applyFont="1" applyAlignment="1">
      <alignment horizontal="left" vertical="center" wrapText="1"/>
    </xf>
    <xf numFmtId="38" fontId="8" fillId="0" borderId="0" xfId="8" applyFont="1" applyFill="1" applyAlignment="1">
      <alignment horizontal="center" vertical="center" wrapText="1"/>
    </xf>
    <xf numFmtId="38" fontId="8" fillId="0" borderId="0" xfId="8" applyFont="1" applyFill="1" applyAlignment="1">
      <alignment horizontal="center" shrinkToFit="1"/>
    </xf>
    <xf numFmtId="0" fontId="31" fillId="0" borderId="0" xfId="0" applyFont="1">
      <alignment vertical="center"/>
    </xf>
    <xf numFmtId="0" fontId="29" fillId="0" borderId="0" xfId="4" applyFont="1" applyAlignment="1">
      <alignment horizontal="left" vertical="center"/>
    </xf>
    <xf numFmtId="182" fontId="8" fillId="0" borderId="0" xfId="8" applyNumberFormat="1" applyFont="1" applyFill="1" applyAlignment="1">
      <alignment horizontal="right" shrinkToFit="1"/>
    </xf>
    <xf numFmtId="0" fontId="3" fillId="0" borderId="0" xfId="7" applyFont="1" applyAlignment="1">
      <alignment horizontal="left" shrinkToFit="1"/>
    </xf>
    <xf numFmtId="38" fontId="11" fillId="0" borderId="6" xfId="2" applyFont="1" applyFill="1" applyBorder="1" applyAlignment="1">
      <alignment horizontal="left" vertical="center" wrapText="1"/>
    </xf>
    <xf numFmtId="0" fontId="50" fillId="0" borderId="0" xfId="4" applyFont="1" applyAlignment="1">
      <alignment horizontal="right" vertical="center"/>
    </xf>
    <xf numFmtId="0" fontId="50" fillId="0" borderId="0" xfId="4" applyFont="1" applyAlignment="1">
      <alignment vertical="center"/>
    </xf>
    <xf numFmtId="0" fontId="57" fillId="0" borderId="0" xfId="4" applyFont="1"/>
    <xf numFmtId="0" fontId="50" fillId="0" borderId="0" xfId="4" applyFont="1"/>
    <xf numFmtId="0" fontId="0" fillId="4" borderId="86" xfId="4" applyFont="1" applyFill="1" applyBorder="1" applyAlignment="1">
      <alignment horizontal="center" vertical="center"/>
    </xf>
    <xf numFmtId="0" fontId="1" fillId="5" borderId="52" xfId="4" applyFont="1" applyFill="1" applyBorder="1" applyAlignment="1">
      <alignment horizontal="center" vertical="center"/>
    </xf>
    <xf numFmtId="0" fontId="0" fillId="4" borderId="84" xfId="4" applyFont="1" applyFill="1" applyBorder="1" applyAlignment="1">
      <alignment horizontal="center" vertical="center"/>
    </xf>
    <xf numFmtId="0" fontId="1" fillId="5" borderId="1" xfId="4" applyFont="1" applyFill="1" applyBorder="1" applyAlignment="1">
      <alignment horizontal="center" vertical="center"/>
    </xf>
    <xf numFmtId="0" fontId="0" fillId="4" borderId="87" xfId="4" applyFont="1" applyFill="1" applyBorder="1" applyAlignment="1">
      <alignment horizontal="center" vertical="center"/>
    </xf>
    <xf numFmtId="0" fontId="1" fillId="4" borderId="85" xfId="4" applyFont="1" applyFill="1" applyBorder="1" applyAlignment="1">
      <alignment horizontal="center" vertical="center"/>
    </xf>
    <xf numFmtId="0" fontId="1" fillId="5" borderId="80" xfId="4" applyFont="1" applyFill="1" applyBorder="1" applyAlignment="1">
      <alignment horizontal="center" vertical="center"/>
    </xf>
    <xf numFmtId="0" fontId="1" fillId="5" borderId="55" xfId="4" applyFont="1" applyFill="1" applyBorder="1" applyAlignment="1">
      <alignment horizontal="center" vertical="center" shrinkToFit="1"/>
    </xf>
    <xf numFmtId="0" fontId="1" fillId="5" borderId="62" xfId="4" applyFont="1" applyFill="1" applyBorder="1" applyAlignment="1">
      <alignment horizontal="center" vertical="center"/>
    </xf>
    <xf numFmtId="0" fontId="1" fillId="4" borderId="90" xfId="4" applyFont="1" applyFill="1" applyBorder="1" applyAlignment="1">
      <alignment horizontal="center" vertical="center"/>
    </xf>
    <xf numFmtId="0" fontId="1" fillId="4" borderId="91" xfId="4" applyFont="1" applyFill="1" applyBorder="1" applyAlignment="1">
      <alignment horizontal="center" vertical="center"/>
    </xf>
    <xf numFmtId="0" fontId="1" fillId="4" borderId="89" xfId="4" applyFont="1" applyFill="1" applyBorder="1" applyAlignment="1">
      <alignment horizontal="center" vertical="center"/>
    </xf>
    <xf numFmtId="0" fontId="0" fillId="3" borderId="77" xfId="4" applyFont="1" applyFill="1" applyBorder="1" applyAlignment="1">
      <alignment horizontal="center" vertical="center" shrinkToFit="1"/>
    </xf>
    <xf numFmtId="0" fontId="0" fillId="3" borderId="4" xfId="4" applyFont="1" applyFill="1" applyBorder="1" applyAlignment="1">
      <alignment horizontal="center" vertical="center" shrinkToFit="1"/>
    </xf>
    <xf numFmtId="0" fontId="0" fillId="3" borderId="4" xfId="5" applyFont="1" applyFill="1" applyBorder="1" applyAlignment="1">
      <alignment horizontal="center" vertical="center" shrinkToFit="1"/>
    </xf>
    <xf numFmtId="0" fontId="0" fillId="3" borderId="92" xfId="5" applyFont="1" applyFill="1" applyBorder="1" applyAlignment="1">
      <alignment horizontal="center" vertical="center" shrinkToFit="1"/>
    </xf>
    <xf numFmtId="0" fontId="0" fillId="3" borderId="44" xfId="5" applyFont="1" applyFill="1" applyBorder="1" applyAlignment="1">
      <alignment horizontal="center" vertical="center" shrinkToFit="1"/>
    </xf>
    <xf numFmtId="0" fontId="0" fillId="3" borderId="77" xfId="5" applyFont="1" applyFill="1" applyBorder="1" applyAlignment="1">
      <alignment horizontal="center" vertical="center" shrinkToFit="1"/>
    </xf>
    <xf numFmtId="0" fontId="0" fillId="3" borderId="20" xfId="4" applyFont="1" applyFill="1" applyBorder="1" applyAlignment="1">
      <alignment horizontal="center" vertical="center" shrinkToFit="1"/>
    </xf>
    <xf numFmtId="0" fontId="1" fillId="4" borderId="9" xfId="4" applyFont="1" applyFill="1" applyBorder="1" applyAlignment="1">
      <alignment horizontal="center" vertical="center"/>
    </xf>
    <xf numFmtId="0" fontId="0" fillId="4" borderId="9" xfId="4" applyFont="1" applyFill="1" applyBorder="1" applyAlignment="1">
      <alignment horizontal="center" vertical="center"/>
    </xf>
    <xf numFmtId="0" fontId="1" fillId="4" borderId="84" xfId="4" applyFont="1" applyFill="1" applyBorder="1" applyAlignment="1">
      <alignment horizontal="center" vertical="center"/>
    </xf>
    <xf numFmtId="0" fontId="0" fillId="4" borderId="85" xfId="4" applyFont="1" applyFill="1" applyBorder="1" applyAlignment="1">
      <alignment horizontal="center" vertical="center"/>
    </xf>
    <xf numFmtId="0" fontId="0" fillId="4" borderId="7" xfId="4" applyFont="1" applyFill="1" applyBorder="1" applyAlignment="1">
      <alignment horizontal="center" vertical="center"/>
    </xf>
    <xf numFmtId="0" fontId="14" fillId="0" borderId="94" xfId="0" applyFont="1" applyBorder="1" applyAlignment="1">
      <alignment horizontal="center" vertical="center"/>
    </xf>
    <xf numFmtId="0" fontId="14" fillId="0" borderId="94" xfId="0" applyFont="1" applyBorder="1" applyAlignment="1">
      <alignment horizontal="center" vertical="center" wrapText="1"/>
    </xf>
    <xf numFmtId="0" fontId="14" fillId="3" borderId="1" xfId="0" applyFont="1" applyFill="1" applyBorder="1" applyAlignment="1">
      <alignment horizontal="center" vertical="center" wrapText="1"/>
    </xf>
    <xf numFmtId="0" fontId="58" fillId="0" borderId="0" xfId="0" applyFont="1">
      <alignment vertical="center"/>
    </xf>
    <xf numFmtId="0" fontId="42" fillId="6" borderId="1" xfId="0" applyFont="1" applyFill="1" applyBorder="1" applyAlignment="1">
      <alignment horizontal="center" vertical="center" wrapText="1"/>
    </xf>
    <xf numFmtId="0" fontId="0" fillId="6" borderId="1" xfId="0" applyFill="1" applyBorder="1">
      <alignment vertical="center"/>
    </xf>
    <xf numFmtId="0" fontId="42" fillId="0" borderId="94" xfId="0" applyFont="1" applyBorder="1" applyAlignment="1">
      <alignment horizontal="justify" vertical="center" wrapText="1"/>
    </xf>
    <xf numFmtId="0" fontId="42" fillId="0" borderId="94" xfId="0" applyFont="1" applyBorder="1" applyAlignment="1">
      <alignment horizontal="center" vertical="center" wrapText="1"/>
    </xf>
    <xf numFmtId="0" fontId="8" fillId="0" borderId="0" xfId="7" applyFont="1" applyAlignment="1">
      <alignment vertical="center" wrapText="1"/>
    </xf>
    <xf numFmtId="0" fontId="60" fillId="0" borderId="0" xfId="0" applyFont="1">
      <alignment vertical="center"/>
    </xf>
    <xf numFmtId="0" fontId="18" fillId="0" borderId="0" xfId="0" applyFont="1">
      <alignment vertical="center"/>
    </xf>
    <xf numFmtId="0" fontId="14" fillId="0" borderId="1" xfId="0" applyFont="1" applyBorder="1" applyAlignment="1">
      <alignment horizontal="center" vertical="center" wrapText="1"/>
    </xf>
    <xf numFmtId="0" fontId="14" fillId="0" borderId="3" xfId="0" applyFont="1" applyBorder="1" applyAlignment="1">
      <alignment vertical="center" wrapText="1"/>
    </xf>
    <xf numFmtId="0" fontId="3" fillId="3" borderId="1" xfId="0" applyFont="1" applyFill="1" applyBorder="1">
      <alignment vertical="center"/>
    </xf>
    <xf numFmtId="0" fontId="3" fillId="0" borderId="1" xfId="0" applyFont="1" applyBorder="1">
      <alignment vertical="center"/>
    </xf>
    <xf numFmtId="0" fontId="14" fillId="0" borderId="0" xfId="0" applyFont="1" applyAlignment="1">
      <alignment vertical="center" wrapText="1"/>
    </xf>
    <xf numFmtId="0" fontId="14" fillId="0" borderId="4" xfId="0" applyFont="1" applyBorder="1" applyAlignment="1">
      <alignment horizontal="justify" vertical="center"/>
    </xf>
    <xf numFmtId="0" fontId="61" fillId="0" borderId="1" xfId="0" applyFont="1" applyBorder="1" applyAlignment="1">
      <alignment vertical="center" wrapText="1"/>
    </xf>
    <xf numFmtId="0" fontId="42" fillId="0" borderId="1" xfId="0" applyFont="1" applyBorder="1" applyAlignment="1">
      <alignment horizontal="center" vertical="center" wrapText="1"/>
    </xf>
    <xf numFmtId="0" fontId="62" fillId="0" borderId="0" xfId="0" applyFont="1" applyAlignment="1">
      <alignment horizontal="center" vertical="center"/>
    </xf>
    <xf numFmtId="0" fontId="62" fillId="0" borderId="0" xfId="0" applyFont="1">
      <alignment vertical="center"/>
    </xf>
    <xf numFmtId="179" fontId="62" fillId="0" borderId="0" xfId="0" applyNumberFormat="1" applyFont="1">
      <alignment vertical="center"/>
    </xf>
    <xf numFmtId="0" fontId="3" fillId="0" borderId="0" xfId="4" applyFont="1"/>
    <xf numFmtId="0" fontId="38" fillId="0" borderId="0" xfId="4" applyFont="1"/>
    <xf numFmtId="0" fontId="64" fillId="0" borderId="0" xfId="0" applyFont="1">
      <alignment vertical="center"/>
    </xf>
    <xf numFmtId="38" fontId="11" fillId="3" borderId="98" xfId="2" applyFont="1" applyFill="1" applyBorder="1" applyAlignment="1">
      <alignment horizontal="right" vertical="center"/>
    </xf>
    <xf numFmtId="0" fontId="1" fillId="3" borderId="44" xfId="4" applyFont="1" applyFill="1" applyBorder="1" applyAlignment="1">
      <alignment horizontal="center" vertical="center" shrinkToFit="1"/>
    </xf>
    <xf numFmtId="0" fontId="1" fillId="3" borderId="4" xfId="4" applyFont="1" applyFill="1" applyBorder="1" applyAlignment="1">
      <alignment horizontal="center" vertical="center" shrinkToFit="1"/>
    </xf>
    <xf numFmtId="0" fontId="1" fillId="3" borderId="92" xfId="5" applyFont="1" applyFill="1" applyBorder="1" applyAlignment="1">
      <alignment horizontal="center" vertical="center" shrinkToFit="1"/>
    </xf>
    <xf numFmtId="0" fontId="1" fillId="3" borderId="4" xfId="5" applyFont="1" applyFill="1" applyBorder="1" applyAlignment="1">
      <alignment horizontal="center" vertical="center" shrinkToFit="1"/>
    </xf>
    <xf numFmtId="0" fontId="1" fillId="5" borderId="80" xfId="5" applyFont="1" applyFill="1" applyBorder="1" applyAlignment="1">
      <alignment horizontal="center" vertical="center" shrinkToFit="1"/>
    </xf>
    <xf numFmtId="181" fontId="8" fillId="0" borderId="0" xfId="10" applyNumberFormat="1" applyFont="1" applyFill="1" applyAlignment="1">
      <alignment horizontal="right"/>
    </xf>
    <xf numFmtId="0" fontId="14" fillId="0" borderId="1" xfId="0" applyFont="1" applyBorder="1" applyAlignment="1">
      <alignment horizontal="center" vertical="center"/>
    </xf>
    <xf numFmtId="0" fontId="14" fillId="0" borderId="1" xfId="0" applyFont="1" applyBorder="1">
      <alignment vertical="center"/>
    </xf>
    <xf numFmtId="38" fontId="11" fillId="0" borderId="80" xfId="2" applyFont="1" applyBorder="1" applyAlignment="1">
      <alignment horizontal="right" vertical="center"/>
    </xf>
    <xf numFmtId="183" fontId="14" fillId="3" borderId="2" xfId="0" applyNumberFormat="1" applyFont="1" applyFill="1" applyBorder="1" applyAlignment="1">
      <alignment horizontal="center" vertical="center"/>
    </xf>
    <xf numFmtId="183" fontId="14" fillId="3" borderId="3" xfId="0" applyNumberFormat="1" applyFont="1" applyFill="1" applyBorder="1" applyAlignment="1">
      <alignment horizontal="center" vertical="center"/>
    </xf>
    <xf numFmtId="183" fontId="14" fillId="3" borderId="4" xfId="0" applyNumberFormat="1" applyFont="1" applyFill="1" applyBorder="1" applyAlignment="1">
      <alignment horizontal="center" vertical="center"/>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38" fontId="9" fillId="3" borderId="11" xfId="2" applyFont="1" applyFill="1" applyBorder="1" applyAlignment="1">
      <alignment vertical="center"/>
    </xf>
    <xf numFmtId="38" fontId="8" fillId="3" borderId="25" xfId="2" applyFont="1" applyFill="1" applyBorder="1" applyAlignment="1">
      <alignment vertical="center"/>
    </xf>
    <xf numFmtId="38" fontId="8" fillId="3" borderId="26" xfId="2" applyFont="1" applyFill="1" applyBorder="1" applyAlignment="1">
      <alignment vertical="center"/>
    </xf>
    <xf numFmtId="38" fontId="7" fillId="3" borderId="25" xfId="2" applyFont="1" applyFill="1" applyBorder="1" applyAlignment="1">
      <alignment vertical="center" shrinkToFit="1"/>
    </xf>
    <xf numFmtId="38" fontId="10" fillId="3" borderId="25" xfId="2" applyFont="1" applyFill="1" applyBorder="1" applyAlignment="1">
      <alignment vertical="center" shrinkToFit="1"/>
    </xf>
    <xf numFmtId="38" fontId="10" fillId="3" borderId="38" xfId="2" applyFont="1" applyFill="1" applyBorder="1" applyAlignment="1">
      <alignment vertical="center" shrinkToFit="1"/>
    </xf>
    <xf numFmtId="38" fontId="7" fillId="3" borderId="25" xfId="2" applyFont="1" applyFill="1" applyBorder="1" applyAlignment="1">
      <alignment vertical="center"/>
    </xf>
    <xf numFmtId="38" fontId="10" fillId="3" borderId="25" xfId="2" applyFont="1" applyFill="1" applyBorder="1" applyAlignment="1">
      <alignment vertical="center"/>
    </xf>
    <xf numFmtId="38" fontId="10" fillId="3" borderId="38" xfId="2" applyFont="1" applyFill="1" applyBorder="1" applyAlignment="1">
      <alignment vertical="center"/>
    </xf>
    <xf numFmtId="0" fontId="0"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0" borderId="4" xfId="4" applyFont="1" applyBorder="1" applyAlignment="1">
      <alignment horizontal="left" vertical="center" wrapText="1"/>
    </xf>
    <xf numFmtId="0" fontId="0" fillId="0" borderId="2" xfId="4" applyFont="1" applyBorder="1" applyAlignment="1">
      <alignment horizontal="left" vertical="center"/>
    </xf>
    <xf numFmtId="0" fontId="1" fillId="0" borderId="3" xfId="4" applyFont="1" applyBorder="1" applyAlignment="1">
      <alignment horizontal="left" vertical="center"/>
    </xf>
    <xf numFmtId="0" fontId="1" fillId="0" borderId="4" xfId="4" applyFont="1" applyBorder="1" applyAlignment="1">
      <alignment horizontal="left" vertical="center"/>
    </xf>
    <xf numFmtId="0" fontId="0" fillId="0" borderId="51" xfId="4" applyFont="1" applyBorder="1" applyAlignment="1">
      <alignment horizontal="center" vertical="center"/>
    </xf>
    <xf numFmtId="0" fontId="0" fillId="0" borderId="59" xfId="4" applyFont="1" applyBorder="1" applyAlignment="1">
      <alignment horizontal="center" vertical="center"/>
    </xf>
    <xf numFmtId="0" fontId="0" fillId="0" borderId="52" xfId="4" applyFont="1" applyBorder="1" applyAlignment="1">
      <alignment horizontal="center" vertical="center"/>
    </xf>
    <xf numFmtId="0" fontId="29" fillId="0" borderId="51" xfId="4" applyFont="1" applyBorder="1" applyAlignment="1">
      <alignment horizontal="left" vertical="center"/>
    </xf>
    <xf numFmtId="0" fontId="29" fillId="0" borderId="59" xfId="4" applyFont="1" applyBorder="1" applyAlignment="1">
      <alignment horizontal="left" vertical="center"/>
    </xf>
    <xf numFmtId="0" fontId="29" fillId="0" borderId="52" xfId="4" applyFont="1" applyBorder="1" applyAlignment="1">
      <alignment horizontal="left" vertical="center"/>
    </xf>
    <xf numFmtId="0" fontId="0" fillId="0" borderId="0" xfId="4" applyFont="1" applyAlignment="1">
      <alignment horizontal="left" vertical="center" wrapText="1"/>
    </xf>
    <xf numFmtId="0" fontId="1" fillId="0" borderId="0" xfId="4" applyFont="1" applyAlignment="1">
      <alignment horizontal="left" vertical="center" wrapText="1"/>
    </xf>
    <xf numFmtId="0" fontId="0" fillId="0" borderId="3" xfId="4" applyFont="1" applyBorder="1" applyAlignment="1">
      <alignment horizontal="left" vertical="center"/>
    </xf>
    <xf numFmtId="0" fontId="0" fillId="0" borderId="4" xfId="4" applyFont="1" applyBorder="1" applyAlignment="1">
      <alignment horizontal="left" vertical="center"/>
    </xf>
    <xf numFmtId="0" fontId="25" fillId="0" borderId="22" xfId="4" applyFont="1" applyBorder="1"/>
    <xf numFmtId="0" fontId="0" fillId="5" borderId="66" xfId="4" applyFont="1" applyFill="1" applyBorder="1" applyAlignment="1">
      <alignment horizontal="left" vertical="center" wrapText="1"/>
    </xf>
    <xf numFmtId="0" fontId="0" fillId="5" borderId="75" xfId="4" applyFont="1" applyFill="1" applyBorder="1" applyAlignment="1">
      <alignment horizontal="left" vertical="center" wrapText="1"/>
    </xf>
    <xf numFmtId="0" fontId="0" fillId="5" borderId="63" xfId="4" applyFont="1" applyFill="1" applyBorder="1" applyAlignment="1">
      <alignment horizontal="left" vertical="center" wrapText="1"/>
    </xf>
    <xf numFmtId="0" fontId="0" fillId="5" borderId="66" xfId="4" applyFont="1" applyFill="1" applyBorder="1" applyAlignment="1">
      <alignment horizontal="center" vertical="center" wrapText="1"/>
    </xf>
    <xf numFmtId="0" fontId="0" fillId="5" borderId="75" xfId="4" applyFont="1" applyFill="1" applyBorder="1" applyAlignment="1">
      <alignment horizontal="center" vertical="center" wrapText="1"/>
    </xf>
    <xf numFmtId="0" fontId="0" fillId="5" borderId="63" xfId="4" applyFont="1" applyFill="1" applyBorder="1" applyAlignment="1">
      <alignment horizontal="center" vertical="center" wrapText="1"/>
    </xf>
    <xf numFmtId="0" fontId="23" fillId="0" borderId="0" xfId="4" applyFont="1" applyAlignment="1">
      <alignment horizontal="left" vertical="center"/>
    </xf>
    <xf numFmtId="0" fontId="1" fillId="0" borderId="2" xfId="4" applyFont="1" applyBorder="1" applyAlignment="1">
      <alignment horizontal="left" vertical="center"/>
    </xf>
    <xf numFmtId="0" fontId="0" fillId="5" borderId="60" xfId="4" applyFont="1" applyFill="1" applyBorder="1" applyAlignment="1">
      <alignment horizontal="center" vertical="center" shrinkToFit="1"/>
    </xf>
    <xf numFmtId="0" fontId="1" fillId="5" borderId="78" xfId="4" applyFont="1" applyFill="1" applyBorder="1" applyAlignment="1">
      <alignment horizontal="center" vertical="center" shrinkToFit="1"/>
    </xf>
    <xf numFmtId="0" fontId="28" fillId="0" borderId="2" xfId="4" applyFont="1" applyBorder="1" applyAlignment="1">
      <alignment horizontal="left" vertical="center" wrapText="1"/>
    </xf>
    <xf numFmtId="0" fontId="28" fillId="0" borderId="3" xfId="4" applyFont="1" applyBorder="1" applyAlignment="1">
      <alignment horizontal="left" vertical="center" wrapText="1"/>
    </xf>
    <xf numFmtId="0" fontId="28" fillId="0" borderId="4" xfId="4" applyFont="1" applyBorder="1" applyAlignment="1">
      <alignment horizontal="left" vertical="center" wrapText="1"/>
    </xf>
    <xf numFmtId="0" fontId="0" fillId="0" borderId="3" xfId="4" applyFont="1" applyBorder="1" applyAlignment="1">
      <alignment horizontal="left" vertical="center" wrapText="1"/>
    </xf>
    <xf numFmtId="0" fontId="0" fillId="0" borderId="4" xfId="4" applyFont="1" applyBorder="1" applyAlignment="1">
      <alignment horizontal="left" vertical="center" wrapText="1"/>
    </xf>
    <xf numFmtId="0" fontId="1" fillId="4" borderId="88" xfId="4" applyFont="1" applyFill="1" applyBorder="1" applyAlignment="1">
      <alignment horizontal="center" vertical="center"/>
    </xf>
    <xf numFmtId="0" fontId="1" fillId="4" borderId="93" xfId="4" applyFont="1" applyFill="1" applyBorder="1" applyAlignment="1">
      <alignment horizontal="center" vertical="center"/>
    </xf>
    <xf numFmtId="0" fontId="12" fillId="4" borderId="6" xfId="4" applyFont="1" applyFill="1" applyBorder="1" applyAlignment="1">
      <alignment horizontal="center" vertical="center" textRotation="255"/>
    </xf>
    <xf numFmtId="0" fontId="12" fillId="4" borderId="7" xfId="4" applyFont="1" applyFill="1" applyBorder="1" applyAlignment="1">
      <alignment horizontal="center" vertical="center" textRotation="255"/>
    </xf>
    <xf numFmtId="0" fontId="12" fillId="4" borderId="5" xfId="4" applyFont="1" applyFill="1" applyBorder="1" applyAlignment="1">
      <alignment horizontal="center" vertical="center" textRotation="255"/>
    </xf>
    <xf numFmtId="0" fontId="12" fillId="4" borderId="5" xfId="4" applyFont="1" applyFill="1" applyBorder="1" applyAlignment="1">
      <alignment horizontal="center" vertical="center" textRotation="255" wrapText="1"/>
    </xf>
    <xf numFmtId="0" fontId="12" fillId="4" borderId="6" xfId="4" applyFont="1" applyFill="1" applyBorder="1" applyAlignment="1">
      <alignment horizontal="center" vertical="center" textRotation="255" wrapText="1"/>
    </xf>
    <xf numFmtId="0" fontId="12" fillId="4" borderId="7" xfId="4" applyFont="1" applyFill="1" applyBorder="1" applyAlignment="1">
      <alignment horizontal="center" vertical="center" textRotation="255" wrapText="1"/>
    </xf>
    <xf numFmtId="0" fontId="18" fillId="0" borderId="0" xfId="0" applyFont="1" applyAlignment="1">
      <alignment horizontal="center" vertical="center"/>
    </xf>
    <xf numFmtId="0" fontId="14" fillId="0" borderId="8" xfId="0" applyFont="1" applyBorder="1" applyAlignment="1">
      <alignment horizontal="left" vertical="center" shrinkToFit="1"/>
    </xf>
    <xf numFmtId="0" fontId="14" fillId="0" borderId="1"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1" xfId="0" applyFont="1" applyBorder="1" applyAlignment="1">
      <alignment horizontal="center" vertical="center" wrapText="1"/>
    </xf>
    <xf numFmtId="0" fontId="21" fillId="0" borderId="0" xfId="0" applyFont="1" applyAlignment="1">
      <alignment horizontal="left"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2" xfId="0" applyFont="1" applyFill="1" applyBorder="1" applyAlignment="1">
      <alignment horizontal="right" vertical="center" wrapText="1"/>
    </xf>
    <xf numFmtId="0" fontId="14" fillId="3" borderId="97" xfId="0" applyFont="1" applyFill="1" applyBorder="1" applyAlignment="1">
      <alignment horizontal="right" vertical="center" wrapText="1"/>
    </xf>
    <xf numFmtId="0" fontId="3" fillId="0" borderId="2" xfId="0" applyFont="1" applyBorder="1">
      <alignment vertical="center"/>
    </xf>
    <xf numFmtId="0" fontId="3" fillId="0" borderId="97" xfId="0" applyFont="1" applyBorder="1">
      <alignment vertical="center"/>
    </xf>
    <xf numFmtId="183" fontId="14" fillId="3" borderId="2" xfId="0" applyNumberFormat="1" applyFont="1" applyFill="1" applyBorder="1" applyAlignment="1">
      <alignment horizontal="center" vertical="center" wrapText="1"/>
    </xf>
    <xf numFmtId="183" fontId="14" fillId="3" borderId="3" xfId="0" applyNumberFormat="1" applyFont="1" applyFill="1" applyBorder="1" applyAlignment="1">
      <alignment horizontal="center" vertical="center" wrapText="1"/>
    </xf>
    <xf numFmtId="183" fontId="14" fillId="3" borderId="95" xfId="0" applyNumberFormat="1" applyFont="1" applyFill="1" applyBorder="1" applyAlignment="1">
      <alignment horizontal="center" vertical="center" wrapText="1"/>
    </xf>
    <xf numFmtId="183" fontId="14" fillId="3" borderId="96" xfId="0" applyNumberFormat="1" applyFont="1" applyFill="1" applyBorder="1" applyAlignment="1">
      <alignment horizontal="center" vertical="center" wrapText="1"/>
    </xf>
    <xf numFmtId="183" fontId="14" fillId="3" borderId="4"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83" fontId="14" fillId="3" borderId="2" xfId="0" applyNumberFormat="1" applyFont="1" applyFill="1" applyBorder="1" applyAlignment="1">
      <alignment horizontal="center" vertical="center"/>
    </xf>
    <xf numFmtId="183" fontId="14" fillId="3" borderId="3" xfId="0" applyNumberFormat="1" applyFont="1" applyFill="1" applyBorder="1" applyAlignment="1">
      <alignment horizontal="center" vertical="center"/>
    </xf>
    <xf numFmtId="183" fontId="14" fillId="3" borderId="4" xfId="0" applyNumberFormat="1" applyFont="1" applyFill="1" applyBorder="1" applyAlignment="1">
      <alignment horizontal="center" vertical="center"/>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61" fillId="0" borderId="82" xfId="0" applyFont="1" applyBorder="1" applyAlignment="1">
      <alignment horizontal="center" vertical="center" wrapText="1"/>
    </xf>
    <xf numFmtId="0" fontId="61" fillId="0" borderId="0" xfId="0" applyFont="1" applyAlignment="1">
      <alignment horizontal="center" vertical="center" wrapText="1"/>
    </xf>
    <xf numFmtId="0" fontId="14" fillId="0" borderId="3" xfId="0" applyFont="1" applyBorder="1" applyAlignment="1">
      <alignment horizontal="center" vertical="center" wrapText="1"/>
    </xf>
    <xf numFmtId="0" fontId="21" fillId="0" borderId="4" xfId="0" applyFont="1" applyBorder="1" applyAlignment="1">
      <alignment horizontal="left" vertical="center" wrapText="1"/>
    </xf>
    <xf numFmtId="0" fontId="21" fillId="0" borderId="1" xfId="0" applyFont="1" applyBorder="1" applyAlignment="1">
      <alignment horizontal="left" vertical="center" wrapText="1"/>
    </xf>
    <xf numFmtId="183" fontId="14" fillId="0" borderId="3" xfId="0" applyNumberFormat="1" applyFont="1" applyBorder="1" applyAlignment="1">
      <alignment horizontal="center" vertical="center"/>
    </xf>
    <xf numFmtId="183" fontId="14" fillId="0" borderId="95" xfId="0" applyNumberFormat="1" applyFont="1" applyBorder="1" applyAlignment="1">
      <alignment horizontal="center" vertical="center"/>
    </xf>
    <xf numFmtId="183" fontId="14" fillId="0" borderId="96"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1" fillId="0" borderId="22" xfId="0" applyFont="1" applyBorder="1" applyAlignment="1">
      <alignment horizontal="left" vertical="center"/>
    </xf>
    <xf numFmtId="57" fontId="14" fillId="0" borderId="2" xfId="0" applyNumberFormat="1" applyFont="1" applyBorder="1" applyAlignment="1">
      <alignment horizontal="center" vertical="center"/>
    </xf>
    <xf numFmtId="0" fontId="7" fillId="0" borderId="15" xfId="0" applyFont="1" applyBorder="1" applyAlignment="1">
      <alignment horizontal="center" vertical="center"/>
    </xf>
    <xf numFmtId="38" fontId="9" fillId="0" borderId="19" xfId="2" applyFont="1" applyBorder="1" applyAlignment="1">
      <alignment vertical="center"/>
    </xf>
    <xf numFmtId="38" fontId="8" fillId="0" borderId="15" xfId="2" applyFont="1" applyBorder="1" applyAlignment="1">
      <alignment vertical="center"/>
    </xf>
    <xf numFmtId="38" fontId="8" fillId="0" borderId="20" xfId="2" applyFont="1" applyBorder="1" applyAlignment="1">
      <alignment vertical="center"/>
    </xf>
    <xf numFmtId="38" fontId="7" fillId="0" borderId="15" xfId="2" applyFont="1" applyBorder="1" applyAlignment="1">
      <alignment vertical="center"/>
    </xf>
    <xf numFmtId="38" fontId="10" fillId="0" borderId="15" xfId="2" applyFont="1" applyBorder="1" applyAlignment="1">
      <alignment vertical="center"/>
    </xf>
    <xf numFmtId="38" fontId="10" fillId="0" borderId="16" xfId="2" applyFont="1" applyBorder="1" applyAlignment="1">
      <alignment vertical="center"/>
    </xf>
    <xf numFmtId="0" fontId="0" fillId="0" borderId="15" xfId="0" applyBorder="1" applyAlignment="1">
      <alignment horizontal="center" vertical="center"/>
    </xf>
    <xf numFmtId="38" fontId="7" fillId="0" borderId="39" xfId="2" applyFont="1" applyFill="1" applyBorder="1" applyAlignment="1">
      <alignment horizontal="left" vertical="center" wrapText="1"/>
    </xf>
    <xf numFmtId="38" fontId="7" fillId="0" borderId="40" xfId="2" applyFont="1" applyFill="1" applyBorder="1" applyAlignment="1">
      <alignment horizontal="left" vertical="center" wrapText="1"/>
    </xf>
    <xf numFmtId="38" fontId="7" fillId="0" borderId="41" xfId="2" applyFont="1" applyFill="1" applyBorder="1" applyAlignment="1">
      <alignment horizontal="left" vertical="center" wrapText="1"/>
    </xf>
    <xf numFmtId="0" fontId="7" fillId="0" borderId="35" xfId="0" applyFont="1" applyBorder="1" applyAlignment="1">
      <alignment horizontal="left" vertical="center"/>
    </xf>
    <xf numFmtId="38" fontId="9" fillId="3" borderId="34" xfId="2" applyFont="1" applyFill="1" applyBorder="1" applyAlignment="1">
      <alignment vertical="center"/>
    </xf>
    <xf numFmtId="38" fontId="8" fillId="3" borderId="35" xfId="2" applyFont="1" applyFill="1" applyBorder="1" applyAlignment="1">
      <alignment vertical="center"/>
    </xf>
    <xf numFmtId="38" fontId="8" fillId="3" borderId="36" xfId="2" applyFont="1" applyFill="1" applyBorder="1" applyAlignment="1">
      <alignment vertical="center"/>
    </xf>
    <xf numFmtId="38" fontId="7" fillId="3" borderId="35" xfId="2" applyFont="1" applyFill="1" applyBorder="1" applyAlignment="1">
      <alignment vertical="center" shrinkToFit="1"/>
    </xf>
    <xf numFmtId="38" fontId="10" fillId="3" borderId="35" xfId="2" applyFont="1" applyFill="1" applyBorder="1" applyAlignment="1">
      <alignment vertical="center" shrinkToFit="1"/>
    </xf>
    <xf numFmtId="38" fontId="10" fillId="3" borderId="37" xfId="2" applyFont="1" applyFill="1" applyBorder="1" applyAlignment="1">
      <alignment vertical="center" shrinkToFit="1"/>
    </xf>
    <xf numFmtId="0" fontId="7" fillId="0" borderId="25" xfId="0" applyFont="1" applyBorder="1" applyAlignment="1">
      <alignment horizontal="left" vertical="center"/>
    </xf>
    <xf numFmtId="38" fontId="9" fillId="3" borderId="11" xfId="2" applyFont="1" applyFill="1" applyBorder="1" applyAlignment="1">
      <alignment vertical="center"/>
    </xf>
    <xf numFmtId="38" fontId="8" fillId="3" borderId="25" xfId="2" applyFont="1" applyFill="1" applyBorder="1" applyAlignment="1">
      <alignment vertical="center"/>
    </xf>
    <xf numFmtId="38" fontId="8" fillId="3" borderId="26" xfId="2" applyFont="1" applyFill="1" applyBorder="1" applyAlignment="1">
      <alignment vertical="center"/>
    </xf>
    <xf numFmtId="38" fontId="7" fillId="3" borderId="25" xfId="2" applyFont="1" applyFill="1" applyBorder="1" applyAlignment="1">
      <alignment vertical="center"/>
    </xf>
    <xf numFmtId="38" fontId="10" fillId="3" borderId="25" xfId="2" applyFont="1" applyFill="1" applyBorder="1" applyAlignment="1">
      <alignment vertical="center"/>
    </xf>
    <xf numFmtId="38" fontId="10" fillId="3" borderId="38" xfId="2" applyFont="1" applyFill="1" applyBorder="1" applyAlignment="1">
      <alignment vertical="center"/>
    </xf>
    <xf numFmtId="0" fontId="7" fillId="0" borderId="27" xfId="0" applyFont="1" applyBorder="1" applyAlignment="1">
      <alignment horizontal="left" vertical="center"/>
    </xf>
    <xf numFmtId="38" fontId="9" fillId="3" borderId="12" xfId="2" applyFont="1" applyFill="1" applyBorder="1" applyAlignment="1">
      <alignment vertical="center"/>
    </xf>
    <xf numFmtId="38" fontId="8" fillId="3" borderId="27" xfId="2" applyFont="1" applyFill="1" applyBorder="1" applyAlignment="1">
      <alignment vertical="center"/>
    </xf>
    <xf numFmtId="38" fontId="8" fillId="3" borderId="28" xfId="2" applyFont="1" applyFill="1" applyBorder="1" applyAlignment="1">
      <alignment vertical="center"/>
    </xf>
    <xf numFmtId="38" fontId="7" fillId="3" borderId="27" xfId="2" applyFont="1" applyFill="1" applyBorder="1" applyAlignment="1">
      <alignment vertical="center"/>
    </xf>
    <xf numFmtId="38" fontId="10" fillId="3" borderId="27" xfId="2" applyFont="1" applyFill="1" applyBorder="1" applyAlignment="1">
      <alignment vertical="center"/>
    </xf>
    <xf numFmtId="38" fontId="10" fillId="3" borderId="29" xfId="2" applyFont="1" applyFill="1" applyBorder="1" applyAlignment="1">
      <alignment vertical="center"/>
    </xf>
    <xf numFmtId="0" fontId="7" fillId="0" borderId="31" xfId="0" applyFont="1" applyBorder="1" applyAlignment="1">
      <alignment horizontal="center" vertical="center"/>
    </xf>
    <xf numFmtId="38" fontId="9" fillId="0" borderId="30" xfId="2" applyFont="1" applyBorder="1" applyAlignment="1">
      <alignment vertical="center"/>
    </xf>
    <xf numFmtId="38" fontId="8" fillId="0" borderId="31" xfId="2" applyFont="1" applyBorder="1" applyAlignment="1">
      <alignment vertical="center"/>
    </xf>
    <xf numFmtId="38" fontId="8" fillId="0" borderId="32" xfId="2" applyFont="1" applyBorder="1" applyAlignment="1">
      <alignment vertical="center"/>
    </xf>
    <xf numFmtId="38" fontId="7" fillId="0" borderId="31" xfId="2" applyFont="1" applyBorder="1" applyAlignment="1">
      <alignment vertical="center"/>
    </xf>
    <xf numFmtId="38" fontId="10" fillId="0" borderId="31" xfId="2" applyFont="1" applyBorder="1" applyAlignment="1">
      <alignment vertical="center"/>
    </xf>
    <xf numFmtId="38" fontId="10" fillId="0" borderId="33" xfId="2" applyFont="1" applyBorder="1" applyAlignment="1">
      <alignment vertical="center"/>
    </xf>
    <xf numFmtId="0" fontId="7" fillId="0" borderId="45" xfId="0" applyFont="1" applyBorder="1">
      <alignment vertical="center"/>
    </xf>
    <xf numFmtId="0" fontId="0" fillId="0" borderId="45" xfId="0" applyBorder="1">
      <alignment vertical="center"/>
    </xf>
    <xf numFmtId="38" fontId="9" fillId="3" borderId="48" xfId="2" applyFont="1" applyFill="1" applyBorder="1" applyAlignment="1">
      <alignment vertical="center"/>
    </xf>
    <xf numFmtId="38" fontId="8" fillId="3" borderId="45" xfId="2" applyFont="1" applyFill="1" applyBorder="1" applyAlignment="1">
      <alignment vertical="center"/>
    </xf>
    <xf numFmtId="38" fontId="8" fillId="3" borderId="49" xfId="2" applyFont="1" applyFill="1" applyBorder="1" applyAlignment="1">
      <alignment vertical="center"/>
    </xf>
    <xf numFmtId="38" fontId="7" fillId="3" borderId="45" xfId="2" applyFont="1" applyFill="1" applyBorder="1" applyAlignment="1">
      <alignment vertical="center"/>
    </xf>
    <xf numFmtId="38" fontId="10" fillId="3" borderId="45" xfId="2" applyFont="1" applyFill="1" applyBorder="1" applyAlignment="1">
      <alignment vertical="center"/>
    </xf>
    <xf numFmtId="38" fontId="10" fillId="3" borderId="50" xfId="2" applyFont="1" applyFill="1" applyBorder="1" applyAlignment="1">
      <alignment vertical="center"/>
    </xf>
    <xf numFmtId="0" fontId="7" fillId="0" borderId="25" xfId="0" applyFont="1" applyBorder="1">
      <alignment vertical="center"/>
    </xf>
    <xf numFmtId="0" fontId="0" fillId="0" borderId="25" xfId="0" applyBorder="1">
      <alignment vertical="center"/>
    </xf>
    <xf numFmtId="0" fontId="7" fillId="0" borderId="27" xfId="0" applyFont="1" applyBorder="1">
      <alignment vertical="center"/>
    </xf>
    <xf numFmtId="0" fontId="0" fillId="0" borderId="27" xfId="0" applyBorder="1">
      <alignment vertical="center"/>
    </xf>
    <xf numFmtId="38" fontId="66" fillId="3" borderId="11" xfId="2" applyFont="1" applyFill="1" applyBorder="1" applyAlignment="1">
      <alignment vertical="center"/>
    </xf>
    <xf numFmtId="38" fontId="63" fillId="3" borderId="25" xfId="2" applyFont="1" applyFill="1" applyBorder="1" applyAlignment="1">
      <alignment vertical="center"/>
    </xf>
    <xf numFmtId="38" fontId="63" fillId="3" borderId="26" xfId="2" applyFont="1" applyFill="1" applyBorder="1" applyAlignment="1">
      <alignment vertical="center"/>
    </xf>
    <xf numFmtId="38" fontId="65" fillId="3" borderId="25" xfId="2" applyFont="1" applyFill="1" applyBorder="1" applyAlignment="1">
      <alignment vertical="center"/>
    </xf>
    <xf numFmtId="38" fontId="67" fillId="3" borderId="25" xfId="2" applyFont="1" applyFill="1" applyBorder="1" applyAlignment="1">
      <alignment vertical="center"/>
    </xf>
    <xf numFmtId="38" fontId="67" fillId="3" borderId="38" xfId="2" applyFont="1" applyFill="1" applyBorder="1" applyAlignment="1">
      <alignment vertical="center"/>
    </xf>
    <xf numFmtId="0" fontId="7" fillId="0" borderId="99" xfId="0" applyFont="1" applyBorder="1" applyAlignment="1">
      <alignment horizontal="left" vertical="center"/>
    </xf>
    <xf numFmtId="0" fontId="7" fillId="0" borderId="11"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21" xfId="0" applyFont="1" applyBorder="1" applyAlignment="1">
      <alignment horizontal="right" vertical="center"/>
    </xf>
    <xf numFmtId="0" fontId="7" fillId="0" borderId="22" xfId="0" applyFont="1" applyBorder="1" applyAlignment="1">
      <alignment horizontal="right" vertical="center"/>
    </xf>
    <xf numFmtId="0" fontId="7" fillId="0" borderId="24" xfId="0" applyFont="1" applyBorder="1" applyAlignment="1">
      <alignment horizontal="right" vertical="center"/>
    </xf>
    <xf numFmtId="0" fontId="7" fillId="0" borderId="23" xfId="0" applyFont="1" applyBorder="1" applyAlignment="1">
      <alignment horizontal="center" vertical="center"/>
    </xf>
    <xf numFmtId="0" fontId="7" fillId="0" borderId="48" xfId="0" applyFont="1" applyBorder="1" applyAlignment="1">
      <alignment horizontal="left" vertical="center"/>
    </xf>
    <xf numFmtId="0" fontId="7" fillId="0" borderId="45" xfId="0" applyFont="1" applyBorder="1" applyAlignment="1">
      <alignment horizontal="left" vertical="center"/>
    </xf>
    <xf numFmtId="0" fontId="7" fillId="0" borderId="49" xfId="0" applyFont="1" applyBorder="1" applyAlignment="1">
      <alignment horizontal="left" vertical="center"/>
    </xf>
    <xf numFmtId="38" fontId="7" fillId="3" borderId="45" xfId="2" applyFont="1" applyFill="1" applyBorder="1" applyAlignment="1">
      <alignment vertical="center" wrapText="1"/>
    </xf>
    <xf numFmtId="0" fontId="7" fillId="0" borderId="11" xfId="0" applyFont="1" applyBorder="1" applyAlignment="1">
      <alignment horizontal="left" vertical="center"/>
    </xf>
    <xf numFmtId="0" fontId="7" fillId="0" borderId="26" xfId="0" applyFont="1" applyBorder="1" applyAlignment="1">
      <alignment horizontal="left" vertical="center"/>
    </xf>
    <xf numFmtId="0" fontId="7" fillId="0" borderId="38" xfId="0" applyFont="1" applyBorder="1" applyAlignment="1">
      <alignment horizontal="center" vertical="center"/>
    </xf>
    <xf numFmtId="38" fontId="3" fillId="3" borderId="25" xfId="5" applyNumberFormat="1" applyFont="1" applyFill="1" applyBorder="1" applyAlignment="1">
      <alignment vertical="center"/>
    </xf>
    <xf numFmtId="38" fontId="7" fillId="3" borderId="38" xfId="2" applyFont="1" applyFill="1" applyBorder="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8" xfId="0" applyFont="1" applyBorder="1" applyAlignment="1">
      <alignment horizontal="left" vertical="center"/>
    </xf>
    <xf numFmtId="38" fontId="9" fillId="3" borderId="27" xfId="2" applyFont="1" applyFill="1" applyBorder="1" applyAlignment="1">
      <alignment vertical="center"/>
    </xf>
    <xf numFmtId="38" fontId="9" fillId="3" borderId="28" xfId="2" applyFont="1" applyFill="1" applyBorder="1" applyAlignment="1">
      <alignment vertical="center"/>
    </xf>
    <xf numFmtId="38" fontId="9" fillId="0" borderId="11" xfId="2" applyFont="1" applyBorder="1" applyAlignment="1">
      <alignment vertical="center"/>
    </xf>
    <xf numFmtId="38" fontId="8" fillId="0" borderId="25" xfId="2" applyFont="1" applyBorder="1" applyAlignment="1">
      <alignment vertical="center"/>
    </xf>
    <xf numFmtId="38" fontId="8" fillId="0" borderId="26" xfId="2" applyFont="1" applyBorder="1" applyAlignment="1">
      <alignment vertical="center"/>
    </xf>
    <xf numFmtId="38" fontId="7" fillId="0" borderId="25" xfId="2" applyFont="1" applyBorder="1" applyAlignment="1">
      <alignment vertical="center"/>
    </xf>
    <xf numFmtId="38" fontId="10" fillId="0" borderId="25" xfId="2" applyFont="1" applyBorder="1" applyAlignment="1">
      <alignment vertical="center"/>
    </xf>
    <xf numFmtId="38" fontId="10" fillId="0" borderId="38" xfId="2" applyFont="1" applyBorder="1" applyAlignment="1">
      <alignment vertical="center"/>
    </xf>
    <xf numFmtId="38" fontId="7" fillId="3" borderId="27" xfId="2" applyFont="1" applyFill="1" applyBorder="1" applyAlignment="1">
      <alignment vertical="center" shrinkToFit="1"/>
    </xf>
    <xf numFmtId="38" fontId="10" fillId="3" borderId="27" xfId="2" applyFont="1" applyFill="1" applyBorder="1" applyAlignment="1">
      <alignment vertical="center" shrinkToFit="1"/>
    </xf>
    <xf numFmtId="38" fontId="10" fillId="3" borderId="29" xfId="2" applyFont="1" applyFill="1" applyBorder="1" applyAlignment="1">
      <alignment vertical="center" shrinkToFit="1"/>
    </xf>
    <xf numFmtId="38" fontId="7" fillId="3" borderId="25" xfId="2" applyFont="1" applyFill="1" applyBorder="1" applyAlignment="1">
      <alignment vertical="center" shrinkToFit="1"/>
    </xf>
    <xf numFmtId="38" fontId="10" fillId="3" borderId="25" xfId="2" applyFont="1" applyFill="1" applyBorder="1" applyAlignment="1">
      <alignment vertical="center" shrinkToFit="1"/>
    </xf>
    <xf numFmtId="38" fontId="10" fillId="3" borderId="38" xfId="2" applyFont="1" applyFill="1" applyBorder="1" applyAlignment="1">
      <alignment vertical="center" shrinkToFit="1"/>
    </xf>
    <xf numFmtId="38" fontId="7" fillId="0" borderId="25" xfId="2" applyFont="1" applyBorder="1" applyAlignment="1">
      <alignment vertical="center" shrinkToFit="1"/>
    </xf>
    <xf numFmtId="38" fontId="10" fillId="0" borderId="25" xfId="2" applyFont="1" applyBorder="1" applyAlignment="1">
      <alignment vertical="center" shrinkToFit="1"/>
    </xf>
    <xf numFmtId="38" fontId="10" fillId="0" borderId="38" xfId="2" applyFont="1" applyBorder="1" applyAlignment="1">
      <alignment vertical="center" shrinkToFit="1"/>
    </xf>
    <xf numFmtId="38" fontId="7" fillId="3" borderId="45" xfId="2" applyFont="1" applyFill="1" applyBorder="1" applyAlignment="1">
      <alignment vertical="center" shrinkToFit="1"/>
    </xf>
    <xf numFmtId="38" fontId="10" fillId="3" borderId="45" xfId="2" applyFont="1" applyFill="1" applyBorder="1" applyAlignment="1">
      <alignment vertical="center" shrinkToFit="1"/>
    </xf>
    <xf numFmtId="38" fontId="10" fillId="3" borderId="50" xfId="2" applyFont="1" applyFill="1" applyBorder="1" applyAlignment="1">
      <alignment vertical="center" shrinkToFit="1"/>
    </xf>
    <xf numFmtId="38" fontId="7" fillId="0" borderId="15" xfId="2" applyFont="1" applyBorder="1" applyAlignment="1">
      <alignment vertical="center" shrinkToFit="1"/>
    </xf>
    <xf numFmtId="38" fontId="10" fillId="0" borderId="15" xfId="2" applyFont="1" applyBorder="1" applyAlignment="1">
      <alignment vertical="center" shrinkToFit="1"/>
    </xf>
    <xf numFmtId="38" fontId="10" fillId="0" borderId="16" xfId="2" applyFont="1" applyBorder="1" applyAlignment="1">
      <alignment vertical="center" shrinkToFi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53" xfId="0" applyFont="1" applyBorder="1" applyAlignment="1">
      <alignment horizontal="center" vertical="center"/>
    </xf>
    <xf numFmtId="183" fontId="42" fillId="3" borderId="2" xfId="0" applyNumberFormat="1" applyFont="1" applyFill="1" applyBorder="1" applyAlignment="1">
      <alignment horizontal="center" vertical="center" wrapText="1"/>
    </xf>
    <xf numFmtId="183" fontId="42" fillId="3" borderId="3" xfId="0" applyNumberFormat="1" applyFont="1" applyFill="1" applyBorder="1" applyAlignment="1">
      <alignment horizontal="center" vertical="center" wrapText="1"/>
    </xf>
    <xf numFmtId="0" fontId="42" fillId="0" borderId="8" xfId="0" applyFont="1" applyBorder="1" applyAlignment="1">
      <alignment horizontal="left" vertical="center" shrinkToFit="1"/>
    </xf>
    <xf numFmtId="0" fontId="0" fillId="6" borderId="1" xfId="0" applyFill="1" applyBorder="1" applyAlignment="1">
      <alignment horizontal="center" vertical="center"/>
    </xf>
    <xf numFmtId="0" fontId="42" fillId="6" borderId="51" xfId="0" applyFont="1" applyFill="1" applyBorder="1" applyAlignment="1">
      <alignment horizontal="center" vertical="center" wrapText="1"/>
    </xf>
    <xf numFmtId="0" fontId="42" fillId="6" borderId="52"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6" borderId="4" xfId="0" applyFont="1" applyFill="1" applyBorder="1" applyAlignment="1">
      <alignment horizontal="center" vertical="center" wrapText="1"/>
    </xf>
    <xf numFmtId="0" fontId="42" fillId="6" borderId="1" xfId="0" applyFont="1" applyFill="1" applyBorder="1" applyAlignment="1">
      <alignment horizontal="center" vertical="center" wrapText="1"/>
    </xf>
    <xf numFmtId="0" fontId="43" fillId="0" borderId="0" xfId="0" applyFont="1" applyAlignment="1">
      <alignment horizontal="center" vertical="center"/>
    </xf>
    <xf numFmtId="0" fontId="42" fillId="0" borderId="51" xfId="0" applyFont="1" applyBorder="1" applyAlignment="1">
      <alignment horizontal="center" vertical="center" wrapText="1"/>
    </xf>
    <xf numFmtId="0" fontId="42" fillId="0" borderId="52" xfId="0" applyFont="1" applyBorder="1" applyAlignment="1">
      <alignment horizontal="center" vertical="center" wrapText="1"/>
    </xf>
    <xf numFmtId="0" fontId="42" fillId="0" borderId="1" xfId="0" applyFont="1" applyBorder="1" applyAlignment="1">
      <alignment horizontal="center" vertical="center" wrapText="1"/>
    </xf>
    <xf numFmtId="0" fontId="0" fillId="0" borderId="1" xfId="0"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38" fontId="11" fillId="0" borderId="5" xfId="2" applyFont="1" applyFill="1" applyBorder="1" applyAlignment="1">
      <alignment horizontal="left" vertical="center" wrapText="1"/>
    </xf>
    <xf numFmtId="38" fontId="11" fillId="0" borderId="6" xfId="2" applyFont="1" applyFill="1" applyBorder="1" applyAlignment="1">
      <alignment horizontal="left" vertical="center" wrapText="1"/>
    </xf>
    <xf numFmtId="38" fontId="11" fillId="0" borderId="7" xfId="2" applyFont="1" applyFill="1" applyBorder="1" applyAlignment="1">
      <alignment horizontal="left"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20" fillId="0" borderId="0" xfId="0" applyFont="1" applyAlignment="1">
      <alignment horizontal="center" vertical="center"/>
    </xf>
    <xf numFmtId="0" fontId="11" fillId="0" borderId="8" xfId="0" applyFont="1" applyBorder="1" applyAlignment="1">
      <alignment horizontal="left" vertical="center" shrinkToFi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4" xfId="0" applyFont="1" applyBorder="1" applyAlignment="1">
      <alignment horizontal="center" vertical="center"/>
    </xf>
    <xf numFmtId="0" fontId="11" fillId="0" borderId="58" xfId="0" applyFont="1" applyBorder="1" applyAlignment="1">
      <alignment horizontal="center" vertical="center"/>
    </xf>
    <xf numFmtId="0" fontId="11" fillId="0" borderId="61" xfId="0" applyFont="1" applyBorder="1" applyAlignment="1">
      <alignment horizontal="center" vertical="center"/>
    </xf>
    <xf numFmtId="0" fontId="11" fillId="0" borderId="44" xfId="0" applyFont="1" applyBorder="1" applyAlignment="1">
      <alignment horizontal="center" vertical="center" wrapText="1"/>
    </xf>
    <xf numFmtId="0" fontId="11" fillId="0" borderId="24" xfId="0" applyFont="1" applyBorder="1" applyAlignment="1">
      <alignment horizontal="center" vertical="center"/>
    </xf>
    <xf numFmtId="0" fontId="11" fillId="0" borderId="55" xfId="0" applyFont="1" applyBorder="1" applyAlignment="1">
      <alignment horizontal="center" vertical="center" wrapText="1"/>
    </xf>
    <xf numFmtId="0" fontId="11" fillId="0" borderId="51" xfId="0" applyFont="1" applyBorder="1" applyAlignment="1">
      <alignment horizontal="center" vertical="center"/>
    </xf>
    <xf numFmtId="0" fontId="11" fillId="0" borderId="56" xfId="0" applyFont="1" applyBorder="1" applyAlignment="1">
      <alignment horizontal="center" vertical="center" wrapText="1"/>
    </xf>
    <xf numFmtId="0" fontId="11" fillId="0" borderId="59" xfId="0" applyFont="1" applyBorder="1" applyAlignment="1">
      <alignment horizontal="center" vertical="center"/>
    </xf>
    <xf numFmtId="0" fontId="11" fillId="0" borderId="57" xfId="0" applyFont="1" applyBorder="1" applyAlignment="1">
      <alignment horizontal="center" vertical="center" wrapText="1"/>
    </xf>
    <xf numFmtId="0" fontId="11" fillId="0" borderId="60" xfId="0" applyFont="1" applyBorder="1" applyAlignment="1">
      <alignment horizontal="center" vertical="center"/>
    </xf>
    <xf numFmtId="179" fontId="9" fillId="0" borderId="83" xfId="6" applyNumberFormat="1" applyFont="1" applyBorder="1" applyAlignment="1">
      <alignment horizontal="right" vertical="center"/>
    </xf>
    <xf numFmtId="179" fontId="9" fillId="0" borderId="8" xfId="6" applyNumberFormat="1" applyFont="1" applyBorder="1" applyAlignment="1">
      <alignment horizontal="right" vertical="center"/>
    </xf>
    <xf numFmtId="179" fontId="9" fillId="0" borderId="77" xfId="6" applyNumberFormat="1" applyFont="1" applyBorder="1" applyAlignment="1">
      <alignment horizontal="right" vertical="center"/>
    </xf>
    <xf numFmtId="0" fontId="9" fillId="0" borderId="22" xfId="6" applyFont="1" applyBorder="1" applyAlignment="1">
      <alignment horizontal="center" vertical="center"/>
    </xf>
    <xf numFmtId="0" fontId="9" fillId="0" borderId="24" xfId="6" applyFont="1" applyBorder="1" applyAlignment="1">
      <alignment horizontal="center" vertical="center"/>
    </xf>
    <xf numFmtId="0" fontId="9" fillId="0" borderId="8" xfId="6" applyFont="1" applyBorder="1" applyAlignment="1">
      <alignment horizontal="center" vertical="center"/>
    </xf>
    <xf numFmtId="0" fontId="9" fillId="0" borderId="77" xfId="6" applyFont="1" applyBorder="1" applyAlignment="1">
      <alignment horizontal="center" vertical="center"/>
    </xf>
    <xf numFmtId="0" fontId="9" fillId="0" borderId="0" xfId="7" applyFont="1" applyAlignment="1">
      <alignment horizontal="center"/>
    </xf>
    <xf numFmtId="0" fontId="9" fillId="0" borderId="1" xfId="6" applyFont="1" applyBorder="1" applyAlignment="1">
      <alignment horizontal="center" vertical="center"/>
    </xf>
    <xf numFmtId="179" fontId="9" fillId="0" borderId="51" xfId="6" applyNumberFormat="1" applyFont="1" applyBorder="1" applyAlignment="1">
      <alignment horizontal="center" vertical="center"/>
    </xf>
    <xf numFmtId="179" fontId="9" fillId="0" borderId="59" xfId="6" applyNumberFormat="1" applyFont="1" applyBorder="1" applyAlignment="1">
      <alignment horizontal="right" vertical="center"/>
    </xf>
    <xf numFmtId="0" fontId="9" fillId="0" borderId="21" xfId="6" applyFont="1" applyBorder="1" applyAlignment="1">
      <alignment horizontal="left" vertical="center"/>
    </xf>
    <xf numFmtId="0" fontId="9" fillId="0" borderId="22" xfId="6" applyFont="1" applyBorder="1" applyAlignment="1">
      <alignment horizontal="left" vertical="center"/>
    </xf>
    <xf numFmtId="0" fontId="9" fillId="0" borderId="83" xfId="6" applyFont="1" applyBorder="1" applyAlignment="1">
      <alignment horizontal="left" vertical="center"/>
    </xf>
    <xf numFmtId="0" fontId="9" fillId="0" borderId="8" xfId="6" applyFont="1" applyBorder="1" applyAlignment="1">
      <alignment horizontal="left" vertical="center"/>
    </xf>
    <xf numFmtId="0" fontId="9" fillId="0" borderId="21" xfId="6" applyFont="1" applyBorder="1" applyAlignment="1">
      <alignment horizontal="center" vertical="center"/>
    </xf>
    <xf numFmtId="0" fontId="9" fillId="0" borderId="83" xfId="6" applyFont="1" applyBorder="1" applyAlignment="1">
      <alignment horizontal="center" vertical="center"/>
    </xf>
    <xf numFmtId="0" fontId="3" fillId="0" borderId="21" xfId="6" applyFont="1" applyBorder="1" applyAlignment="1">
      <alignment horizontal="left" vertical="center" wrapText="1"/>
    </xf>
    <xf numFmtId="0" fontId="3" fillId="0" borderId="22" xfId="6" applyFont="1" applyBorder="1" applyAlignment="1">
      <alignment horizontal="left" vertical="center" wrapText="1"/>
    </xf>
    <xf numFmtId="0" fontId="3" fillId="0" borderId="83" xfId="6" applyFont="1" applyBorder="1" applyAlignment="1">
      <alignment horizontal="left" vertical="center" wrapText="1"/>
    </xf>
    <xf numFmtId="0" fontId="3" fillId="0" borderId="8" xfId="6" applyFont="1" applyBorder="1" applyAlignment="1">
      <alignment horizontal="left" vertical="center" wrapText="1"/>
    </xf>
    <xf numFmtId="0" fontId="3" fillId="0" borderId="21" xfId="6" applyFont="1" applyBorder="1" applyAlignment="1">
      <alignment horizontal="center" vertical="center" wrapText="1"/>
    </xf>
    <xf numFmtId="0" fontId="3" fillId="0" borderId="22" xfId="6" applyFont="1" applyBorder="1" applyAlignment="1">
      <alignment horizontal="center" vertical="center" wrapText="1"/>
    </xf>
    <xf numFmtId="0" fontId="3" fillId="0" borderId="24" xfId="6" applyFont="1" applyBorder="1" applyAlignment="1">
      <alignment horizontal="center" vertical="center" wrapText="1"/>
    </xf>
    <xf numFmtId="0" fontId="3" fillId="0" borderId="83" xfId="6" applyFont="1" applyBorder="1" applyAlignment="1">
      <alignment horizontal="center" vertical="center" wrapText="1"/>
    </xf>
    <xf numFmtId="0" fontId="3" fillId="0" borderId="8" xfId="6" applyFont="1" applyBorder="1" applyAlignment="1">
      <alignment horizontal="center" vertical="center" wrapText="1"/>
    </xf>
    <xf numFmtId="0" fontId="3" fillId="0" borderId="77" xfId="6" applyFont="1" applyBorder="1" applyAlignment="1">
      <alignment horizontal="center" vertical="center" wrapText="1"/>
    </xf>
    <xf numFmtId="179" fontId="9" fillId="0" borderId="52" xfId="6" applyNumberFormat="1" applyFont="1" applyBorder="1" applyAlignment="1">
      <alignment horizontal="right" vertical="center"/>
    </xf>
    <xf numFmtId="0" fontId="1" fillId="0" borderId="0" xfId="7" applyAlignment="1">
      <alignment horizontal="left" shrinkToFit="1"/>
    </xf>
    <xf numFmtId="38" fontId="8" fillId="0" borderId="0" xfId="8" applyFont="1" applyFill="1" applyAlignment="1">
      <alignment horizontal="center" vertical="center"/>
    </xf>
    <xf numFmtId="38" fontId="8" fillId="0" borderId="0" xfId="8" applyFont="1" applyFill="1" applyAlignment="1">
      <alignment horizontal="distributed" vertical="center"/>
    </xf>
    <xf numFmtId="38" fontId="8" fillId="0" borderId="0" xfId="8" applyFont="1" applyFill="1" applyAlignment="1">
      <alignment horizontal="center" vertical="center" wrapText="1"/>
    </xf>
    <xf numFmtId="0" fontId="27" fillId="0" borderId="0" xfId="7" applyFont="1" applyAlignment="1">
      <alignment horizontal="left" shrinkToFit="1"/>
    </xf>
    <xf numFmtId="38" fontId="8" fillId="0" borderId="0" xfId="8" applyFont="1" applyFill="1" applyAlignment="1">
      <alignment horizontal="distributed" vertical="center" wrapText="1" indent="1"/>
    </xf>
    <xf numFmtId="38" fontId="8" fillId="0" borderId="0" xfId="8" applyFont="1" applyFill="1" applyAlignment="1">
      <alignment horizontal="distributed" indent="1"/>
    </xf>
    <xf numFmtId="179" fontId="8" fillId="0" borderId="0" xfId="8" applyNumberFormat="1" applyFont="1" applyFill="1" applyAlignment="1">
      <alignment horizontal="center"/>
    </xf>
    <xf numFmtId="179" fontId="8" fillId="0" borderId="0" xfId="8" applyNumberFormat="1" applyFont="1" applyFill="1" applyAlignment="1">
      <alignment horizontal="right" vertical="center" shrinkToFit="1"/>
    </xf>
    <xf numFmtId="38" fontId="8" fillId="0" borderId="0" xfId="8" applyFont="1" applyFill="1" applyAlignment="1">
      <alignment horizontal="left" wrapText="1"/>
    </xf>
    <xf numFmtId="38" fontId="8" fillId="0" borderId="0" xfId="8" applyFont="1" applyFill="1" applyAlignment="1">
      <alignment horizontal="center"/>
    </xf>
    <xf numFmtId="38" fontId="8" fillId="0" borderId="0" xfId="8" applyFont="1" applyFill="1" applyAlignment="1">
      <alignment horizontal="center" shrinkToFit="1"/>
    </xf>
    <xf numFmtId="38" fontId="8" fillId="0" borderId="0" xfId="8" applyFont="1" applyFill="1" applyAlignment="1">
      <alignment horizontal="right"/>
    </xf>
    <xf numFmtId="38" fontId="54" fillId="0" borderId="0" xfId="8" applyFont="1" applyFill="1" applyAlignment="1">
      <alignment horizontal="center"/>
    </xf>
    <xf numFmtId="0" fontId="3" fillId="0" borderId="0" xfId="7" applyFont="1" applyAlignment="1">
      <alignment horizontal="left" shrinkToFit="1"/>
    </xf>
    <xf numFmtId="0" fontId="37" fillId="0" borderId="0" xfId="7" applyFont="1" applyAlignment="1">
      <alignment horizontal="center"/>
    </xf>
    <xf numFmtId="0" fontId="3" fillId="0" borderId="0" xfId="7" applyFont="1" applyAlignment="1">
      <alignment horizontal="right"/>
    </xf>
    <xf numFmtId="0" fontId="3" fillId="0" borderId="0" xfId="7" applyFont="1" applyAlignment="1">
      <alignment horizontal="left" vertical="top" wrapText="1"/>
    </xf>
    <xf numFmtId="0" fontId="3" fillId="0" borderId="0" xfId="7" applyFont="1" applyAlignment="1">
      <alignment horizontal="center"/>
    </xf>
    <xf numFmtId="0" fontId="38" fillId="0" borderId="0" xfId="6" applyFont="1" applyAlignment="1">
      <alignment horizontal="left" vertical="top" wrapText="1"/>
    </xf>
    <xf numFmtId="0" fontId="70" fillId="0" borderId="0" xfId="4" applyFont="1"/>
    <xf numFmtId="0" fontId="71" fillId="0" borderId="0" xfId="4" applyFont="1" applyAlignment="1">
      <alignment horizontal="left"/>
    </xf>
    <xf numFmtId="0" fontId="0" fillId="4" borderId="39" xfId="4" applyFont="1" applyFill="1" applyBorder="1" applyAlignment="1">
      <alignment horizontal="center" vertical="center" shrinkToFit="1"/>
    </xf>
    <xf numFmtId="0" fontId="0" fillId="3" borderId="56" xfId="4" applyFont="1" applyFill="1" applyBorder="1" applyAlignment="1">
      <alignment horizontal="center" vertical="center" shrinkToFit="1"/>
    </xf>
    <xf numFmtId="0" fontId="0" fillId="5" borderId="56" xfId="4" applyFont="1" applyFill="1" applyBorder="1" applyAlignment="1">
      <alignment horizontal="center" vertical="center" shrinkToFit="1"/>
    </xf>
    <xf numFmtId="0" fontId="0" fillId="5" borderId="57" xfId="4" applyFont="1" applyFill="1" applyBorder="1" applyAlignment="1">
      <alignment horizontal="center" vertical="center" wrapText="1"/>
    </xf>
    <xf numFmtId="0" fontId="29" fillId="0" borderId="21" xfId="4" applyFont="1" applyBorder="1" applyAlignment="1">
      <alignment horizontal="left" vertical="center" wrapText="1"/>
    </xf>
    <xf numFmtId="0" fontId="29" fillId="0" borderId="22" xfId="4" applyFont="1" applyBorder="1" applyAlignment="1">
      <alignment horizontal="left" vertical="center" wrapText="1"/>
    </xf>
    <xf numFmtId="0" fontId="29" fillId="0" borderId="24" xfId="4" applyFont="1" applyBorder="1" applyAlignment="1">
      <alignment horizontal="left" vertical="center" wrapText="1"/>
    </xf>
    <xf numFmtId="0" fontId="29" fillId="0" borderId="82" xfId="4" applyFont="1" applyBorder="1" applyAlignment="1">
      <alignment horizontal="left" vertical="center" wrapText="1"/>
    </xf>
    <xf numFmtId="0" fontId="29" fillId="0" borderId="0" xfId="4" applyFont="1" applyBorder="1" applyAlignment="1">
      <alignment horizontal="left" vertical="center" wrapText="1"/>
    </xf>
    <xf numFmtId="0" fontId="29" fillId="0" borderId="76" xfId="4" applyFont="1" applyBorder="1" applyAlignment="1">
      <alignment horizontal="left" vertical="center" wrapText="1"/>
    </xf>
    <xf numFmtId="0" fontId="29" fillId="0" borderId="83" xfId="4" applyFont="1" applyBorder="1" applyAlignment="1">
      <alignment horizontal="left" vertical="center" wrapText="1"/>
    </xf>
    <xf numFmtId="0" fontId="29" fillId="0" borderId="8" xfId="4" applyFont="1" applyBorder="1" applyAlignment="1">
      <alignment horizontal="left" vertical="center" wrapText="1"/>
    </xf>
    <xf numFmtId="0" fontId="29" fillId="0" borderId="77" xfId="4" applyFont="1" applyBorder="1" applyAlignment="1">
      <alignment horizontal="left" vertical="center" wrapText="1"/>
    </xf>
    <xf numFmtId="0" fontId="22" fillId="0" borderId="83" xfId="5" applyFill="1" applyBorder="1" applyAlignment="1" applyProtection="1">
      <alignment horizontal="left" vertical="center"/>
    </xf>
    <xf numFmtId="0" fontId="22" fillId="0" borderId="77" xfId="5" applyFill="1" applyBorder="1" applyAlignment="1" applyProtection="1">
      <alignment horizontal="left" vertical="center"/>
    </xf>
    <xf numFmtId="0" fontId="65" fillId="0" borderId="1" xfId="0" applyFont="1" applyBorder="1" applyAlignment="1">
      <alignment horizontal="left" vertical="center" wrapText="1"/>
    </xf>
    <xf numFmtId="0" fontId="7" fillId="0" borderId="1" xfId="0" applyFont="1" applyBorder="1" applyAlignment="1">
      <alignment horizontal="left" vertical="center" wrapText="1"/>
    </xf>
    <xf numFmtId="0" fontId="21" fillId="0" borderId="0" xfId="0" applyFont="1" applyAlignment="1">
      <alignment vertical="center" wrapText="1"/>
    </xf>
    <xf numFmtId="0" fontId="21" fillId="0" borderId="0" xfId="0" applyFont="1" applyAlignment="1">
      <alignment horizontal="center" vertical="center" wrapText="1"/>
    </xf>
    <xf numFmtId="0" fontId="72" fillId="0" borderId="0" xfId="0" applyFont="1" applyAlignment="1">
      <alignment horizontal="center" vertical="center" wrapText="1"/>
    </xf>
    <xf numFmtId="0" fontId="7" fillId="0" borderId="0" xfId="0" applyFont="1" applyAlignment="1">
      <alignment horizontal="center" vertical="center"/>
    </xf>
    <xf numFmtId="38" fontId="7" fillId="0" borderId="39" xfId="2" applyFont="1" applyFill="1" applyBorder="1" applyAlignment="1">
      <alignment horizontal="center" vertical="center" wrapText="1"/>
    </xf>
    <xf numFmtId="38" fontId="7" fillId="0" borderId="40" xfId="2" applyFont="1" applyFill="1" applyBorder="1" applyAlignment="1">
      <alignment horizontal="center" vertical="center" wrapText="1"/>
    </xf>
    <xf numFmtId="38" fontId="7" fillId="0" borderId="47" xfId="2" applyFont="1" applyFill="1" applyBorder="1" applyAlignment="1">
      <alignment horizontal="center" vertical="center" wrapText="1"/>
    </xf>
    <xf numFmtId="0" fontId="7" fillId="0" borderId="11"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7" fillId="0" borderId="25" xfId="0" applyFont="1" applyBorder="1" applyAlignment="1">
      <alignment vertical="center" wrapText="1"/>
    </xf>
    <xf numFmtId="0" fontId="0" fillId="0" borderId="25" xfId="0" applyBorder="1" applyAlignment="1">
      <alignment vertical="center" wrapText="1"/>
    </xf>
    <xf numFmtId="38" fontId="7" fillId="0" borderId="46" xfId="2" applyFont="1" applyFill="1" applyBorder="1" applyAlignment="1">
      <alignment horizontal="center" vertical="center" wrapText="1"/>
    </xf>
    <xf numFmtId="0" fontId="3" fillId="0" borderId="0" xfId="7" applyFont="1" applyAlignment="1">
      <alignment horizontal="distributed" wrapText="1"/>
    </xf>
    <xf numFmtId="176" fontId="3" fillId="0" borderId="0" xfId="7" applyNumberFormat="1" applyFont="1" applyAlignment="1">
      <alignment horizontal="center" wrapText="1"/>
    </xf>
    <xf numFmtId="176" fontId="3" fillId="0" borderId="0" xfId="7" applyNumberFormat="1" applyFont="1" applyAlignment="1">
      <alignment horizontal="center"/>
    </xf>
    <xf numFmtId="0" fontId="1" fillId="0" borderId="0" xfId="7" applyFill="1" applyAlignment="1">
      <alignment horizontal="left" shrinkToFit="1"/>
    </xf>
    <xf numFmtId="0" fontId="1" fillId="0" borderId="0" xfId="7" applyFill="1" applyAlignment="1">
      <alignment shrinkToFit="1"/>
    </xf>
    <xf numFmtId="38" fontId="68" fillId="0" borderId="0" xfId="8" applyFont="1" applyFill="1" applyAlignment="1">
      <alignment vertical="center"/>
    </xf>
    <xf numFmtId="38" fontId="68" fillId="0" borderId="0" xfId="8" applyFont="1" applyFill="1" applyAlignment="1"/>
    <xf numFmtId="0" fontId="70" fillId="0" borderId="0" xfId="0" applyFont="1" applyAlignment="1">
      <alignment horizontal="left" vertical="center"/>
    </xf>
    <xf numFmtId="0" fontId="74" fillId="0" borderId="0" xfId="0" applyFont="1">
      <alignment vertical="center"/>
    </xf>
    <xf numFmtId="0" fontId="68" fillId="0" borderId="0" xfId="0" applyFont="1" applyAlignment="1">
      <alignment horizontal="left" vertical="center"/>
    </xf>
    <xf numFmtId="0" fontId="75" fillId="0" borderId="0" xfId="0" applyFont="1" applyAlignment="1">
      <alignment vertical="top"/>
    </xf>
    <xf numFmtId="0" fontId="75" fillId="0" borderId="0" xfId="0" applyFont="1">
      <alignment vertical="center"/>
    </xf>
    <xf numFmtId="0" fontId="70" fillId="0" borderId="0" xfId="0" applyFont="1">
      <alignment vertical="center"/>
    </xf>
    <xf numFmtId="0" fontId="68" fillId="0" borderId="0" xfId="6" applyFont="1">
      <alignment vertical="center"/>
    </xf>
    <xf numFmtId="0" fontId="70" fillId="0" borderId="0" xfId="6" applyFont="1">
      <alignment vertical="center"/>
    </xf>
    <xf numFmtId="179" fontId="70" fillId="0" borderId="0" xfId="6" applyNumberFormat="1" applyFont="1">
      <alignment vertical="center"/>
    </xf>
    <xf numFmtId="0" fontId="12" fillId="4" borderId="22" xfId="4" applyFont="1" applyFill="1" applyBorder="1" applyAlignment="1">
      <alignment vertical="center" textRotation="255" wrapText="1"/>
    </xf>
    <xf numFmtId="0" fontId="69" fillId="0" borderId="0" xfId="4" applyFont="1" applyAlignment="1">
      <alignment vertical="center"/>
    </xf>
    <xf numFmtId="0" fontId="73" fillId="0" borderId="0" xfId="4" applyFont="1" applyAlignment="1">
      <alignment horizontal="left"/>
    </xf>
    <xf numFmtId="0" fontId="29" fillId="0" borderId="0" xfId="4" applyFont="1" applyAlignment="1">
      <alignment horizontal="right" vertical="center"/>
    </xf>
    <xf numFmtId="0" fontId="29" fillId="0" borderId="0" xfId="4" applyFont="1" applyAlignment="1">
      <alignment vertical="center"/>
    </xf>
  </cellXfs>
  <cellStyles count="12">
    <cellStyle name="パーセント 2" xfId="1" xr:uid="{00000000-0005-0000-0000-000000000000}"/>
    <cellStyle name="ハイパーリンク" xfId="5" builtinId="8"/>
    <cellStyle name="ハイパーリンク_19地球環境利子8.23" xfId="11" xr:uid="{69BB3991-EA95-46AC-9126-C8A68F12F09B}"/>
    <cellStyle name="桁区切り" xfId="2" builtinId="6"/>
    <cellStyle name="桁区切り 2" xfId="3" xr:uid="{00000000-0005-0000-0000-000002000000}"/>
    <cellStyle name="桁区切り 2 2" xfId="8" xr:uid="{9AD13B33-AFE9-4C19-86D9-4DE35B0CF4F3}"/>
    <cellStyle name="通貨 2" xfId="10" xr:uid="{A37C0E6E-29D3-433F-BE09-154AAFAB3203}"/>
    <cellStyle name="標準" xfId="0" builtinId="0"/>
    <cellStyle name="標準 2" xfId="4" xr:uid="{00000000-0005-0000-0000-000004000000}"/>
    <cellStyle name="標準 2 2" xfId="7" xr:uid="{93F361F9-0D1E-46F9-A2AE-9A781E964615}"/>
    <cellStyle name="標準 3" xfId="6" xr:uid="{48F9E49B-039C-4590-9899-665EEE7BD169}"/>
    <cellStyle name="標準 3 2" xfId="9" xr:uid="{C7A7EC2B-B6B4-48EE-AF82-A13F8E99A52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0</xdr:colOff>
      <xdr:row>18</xdr:row>
      <xdr:rowOff>0</xdr:rowOff>
    </xdr:from>
    <xdr:to>
      <xdr:col>10</xdr:col>
      <xdr:colOff>0</xdr:colOff>
      <xdr:row>18</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486900" y="3771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95250</xdr:colOff>
      <xdr:row>9</xdr:row>
      <xdr:rowOff>171450</xdr:rowOff>
    </xdr:from>
    <xdr:to>
      <xdr:col>13</xdr:col>
      <xdr:colOff>400050</xdr:colOff>
      <xdr:row>11</xdr:row>
      <xdr:rowOff>19050</xdr:rowOff>
    </xdr:to>
    <xdr:sp macro="" textlink="">
      <xdr:nvSpPr>
        <xdr:cNvPr id="2" name="四角形吹き出し 5">
          <a:extLst>
            <a:ext uri="{FF2B5EF4-FFF2-40B4-BE49-F238E27FC236}">
              <a16:creationId xmlns:a16="http://schemas.microsoft.com/office/drawing/2014/main" id="{00000000-0008-0000-0500-000002000000}"/>
            </a:ext>
          </a:extLst>
        </xdr:cNvPr>
        <xdr:cNvSpPr/>
      </xdr:nvSpPr>
      <xdr:spPr>
        <a:xfrm>
          <a:off x="7620000" y="3028950"/>
          <a:ext cx="1676400" cy="96202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twoCellAnchor>
    <xdr:from>
      <xdr:col>9</xdr:col>
      <xdr:colOff>317499</xdr:colOff>
      <xdr:row>4</xdr:row>
      <xdr:rowOff>128985</xdr:rowOff>
    </xdr:from>
    <xdr:to>
      <xdr:col>12</xdr:col>
      <xdr:colOff>623535</xdr:colOff>
      <xdr:row>6</xdr:row>
      <xdr:rowOff>139745</xdr:rowOff>
    </xdr:to>
    <xdr:sp macro="" textlink="">
      <xdr:nvSpPr>
        <xdr:cNvPr id="3" name="四角形吹き出し 1">
          <a:extLst>
            <a:ext uri="{FF2B5EF4-FFF2-40B4-BE49-F238E27FC236}">
              <a16:creationId xmlns:a16="http://schemas.microsoft.com/office/drawing/2014/main" id="{01AEBE84-29BF-4831-B2D5-9D4882B4CB05}"/>
            </a:ext>
          </a:extLst>
        </xdr:cNvPr>
        <xdr:cNvSpPr/>
      </xdr:nvSpPr>
      <xdr:spPr>
        <a:xfrm>
          <a:off x="6766718" y="1031876"/>
          <a:ext cx="1536348" cy="685447"/>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便宜上、申請日は統一させていただきます。</a:t>
          </a:r>
        </a:p>
      </xdr:txBody>
    </xdr:sp>
    <xdr:clientData/>
  </xdr:twoCellAnchor>
  <xdr:twoCellAnchor>
    <xdr:from>
      <xdr:col>10</xdr:col>
      <xdr:colOff>19844</xdr:colOff>
      <xdr:row>23</xdr:row>
      <xdr:rowOff>19844</xdr:rowOff>
    </xdr:from>
    <xdr:to>
      <xdr:col>13</xdr:col>
      <xdr:colOff>67911</xdr:colOff>
      <xdr:row>25</xdr:row>
      <xdr:rowOff>249502</xdr:rowOff>
    </xdr:to>
    <xdr:sp macro="" textlink="">
      <xdr:nvSpPr>
        <xdr:cNvPr id="4" name="四角形吹き出し 3">
          <a:extLst>
            <a:ext uri="{FF2B5EF4-FFF2-40B4-BE49-F238E27FC236}">
              <a16:creationId xmlns:a16="http://schemas.microsoft.com/office/drawing/2014/main" id="{ABB559EB-C68D-4212-83FA-3F4E15B3C9A8}"/>
            </a:ext>
          </a:extLst>
        </xdr:cNvPr>
        <xdr:cNvSpPr/>
      </xdr:nvSpPr>
      <xdr:spPr>
        <a:xfrm>
          <a:off x="6836172" y="7153672"/>
          <a:ext cx="1536348" cy="864658"/>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便宜上、着手年月日、完了年月日は統一させていただきます。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323491</xdr:colOff>
      <xdr:row>7</xdr:row>
      <xdr:rowOff>71887</xdr:rowOff>
    </xdr:from>
    <xdr:to>
      <xdr:col>13</xdr:col>
      <xdr:colOff>1320876</xdr:colOff>
      <xdr:row>11</xdr:row>
      <xdr:rowOff>206675</xdr:rowOff>
    </xdr:to>
    <xdr:sp macro="" textlink="">
      <xdr:nvSpPr>
        <xdr:cNvPr id="2" name="四角形吹き出し 1">
          <a:extLst>
            <a:ext uri="{FF2B5EF4-FFF2-40B4-BE49-F238E27FC236}">
              <a16:creationId xmlns:a16="http://schemas.microsoft.com/office/drawing/2014/main" id="{FF497B52-51A7-49B2-9263-9D49D6A32622}"/>
            </a:ext>
          </a:extLst>
        </xdr:cNvPr>
        <xdr:cNvSpPr/>
      </xdr:nvSpPr>
      <xdr:spPr>
        <a:xfrm>
          <a:off x="6946062" y="1581510"/>
          <a:ext cx="2578894" cy="1186132"/>
        </a:xfrm>
        <a:prstGeom prst="wedgeRectCallout">
          <a:avLst>
            <a:gd name="adj1" fmla="val -60313"/>
            <a:gd name="adj2" fmla="val 12806"/>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上段</a:t>
          </a:r>
          <a:r>
            <a:rPr kumimoji="1" lang="en-US" altLang="ja-JP" sz="1100"/>
            <a:t>(    )</a:t>
          </a:r>
          <a:r>
            <a:rPr kumimoji="1" lang="ja-JP" altLang="en-US" sz="1100"/>
            <a:t>は交付申請時に別記に記載した金額です。申請時の書類を準備いただき、入力してください。</a:t>
          </a:r>
          <a:endParaRPr kumimoji="1" lang="en-US" altLang="ja-JP" sz="1100"/>
        </a:p>
        <a:p>
          <a:pPr algn="l"/>
          <a:endParaRPr kumimoji="1" lang="en-US" altLang="ja-JP" sz="1100"/>
        </a:p>
        <a:p>
          <a:pPr algn="l"/>
          <a:r>
            <a:rPr kumimoji="1" lang="ja-JP" altLang="en-US" sz="1100"/>
            <a:t>下段は自動で実績額が表示されます。</a:t>
          </a:r>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127000</xdr:colOff>
      <xdr:row>0</xdr:row>
      <xdr:rowOff>269875</xdr:rowOff>
    </xdr:from>
    <xdr:to>
      <xdr:col>13</xdr:col>
      <xdr:colOff>650875</xdr:colOff>
      <xdr:row>9</xdr:row>
      <xdr:rowOff>0</xdr:rowOff>
    </xdr:to>
    <xdr:sp macro="" textlink="">
      <xdr:nvSpPr>
        <xdr:cNvPr id="2" name="テキスト ボックス 1">
          <a:extLst>
            <a:ext uri="{FF2B5EF4-FFF2-40B4-BE49-F238E27FC236}">
              <a16:creationId xmlns:a16="http://schemas.microsoft.com/office/drawing/2014/main" id="{879635EF-F7FC-460D-86B3-DE41DCF1FE0F}"/>
            </a:ext>
          </a:extLst>
        </xdr:cNvPr>
        <xdr:cNvSpPr txBox="1"/>
      </xdr:nvSpPr>
      <xdr:spPr>
        <a:xfrm>
          <a:off x="17907000" y="269875"/>
          <a:ext cx="4333875" cy="273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交付申請で提出した「訪問介護人材等確保対策事業所要額調書」をお手元に用意して作成してください。</a:t>
          </a:r>
          <a:endParaRPr kumimoji="1" lang="en-US" altLang="ja-JP" sz="1800"/>
        </a:p>
        <a:p>
          <a:endParaRPr kumimoji="1" lang="en-US" altLang="ja-JP" sz="1800"/>
        </a:p>
        <a:p>
          <a:r>
            <a:rPr kumimoji="1" lang="ja-JP" altLang="en-US" sz="1800"/>
            <a:t>「交付決定額</a:t>
          </a:r>
          <a:r>
            <a:rPr kumimoji="1" lang="en-US" altLang="ja-JP" sz="1800"/>
            <a:t>E</a:t>
          </a:r>
          <a:r>
            <a:rPr kumimoji="1" lang="ja-JP" altLang="en-US" sz="1800"/>
            <a:t>」は交付申請時の「訪問介護人材等確保対策事業所要額調書」の「補助所要額</a:t>
          </a:r>
          <a:r>
            <a:rPr kumimoji="1" lang="en-US" altLang="ja-JP" sz="1800"/>
            <a:t>D</a:t>
          </a:r>
          <a:r>
            <a:rPr kumimoji="1" lang="ja-JP" altLang="en-US" sz="1800"/>
            <a:t>」の金額を入力してください。</a:t>
          </a:r>
          <a:endParaRPr kumimoji="1" lang="en-US" altLang="ja-JP" sz="1800"/>
        </a:p>
        <a:p>
          <a:r>
            <a:rPr kumimoji="1" lang="ja-JP" altLang="en-US" sz="1800" b="1" u="sng">
              <a:solidFill>
                <a:srgbClr val="FF0000"/>
              </a:solidFill>
            </a:rPr>
            <a:t>不明な場合は、お問い合わせください。</a:t>
          </a:r>
        </a:p>
      </xdr:txBody>
    </xdr:sp>
    <xdr:clientData/>
  </xdr:twoCellAnchor>
  <xdr:twoCellAnchor>
    <xdr:from>
      <xdr:col>10</xdr:col>
      <xdr:colOff>127000</xdr:colOff>
      <xdr:row>42</xdr:row>
      <xdr:rowOff>269875</xdr:rowOff>
    </xdr:from>
    <xdr:to>
      <xdr:col>13</xdr:col>
      <xdr:colOff>619125</xdr:colOff>
      <xdr:row>49</xdr:row>
      <xdr:rowOff>127000</xdr:rowOff>
    </xdr:to>
    <xdr:sp macro="" textlink="">
      <xdr:nvSpPr>
        <xdr:cNvPr id="3" name="テキスト ボックス 2">
          <a:extLst>
            <a:ext uri="{FF2B5EF4-FFF2-40B4-BE49-F238E27FC236}">
              <a16:creationId xmlns:a16="http://schemas.microsoft.com/office/drawing/2014/main" id="{A185413E-5BF8-40B7-A53C-5596DCC8597A}"/>
            </a:ext>
          </a:extLst>
        </xdr:cNvPr>
        <xdr:cNvSpPr txBox="1"/>
      </xdr:nvSpPr>
      <xdr:spPr>
        <a:xfrm>
          <a:off x="17598571" y="269875"/>
          <a:ext cx="4288518" cy="203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交付申請で提出した「訪問介護人材等確保対策事業所要額調書」をお手元に用意して作成してください。</a:t>
          </a:r>
          <a:endParaRPr kumimoji="1" lang="en-US" altLang="ja-JP" sz="1400"/>
        </a:p>
        <a:p>
          <a:endParaRPr kumimoji="1" lang="en-US" altLang="ja-JP" sz="1400"/>
        </a:p>
        <a:p>
          <a:r>
            <a:rPr kumimoji="1" lang="ja-JP" altLang="en-US" sz="1400"/>
            <a:t>「交付決定額</a:t>
          </a:r>
          <a:r>
            <a:rPr kumimoji="1" lang="en-US" altLang="ja-JP" sz="1400"/>
            <a:t>E</a:t>
          </a:r>
          <a:r>
            <a:rPr kumimoji="1" lang="ja-JP" altLang="en-US" sz="1400"/>
            <a:t>」は交付申請時の「訪問介護人材等確保対策事業所要額調書」の「補助所要額</a:t>
          </a:r>
          <a:r>
            <a:rPr kumimoji="1" lang="en-US" altLang="ja-JP" sz="1400"/>
            <a:t>D</a:t>
          </a:r>
          <a:r>
            <a:rPr kumimoji="1" lang="ja-JP" altLang="en-US" sz="1400"/>
            <a:t>」の金額を入力してください。</a:t>
          </a:r>
          <a:endParaRPr kumimoji="1" lang="en-US" altLang="ja-JP" sz="1400"/>
        </a:p>
        <a:p>
          <a:r>
            <a:rPr kumimoji="1" lang="ja-JP" altLang="en-US" sz="1400" b="1" u="sng">
              <a:solidFill>
                <a:srgbClr val="FF0000"/>
              </a:solidFill>
            </a:rPr>
            <a:t>不明な場合は、お問い合わせください。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102392</xdr:colOff>
      <xdr:row>14</xdr:row>
      <xdr:rowOff>2382</xdr:rowOff>
    </xdr:from>
    <xdr:to>
      <xdr:col>39</xdr:col>
      <xdr:colOff>26192</xdr:colOff>
      <xdr:row>17</xdr:row>
      <xdr:rowOff>350044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472986" y="4062413"/>
          <a:ext cx="3209925" cy="11811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「現任職員の研修受講助成」を申請した方は２に記載してください。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「代替職員の雇用」を申請した方は２、３の両方に記載してください。</a:t>
          </a:r>
          <a:endParaRPr lang="ja-JP" altLang="ja-JP">
            <a:effectLst/>
          </a:endParaRPr>
        </a:p>
        <a:p>
          <a:endParaRPr kumimoji="1" lang="en-US" altLang="ja-JP" sz="1100"/>
        </a:p>
        <a:p>
          <a:r>
            <a:rPr kumimoji="1" lang="ja-JP" altLang="en-US" sz="1100"/>
            <a:t>受講者氏名等は別紙整理シートに記載。</a:t>
          </a:r>
          <a:endParaRPr kumimoji="1" lang="en-US" altLang="ja-JP" sz="1100"/>
        </a:p>
      </xdr:txBody>
    </xdr:sp>
    <xdr:clientData/>
  </xdr:twoCellAnchor>
  <xdr:twoCellAnchor>
    <xdr:from>
      <xdr:col>29</xdr:col>
      <xdr:colOff>292892</xdr:colOff>
      <xdr:row>6</xdr:row>
      <xdr:rowOff>178595</xdr:rowOff>
    </xdr:from>
    <xdr:to>
      <xdr:col>38</xdr:col>
      <xdr:colOff>631030</xdr:colOff>
      <xdr:row>9</xdr:row>
      <xdr:rowOff>207169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2663486" y="1809751"/>
          <a:ext cx="2981325" cy="70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「初任者の訪問介護員に対する</a:t>
          </a:r>
          <a:r>
            <a:rPr kumimoji="1" lang="en-US" altLang="ja-JP" sz="1100"/>
            <a:t>OJT</a:t>
          </a:r>
          <a:r>
            <a:rPr kumimoji="1" lang="ja-JP" altLang="en-US" sz="1100"/>
            <a:t>研修」を申請した方は１に記載してください。</a:t>
          </a:r>
          <a:endParaRPr kumimoji="1" lang="en-US" altLang="ja-JP" sz="1100"/>
        </a:p>
      </xdr:txBody>
    </xdr:sp>
    <xdr:clientData/>
  </xdr:twoCellAnchor>
  <xdr:twoCellAnchor>
    <xdr:from>
      <xdr:col>40</xdr:col>
      <xdr:colOff>104775</xdr:colOff>
      <xdr:row>1</xdr:row>
      <xdr:rowOff>226217</xdr:rowOff>
    </xdr:from>
    <xdr:to>
      <xdr:col>47</xdr:col>
      <xdr:colOff>321469</xdr:colOff>
      <xdr:row>5</xdr:row>
      <xdr:rowOff>11905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6142494" y="726280"/>
          <a:ext cx="5050631" cy="6905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４は別シート（別紙</a:t>
          </a:r>
          <a:r>
            <a:rPr kumimoji="1" lang="en-US" altLang="ja-JP" sz="1100"/>
            <a:t>2-2</a:t>
          </a:r>
          <a:r>
            <a:rPr kumimoji="1" lang="ja-JP" altLang="en-US" sz="1100"/>
            <a:t>）に分かれておりますので、ご注意ください。</a:t>
          </a:r>
          <a:endParaRPr kumimoji="1" lang="en-US" altLang="ja-JP" sz="1100"/>
        </a:p>
        <a:p>
          <a:r>
            <a:rPr kumimoji="1" lang="ja-JP" altLang="en-US" sz="1100"/>
            <a:t>対象経費の算出内訳を記載するため、どの事業に申請する場合も必須。</a:t>
          </a:r>
          <a:endParaRPr kumimoji="1" lang="en-US" altLang="ja-JP" sz="1100"/>
        </a:p>
      </xdr:txBody>
    </xdr:sp>
    <xdr:clientData/>
  </xdr:twoCellAnchor>
  <xdr:twoCellAnchor>
    <xdr:from>
      <xdr:col>40</xdr:col>
      <xdr:colOff>500061</xdr:colOff>
      <xdr:row>11</xdr:row>
      <xdr:rowOff>347662</xdr:rowOff>
    </xdr:from>
    <xdr:to>
      <xdr:col>47</xdr:col>
      <xdr:colOff>190500</xdr:colOff>
      <xdr:row>15</xdr:row>
      <xdr:rowOff>178594</xdr:rowOff>
    </xdr:to>
    <xdr:sp macro="" textlink="">
      <xdr:nvSpPr>
        <xdr:cNvPr id="4" name="吹き出し: 四角形 3">
          <a:extLst>
            <a:ext uri="{FF2B5EF4-FFF2-40B4-BE49-F238E27FC236}">
              <a16:creationId xmlns:a16="http://schemas.microsoft.com/office/drawing/2014/main" id="{39E75227-B828-46B7-A5E3-60B13911AB1A}"/>
            </a:ext>
          </a:extLst>
        </xdr:cNvPr>
        <xdr:cNvSpPr/>
      </xdr:nvSpPr>
      <xdr:spPr>
        <a:xfrm>
          <a:off x="16537780" y="3264693"/>
          <a:ext cx="4524376" cy="1354932"/>
        </a:xfrm>
        <a:prstGeom prst="wedgeRectCallout">
          <a:avLst>
            <a:gd name="adj1" fmla="val -69094"/>
            <a:gd name="adj2" fmla="val -3535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【OJT</a:t>
          </a:r>
          <a:r>
            <a:rPr kumimoji="1" lang="ja-JP" altLang="en-US" sz="1100"/>
            <a:t>研修　証拠書類</a:t>
          </a:r>
          <a:r>
            <a:rPr kumimoji="1" lang="en-US" altLang="ja-JP" sz="1100"/>
            <a:t>】</a:t>
          </a:r>
        </a:p>
        <a:p>
          <a:r>
            <a:rPr lang="ja-JP" altLang="ja-JP" sz="1100">
              <a:solidFill>
                <a:schemeClr val="dk1"/>
              </a:solidFill>
              <a:effectLst/>
              <a:latin typeface="+mn-lt"/>
              <a:ea typeface="+mn-ea"/>
              <a:cs typeface="+mn-cs"/>
            </a:rPr>
            <a:t>①同行訪問をしたことが確認できる書類（訪問</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回分（異なる日）の訪問看護記録、研修記録等） </a:t>
          </a:r>
        </a:p>
        <a:p>
          <a:r>
            <a:rPr lang="ja-JP" altLang="ja-JP" sz="1100">
              <a:solidFill>
                <a:schemeClr val="dk1"/>
              </a:solidFill>
              <a:effectLst/>
              <a:latin typeface="+mn-lt"/>
              <a:ea typeface="+mn-ea"/>
              <a:cs typeface="+mn-cs"/>
            </a:rPr>
            <a:t>②同行した職員の人件費が確認できる賃金台帳</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③</a:t>
          </a:r>
          <a:r>
            <a:rPr kumimoji="1" lang="ja-JP" altLang="en-US" sz="1100"/>
            <a:t>需用費を計上する場合は領収書の写し、</a:t>
          </a:r>
          <a:r>
            <a:rPr kumimoji="1" lang="ja-JP" altLang="ja-JP" sz="1100">
              <a:solidFill>
                <a:schemeClr val="dk1"/>
              </a:solidFill>
              <a:effectLst/>
              <a:latin typeface="+mn-lt"/>
              <a:ea typeface="+mn-ea"/>
              <a:cs typeface="+mn-cs"/>
            </a:rPr>
            <a:t>振込明細等</a:t>
          </a:r>
          <a:r>
            <a:rPr kumimoji="1" lang="ja-JP" altLang="en-US" sz="1100"/>
            <a:t>を提出してください。</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領収書の</a:t>
          </a:r>
          <a:r>
            <a:rPr kumimoji="1" lang="ja-JP" altLang="ja-JP" sz="1100">
              <a:solidFill>
                <a:schemeClr val="dk1"/>
              </a:solidFill>
              <a:effectLst/>
              <a:latin typeface="+mn-lt"/>
              <a:ea typeface="+mn-ea"/>
              <a:cs typeface="+mn-cs"/>
            </a:rPr>
            <a:t>宛名は原則訪問介護事業所名）</a:t>
          </a:r>
          <a:endParaRPr kumimoji="1" lang="en-US" altLang="ja-JP" sz="1100"/>
        </a:p>
        <a:p>
          <a:pPr algn="l"/>
          <a:endParaRPr kumimoji="1" lang="en-US" altLang="ja-JP" sz="1100"/>
        </a:p>
      </xdr:txBody>
    </xdr:sp>
    <xdr:clientData/>
  </xdr:twoCellAnchor>
  <xdr:twoCellAnchor>
    <xdr:from>
      <xdr:col>40</xdr:col>
      <xdr:colOff>488155</xdr:colOff>
      <xdr:row>21</xdr:row>
      <xdr:rowOff>164305</xdr:rowOff>
    </xdr:from>
    <xdr:to>
      <xdr:col>47</xdr:col>
      <xdr:colOff>178593</xdr:colOff>
      <xdr:row>24</xdr:row>
      <xdr:rowOff>83344</xdr:rowOff>
    </xdr:to>
    <xdr:sp macro="" textlink="">
      <xdr:nvSpPr>
        <xdr:cNvPr id="8" name="吹き出し: 四角形 7">
          <a:extLst>
            <a:ext uri="{FF2B5EF4-FFF2-40B4-BE49-F238E27FC236}">
              <a16:creationId xmlns:a16="http://schemas.microsoft.com/office/drawing/2014/main" id="{4D107753-1BE3-49C1-85B7-BC4A62C7CB5B}"/>
            </a:ext>
          </a:extLst>
        </xdr:cNvPr>
        <xdr:cNvSpPr/>
      </xdr:nvSpPr>
      <xdr:spPr>
        <a:xfrm>
          <a:off x="16525874" y="6272211"/>
          <a:ext cx="4524375" cy="1062039"/>
        </a:xfrm>
        <a:prstGeom prst="wedgeRectCallout">
          <a:avLst>
            <a:gd name="adj1" fmla="val -66862"/>
            <a:gd name="adj2" fmla="val -5276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受講料助成　証拠書類</a:t>
          </a:r>
          <a:r>
            <a:rPr kumimoji="1" lang="en-US" altLang="ja-JP" sz="1100"/>
            <a:t>】</a:t>
          </a:r>
        </a:p>
        <a:p>
          <a:pPr algn="l"/>
          <a:r>
            <a:rPr kumimoji="1" lang="ja-JP" altLang="en-US" sz="1100"/>
            <a:t>①修了証（写し）</a:t>
          </a:r>
          <a:r>
            <a:rPr kumimoji="1" lang="en-US" altLang="ja-JP" sz="1100"/>
            <a:t>※</a:t>
          </a:r>
          <a:r>
            <a:rPr kumimoji="1" lang="ja-JP" altLang="en-US" sz="1100"/>
            <a:t>修了日が</a:t>
          </a:r>
          <a:r>
            <a:rPr kumimoji="1" lang="en-US" altLang="ja-JP" sz="1100"/>
            <a:t>R6.4.1</a:t>
          </a:r>
          <a:r>
            <a:rPr kumimoji="1" lang="ja-JP" altLang="en-US" sz="1100"/>
            <a:t>～</a:t>
          </a:r>
          <a:r>
            <a:rPr kumimoji="1" lang="en-US" altLang="ja-JP" sz="1100"/>
            <a:t>R6.12.31</a:t>
          </a:r>
          <a:r>
            <a:rPr kumimoji="1" lang="ja-JP" altLang="en-US" sz="1100"/>
            <a:t>のもの</a:t>
          </a:r>
          <a:endParaRPr kumimoji="1" lang="en-US" altLang="ja-JP" sz="1100"/>
        </a:p>
        <a:p>
          <a:pPr algn="l"/>
          <a:r>
            <a:rPr kumimoji="1" lang="ja-JP" altLang="en-US" sz="1100"/>
            <a:t>②受講料を支払ったことが確認できるもの（写し）</a:t>
          </a:r>
          <a:r>
            <a:rPr kumimoji="1" lang="en-US" altLang="ja-JP" sz="1100"/>
            <a:t>※</a:t>
          </a:r>
          <a:r>
            <a:rPr kumimoji="1" lang="ja-JP" altLang="en-US" sz="1100"/>
            <a:t>領収書、振込明細等を提出してください。（領収書の宛名は原則訪問介護事業所名）</a:t>
          </a:r>
          <a:endParaRPr kumimoji="1" lang="en-US" altLang="ja-JP" sz="1100"/>
        </a:p>
        <a:p>
          <a:pPr algn="l"/>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37</xdr:col>
      <xdr:colOff>114300</xdr:colOff>
      <xdr:row>5</xdr:row>
      <xdr:rowOff>161924</xdr:rowOff>
    </xdr:from>
    <xdr:to>
      <xdr:col>41</xdr:col>
      <xdr:colOff>333375</xdr:colOff>
      <xdr:row>10</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15100" y="1009649"/>
          <a:ext cx="2962275" cy="1381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指導する方の賃金、謝金等を記載してください。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研修受講者本人の人件費は対象外です。</a:t>
          </a:r>
          <a:endParaRPr lang="ja-JP" altLang="ja-JP">
            <a:effectLst/>
          </a:endParaRPr>
        </a:p>
        <a:p>
          <a:endParaRPr kumimoji="1" lang="en-US" altLang="ja-JP" sz="1100"/>
        </a:p>
        <a:p>
          <a:r>
            <a:rPr kumimoji="1" lang="ja-JP" altLang="en-US" sz="1100"/>
            <a:t>月給の場合は時間給に割り戻して費用を積算してください。</a:t>
          </a:r>
          <a:endParaRPr kumimoji="1" lang="en-US" altLang="ja-JP" sz="1100"/>
        </a:p>
        <a:p>
          <a:r>
            <a:rPr kumimoji="1" lang="ja-JP" altLang="en-US" sz="1100"/>
            <a:t>（例）時給</a:t>
          </a:r>
          <a:r>
            <a:rPr kumimoji="1" lang="en-US" altLang="ja-JP" sz="1100"/>
            <a:t>1,200×108</a:t>
          </a:r>
          <a:r>
            <a:rPr kumimoji="1" lang="ja-JP" altLang="en-US" sz="1100"/>
            <a:t>時間</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485774</xdr:colOff>
      <xdr:row>6</xdr:row>
      <xdr:rowOff>161925</xdr:rowOff>
    </xdr:from>
    <xdr:to>
      <xdr:col>22</xdr:col>
      <xdr:colOff>550334</xdr:colOff>
      <xdr:row>12</xdr:row>
      <xdr:rowOff>74083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96524" y="1527175"/>
          <a:ext cx="2519893"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補助の対象となる研修は</a:t>
          </a:r>
          <a:endParaRPr kumimoji="1" lang="en-US" altLang="ja-JP" sz="1100"/>
        </a:p>
        <a:p>
          <a:r>
            <a:rPr kumimoji="1" lang="ja-JP" altLang="en-US" sz="1100"/>
            <a:t>実務者研修</a:t>
          </a:r>
          <a:endParaRPr kumimoji="1" lang="en-US" altLang="ja-JP" sz="1100"/>
        </a:p>
        <a:p>
          <a:r>
            <a:rPr kumimoji="1" lang="ja-JP" altLang="en-US" sz="1100"/>
            <a:t>介護職員初任者研修</a:t>
          </a:r>
          <a:endParaRPr kumimoji="1" lang="en-US" altLang="ja-JP" sz="1100"/>
        </a:p>
        <a:p>
          <a:r>
            <a:rPr kumimoji="1" lang="ja-JP" altLang="en-US" sz="1100"/>
            <a:t>喀痰吸引等研修</a:t>
          </a:r>
          <a:endParaRPr kumimoji="1" lang="en-US" altLang="ja-JP" sz="1100"/>
        </a:p>
        <a:p>
          <a:r>
            <a:rPr kumimoji="1" lang="ja-JP" altLang="en-US" sz="1100"/>
            <a:t>認知症介護指導者フォローアップ研修認知症介護基礎研修</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154781</xdr:colOff>
      <xdr:row>33</xdr:row>
      <xdr:rowOff>114300</xdr:rowOff>
    </xdr:from>
    <xdr:to>
      <xdr:col>13</xdr:col>
      <xdr:colOff>368300</xdr:colOff>
      <xdr:row>38</xdr:row>
      <xdr:rowOff>0</xdr:rowOff>
    </xdr:to>
    <xdr:sp macro="" textlink="">
      <xdr:nvSpPr>
        <xdr:cNvPr id="2" name="四角形吹き出し 1">
          <a:extLst>
            <a:ext uri="{FF2B5EF4-FFF2-40B4-BE49-F238E27FC236}">
              <a16:creationId xmlns:a16="http://schemas.microsoft.com/office/drawing/2014/main" id="{296F874A-B0F0-4F67-BBD0-56E752D44E36}"/>
            </a:ext>
          </a:extLst>
        </xdr:cNvPr>
        <xdr:cNvSpPr/>
      </xdr:nvSpPr>
      <xdr:spPr>
        <a:xfrm>
          <a:off x="7250906" y="8753475"/>
          <a:ext cx="1537494" cy="1162050"/>
        </a:xfrm>
        <a:prstGeom prst="wedgeRectCallout">
          <a:avLst>
            <a:gd name="adj1" fmla="val -68155"/>
            <a:gd name="adj2" fmla="val 2392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自動入力されている住所・団体名・代表者職氏名・担当者欄の氏名、電話番号、メールに誤りがないか確認願います。</a:t>
          </a:r>
          <a:endParaRPr lang="ja-JP" altLang="ja-JP">
            <a:effectLst/>
          </a:endParaRPr>
        </a:p>
        <a:p>
          <a:pPr algn="l"/>
          <a:endParaRPr kumimoji="1" lang="ja-JP" altLang="en-US" sz="1100"/>
        </a:p>
      </xdr:txBody>
    </xdr:sp>
    <xdr:clientData/>
  </xdr:twoCellAnchor>
  <xdr:twoCellAnchor>
    <xdr:from>
      <xdr:col>8</xdr:col>
      <xdr:colOff>200025</xdr:colOff>
      <xdr:row>5</xdr:row>
      <xdr:rowOff>104775</xdr:rowOff>
    </xdr:from>
    <xdr:to>
      <xdr:col>10</xdr:col>
      <xdr:colOff>50800</xdr:colOff>
      <xdr:row>12</xdr:row>
      <xdr:rowOff>180975</xdr:rowOff>
    </xdr:to>
    <xdr:sp macro="" textlink="">
      <xdr:nvSpPr>
        <xdr:cNvPr id="3" name="右中かっこ 2">
          <a:extLst>
            <a:ext uri="{FF2B5EF4-FFF2-40B4-BE49-F238E27FC236}">
              <a16:creationId xmlns:a16="http://schemas.microsoft.com/office/drawing/2014/main" id="{85470F02-EC32-4170-B00C-2EA46F146849}"/>
            </a:ext>
          </a:extLst>
        </xdr:cNvPr>
        <xdr:cNvSpPr/>
      </xdr:nvSpPr>
      <xdr:spPr>
        <a:xfrm>
          <a:off x="7600950" y="1571625"/>
          <a:ext cx="603250" cy="1962150"/>
        </a:xfrm>
        <a:prstGeom prst="rightBrace">
          <a:avLst>
            <a:gd name="adj1" fmla="val 0"/>
            <a:gd name="adj2" fmla="val 49029"/>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13</xdr:row>
      <xdr:rowOff>219075</xdr:rowOff>
    </xdr:from>
    <xdr:to>
      <xdr:col>10</xdr:col>
      <xdr:colOff>60325</xdr:colOff>
      <xdr:row>24</xdr:row>
      <xdr:rowOff>85724</xdr:rowOff>
    </xdr:to>
    <xdr:sp macro="" textlink="">
      <xdr:nvSpPr>
        <xdr:cNvPr id="4" name="右中かっこ 3">
          <a:extLst>
            <a:ext uri="{FF2B5EF4-FFF2-40B4-BE49-F238E27FC236}">
              <a16:creationId xmlns:a16="http://schemas.microsoft.com/office/drawing/2014/main" id="{58C2DDA0-0B3F-437D-85A8-C30E61043213}"/>
            </a:ext>
          </a:extLst>
        </xdr:cNvPr>
        <xdr:cNvSpPr/>
      </xdr:nvSpPr>
      <xdr:spPr>
        <a:xfrm>
          <a:off x="7610475" y="3819525"/>
          <a:ext cx="603250" cy="2647949"/>
        </a:xfrm>
        <a:prstGeom prst="rightBrace">
          <a:avLst>
            <a:gd name="adj1" fmla="val 0"/>
            <a:gd name="adj2" fmla="val 43525"/>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120650</xdr:colOff>
      <xdr:row>30</xdr:row>
      <xdr:rowOff>0</xdr:rowOff>
    </xdr:from>
    <xdr:to>
      <xdr:col>15</xdr:col>
      <xdr:colOff>220663</xdr:colOff>
      <xdr:row>32</xdr:row>
      <xdr:rowOff>120650</xdr:rowOff>
    </xdr:to>
    <xdr:sp macro="" textlink="">
      <xdr:nvSpPr>
        <xdr:cNvPr id="5" name="四角形吹き出し 5">
          <a:extLst>
            <a:ext uri="{FF2B5EF4-FFF2-40B4-BE49-F238E27FC236}">
              <a16:creationId xmlns:a16="http://schemas.microsoft.com/office/drawing/2014/main" id="{CEFFF3E8-4809-4284-9B02-50C701D1613B}"/>
            </a:ext>
          </a:extLst>
        </xdr:cNvPr>
        <xdr:cNvSpPr/>
      </xdr:nvSpPr>
      <xdr:spPr>
        <a:xfrm>
          <a:off x="7216775" y="7905750"/>
          <a:ext cx="2452688" cy="577850"/>
        </a:xfrm>
        <a:prstGeom prst="wedgeRectCallout">
          <a:avLst>
            <a:gd name="adj1" fmla="val -62896"/>
            <a:gd name="adj2" fmla="val 1803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発行責任者が担当者と異なる場合は手入力で修正してください。</a:t>
          </a:r>
          <a:endParaRPr kumimoji="1" lang="en-US" altLang="ja-JP" sz="12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04085-460&#20171;&#35703;&#20154;&#26448;&#23550;&#31574;&#29677;/&#35370;&#21839;&#20171;&#35703;&#20154;&#26448;&#30906;&#20445;&#23550;&#31574;&#20107;&#26989;/&#35370;&#21839;&#20171;&#35703;&#20154;&#26448;&#30906;&#20445;&#31561;&#23550;&#31574;&#20107;&#26989;&#65288;&#35036;&#21161;&#65289;/R4/01%20&#21608;&#30693;&#12539;&#20132;&#20184;&#30003;&#35531;&#20381;&#38972;/01%20&#26696;&#20869;&#65288;&#31532;1&#22238;&#65289;/03%20R4&#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別紙２-1"/>
      <sheetName val="別紙２-2"/>
      <sheetName val="（整理シート）研修派遣"/>
      <sheetName val="別紙１"/>
      <sheetName val="別記"/>
      <sheetName val="交付申請書"/>
      <sheetName val="誓約書"/>
      <sheetName val="債権者登録書"/>
      <sheetName val="計算用シート"/>
    </sheetNames>
    <sheetDataSet>
      <sheetData sheetId="0">
        <row r="25">
          <cell r="D25" t="str">
            <v>ヘルパーステーション○○</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ibiki_Noda@pref.hyogo.lg.jp" TargetMode="External"/><Relationship Id="rId1" Type="http://schemas.openxmlformats.org/officeDocument/2006/relationships/hyperlink" Target="mailto:info@000.ne.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30740;&#20462;&#29992;&#12467;&#12500;&#12540;&#29992;&#32025;@300&#215;2"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1E52B-8B93-4115-A0C5-0974076B26CA}">
  <sheetPr>
    <tabColor indexed="13"/>
    <pageSetUpPr fitToPage="1"/>
  </sheetPr>
  <dimension ref="A1:AV58"/>
  <sheetViews>
    <sheetView tabSelected="1" view="pageBreakPreview" zoomScale="97" zoomScaleNormal="100" zoomScaleSheetLayoutView="97" workbookViewId="0">
      <selection activeCell="G32" sqref="G32"/>
    </sheetView>
  </sheetViews>
  <sheetFormatPr defaultColWidth="9" defaultRowHeight="13"/>
  <cols>
    <col min="1" max="1" width="6.6328125" style="73" customWidth="1"/>
    <col min="2" max="2" width="24.36328125" style="73" customWidth="1"/>
    <col min="3" max="3" width="29.6328125" style="73" customWidth="1"/>
    <col min="4" max="4" width="18.36328125" style="73" customWidth="1"/>
    <col min="5" max="5" width="31.26953125" style="73" customWidth="1"/>
    <col min="6" max="6" width="1.08984375" style="73" customWidth="1"/>
    <col min="7" max="7" width="3.7265625" style="73" customWidth="1"/>
    <col min="8" max="8" width="6.90625" style="73" customWidth="1"/>
    <col min="9" max="24" width="5.08984375" style="73" customWidth="1"/>
    <col min="25" max="25" width="12" style="73" customWidth="1"/>
    <col min="26" max="16384" width="9" style="73"/>
  </cols>
  <sheetData>
    <row r="1" spans="1:48" ht="24" customHeight="1">
      <c r="B1" s="625" t="s">
        <v>248</v>
      </c>
    </row>
    <row r="2" spans="1:48" ht="25.5" customHeight="1">
      <c r="B2" s="577" t="s">
        <v>347</v>
      </c>
      <c r="C2" s="71"/>
      <c r="D2" s="71"/>
      <c r="E2" s="71"/>
      <c r="F2" s="71"/>
      <c r="G2" s="576" t="s">
        <v>237</v>
      </c>
      <c r="H2" s="71"/>
      <c r="I2" s="71"/>
      <c r="J2" s="71"/>
      <c r="K2" s="71"/>
      <c r="L2" s="71"/>
      <c r="M2" s="71"/>
      <c r="N2" s="71"/>
      <c r="O2" s="71"/>
      <c r="P2" s="71"/>
      <c r="Q2" s="71"/>
      <c r="R2" s="71"/>
      <c r="S2" s="71"/>
      <c r="T2" s="71"/>
      <c r="U2" s="71"/>
      <c r="V2" s="71"/>
      <c r="W2" s="71"/>
      <c r="X2" s="71"/>
      <c r="Y2" s="71"/>
      <c r="Z2" s="71"/>
      <c r="AB2" s="73" t="s">
        <v>304</v>
      </c>
    </row>
    <row r="3" spans="1:48" ht="27" customHeight="1">
      <c r="B3" s="74" t="s">
        <v>190</v>
      </c>
      <c r="C3" s="75" t="s">
        <v>72</v>
      </c>
      <c r="D3" s="76"/>
      <c r="E3" s="76"/>
      <c r="F3" s="76"/>
      <c r="G3" s="302" t="s">
        <v>306</v>
      </c>
      <c r="H3" s="303"/>
      <c r="I3" s="303"/>
      <c r="J3" s="303"/>
      <c r="K3" s="303"/>
      <c r="L3" s="303"/>
      <c r="M3" s="303"/>
      <c r="N3" s="303"/>
      <c r="O3" s="303"/>
      <c r="P3" s="303"/>
      <c r="Q3" s="303"/>
      <c r="R3" s="303"/>
      <c r="S3" s="303"/>
      <c r="T3" s="303"/>
      <c r="U3" s="303"/>
      <c r="V3" s="303"/>
      <c r="W3" s="303"/>
      <c r="X3" s="303"/>
      <c r="Y3" s="303"/>
      <c r="AB3" s="262">
        <f>C6</f>
        <v>0</v>
      </c>
      <c r="AC3" s="262">
        <f>C9</f>
        <v>0</v>
      </c>
      <c r="AD3" s="262">
        <f>C10</f>
        <v>0</v>
      </c>
      <c r="AE3" s="263">
        <f>C20</f>
        <v>0</v>
      </c>
      <c r="AF3" s="262"/>
      <c r="AG3" s="263">
        <f>C18</f>
        <v>0</v>
      </c>
      <c r="AH3" s="263">
        <f>C17</f>
        <v>0</v>
      </c>
      <c r="AI3" s="263">
        <f>C13</f>
        <v>0</v>
      </c>
      <c r="AJ3" s="263">
        <f>C14</f>
        <v>0</v>
      </c>
      <c r="AK3" s="263">
        <f>C15</f>
        <v>0</v>
      </c>
      <c r="AL3" s="263">
        <f>C16</f>
        <v>0</v>
      </c>
      <c r="AM3" s="263">
        <f>C22</f>
        <v>0</v>
      </c>
      <c r="AN3" s="263"/>
      <c r="AO3" s="262"/>
      <c r="AP3" s="262"/>
      <c r="AQ3" s="75"/>
      <c r="AR3" s="77"/>
      <c r="AS3" s="77"/>
      <c r="AT3" s="77"/>
      <c r="AU3" s="77"/>
      <c r="AV3" s="77"/>
    </row>
    <row r="4" spans="1:48" ht="19.5" customHeight="1" thickBot="1">
      <c r="B4" s="76"/>
      <c r="C4" s="78"/>
      <c r="D4" s="76" t="s">
        <v>73</v>
      </c>
      <c r="E4" s="76"/>
      <c r="F4" s="76"/>
      <c r="G4" s="303"/>
      <c r="H4" s="303"/>
      <c r="I4" s="303"/>
      <c r="J4" s="303"/>
      <c r="K4" s="303"/>
      <c r="L4" s="303"/>
      <c r="M4" s="303"/>
      <c r="N4" s="303"/>
      <c r="O4" s="303"/>
      <c r="P4" s="303"/>
      <c r="Q4" s="303"/>
      <c r="R4" s="303"/>
      <c r="S4" s="303"/>
      <c r="T4" s="303"/>
      <c r="U4" s="303"/>
      <c r="V4" s="303"/>
      <c r="W4" s="303"/>
      <c r="X4" s="303"/>
      <c r="Y4" s="303"/>
      <c r="Z4" s="313"/>
      <c r="AA4" s="313"/>
      <c r="AB4" s="313"/>
      <c r="AC4" s="313"/>
      <c r="AD4" s="313"/>
      <c r="AE4" s="313"/>
      <c r="AF4" s="313"/>
      <c r="AG4" s="313"/>
      <c r="AH4" s="313"/>
      <c r="AI4" s="313"/>
      <c r="AJ4" s="313"/>
      <c r="AK4" s="313"/>
      <c r="AL4" s="313"/>
      <c r="AM4" s="313"/>
      <c r="AN4" s="313"/>
      <c r="AO4" s="313"/>
      <c r="AP4" s="313"/>
      <c r="AQ4" s="313"/>
      <c r="AR4" s="77"/>
      <c r="AS4" s="77"/>
      <c r="AT4" s="77"/>
      <c r="AU4" s="77"/>
      <c r="AV4" s="77"/>
    </row>
    <row r="5" spans="1:48" ht="22.5" customHeight="1" thickBot="1">
      <c r="A5" s="322" t="s">
        <v>74</v>
      </c>
      <c r="B5" s="323"/>
      <c r="C5" s="227" t="s">
        <v>75</v>
      </c>
      <c r="D5" s="225" t="s">
        <v>76</v>
      </c>
      <c r="E5" s="226" t="s">
        <v>77</v>
      </c>
      <c r="F5" s="79"/>
      <c r="G5" s="80" t="s">
        <v>78</v>
      </c>
      <c r="H5" s="72" t="s">
        <v>79</v>
      </c>
      <c r="I5" s="81"/>
      <c r="J5" s="82"/>
      <c r="K5" s="75"/>
      <c r="L5" s="83" t="s">
        <v>381</v>
      </c>
      <c r="M5" s="75"/>
      <c r="N5" s="75"/>
      <c r="O5" s="75"/>
      <c r="P5" s="75"/>
      <c r="Q5" s="75"/>
      <c r="R5" s="75"/>
      <c r="S5" s="75"/>
      <c r="T5" s="75"/>
      <c r="U5" s="75"/>
      <c r="V5" s="75"/>
      <c r="W5" s="75"/>
      <c r="X5" s="75"/>
      <c r="Y5" s="75"/>
      <c r="Z5" s="75"/>
      <c r="AA5" s="75"/>
      <c r="AB5" s="76"/>
      <c r="AC5" s="76"/>
      <c r="AD5" s="76"/>
      <c r="AE5" s="76"/>
      <c r="AF5" s="76"/>
      <c r="AG5" s="76"/>
      <c r="AH5" s="76"/>
      <c r="AI5" s="76"/>
      <c r="AJ5" s="76"/>
      <c r="AK5" s="76"/>
      <c r="AL5" s="76"/>
      <c r="AM5" s="76"/>
      <c r="AN5" s="76"/>
      <c r="AO5" s="76"/>
      <c r="AP5" s="76"/>
      <c r="AQ5" s="76"/>
      <c r="AU5" s="77"/>
      <c r="AV5" s="77"/>
    </row>
    <row r="6" spans="1:48" ht="25" customHeight="1">
      <c r="A6" s="324" t="s">
        <v>249</v>
      </c>
      <c r="B6" s="235" t="s">
        <v>80</v>
      </c>
      <c r="C6" s="228"/>
      <c r="D6" s="136" t="s">
        <v>140</v>
      </c>
      <c r="E6" s="86" t="s">
        <v>81</v>
      </c>
      <c r="F6" s="79"/>
      <c r="G6" s="76"/>
      <c r="H6" s="84" t="s">
        <v>78</v>
      </c>
      <c r="I6" s="314" t="s">
        <v>82</v>
      </c>
      <c r="J6" s="294"/>
      <c r="K6" s="295"/>
      <c r="L6" s="290" t="s">
        <v>83</v>
      </c>
      <c r="M6" s="291"/>
      <c r="N6" s="291"/>
      <c r="O6" s="291"/>
      <c r="P6" s="291"/>
      <c r="Q6" s="291"/>
      <c r="R6" s="291"/>
      <c r="S6" s="291"/>
      <c r="T6" s="291"/>
      <c r="U6" s="291"/>
      <c r="V6" s="291"/>
      <c r="W6" s="291"/>
      <c r="X6" s="291"/>
      <c r="Y6" s="292"/>
      <c r="Z6" s="75"/>
      <c r="AA6" s="75"/>
      <c r="AB6" s="76"/>
      <c r="AC6" s="76"/>
      <c r="AD6" s="76"/>
      <c r="AE6" s="76"/>
      <c r="AF6" s="76"/>
      <c r="AG6" s="76"/>
      <c r="AH6" s="76"/>
      <c r="AI6" s="76"/>
      <c r="AJ6" s="76"/>
      <c r="AK6" s="76"/>
      <c r="AL6" s="76"/>
      <c r="AM6" s="76"/>
      <c r="AN6" s="76"/>
      <c r="AO6" s="76"/>
      <c r="AP6" s="76"/>
      <c r="AQ6" s="76"/>
      <c r="AU6" s="77"/>
      <c r="AV6" s="77"/>
    </row>
    <row r="7" spans="1:48" ht="25" customHeight="1">
      <c r="A7" s="324"/>
      <c r="B7" s="236" t="s">
        <v>84</v>
      </c>
      <c r="C7" s="228"/>
      <c r="D7" s="136" t="s">
        <v>85</v>
      </c>
      <c r="E7" s="315" t="s">
        <v>86</v>
      </c>
      <c r="F7" s="79"/>
      <c r="G7" s="76"/>
      <c r="H7" s="85" t="s">
        <v>87</v>
      </c>
      <c r="I7" s="293" t="s">
        <v>164</v>
      </c>
      <c r="J7" s="294"/>
      <c r="K7" s="295"/>
      <c r="L7" s="317" t="s">
        <v>324</v>
      </c>
      <c r="M7" s="318"/>
      <c r="N7" s="318"/>
      <c r="O7" s="318"/>
      <c r="P7" s="318"/>
      <c r="Q7" s="318"/>
      <c r="R7" s="318"/>
      <c r="S7" s="318"/>
      <c r="T7" s="318"/>
      <c r="U7" s="318"/>
      <c r="V7" s="318"/>
      <c r="W7" s="318"/>
      <c r="X7" s="318"/>
      <c r="Y7" s="319"/>
      <c r="Z7" s="75"/>
      <c r="AA7" s="75"/>
      <c r="AB7" s="76"/>
      <c r="AC7" s="76"/>
      <c r="AD7" s="76"/>
      <c r="AE7" s="76"/>
      <c r="AF7" s="76"/>
      <c r="AG7" s="76"/>
      <c r="AH7" s="76"/>
      <c r="AI7" s="76"/>
      <c r="AJ7" s="76"/>
      <c r="AK7" s="76"/>
      <c r="AL7" s="76"/>
      <c r="AM7" s="76"/>
      <c r="AN7" s="76"/>
      <c r="AO7" s="76"/>
      <c r="AP7" s="76"/>
      <c r="AQ7" s="76"/>
      <c r="AU7" s="77"/>
      <c r="AV7" s="77"/>
    </row>
    <row r="8" spans="1:48" ht="25" customHeight="1">
      <c r="A8" s="324"/>
      <c r="B8" s="237" t="s">
        <v>88</v>
      </c>
      <c r="C8" s="229"/>
      <c r="D8" s="137" t="s">
        <v>89</v>
      </c>
      <c r="E8" s="316"/>
      <c r="F8" s="79"/>
      <c r="G8" s="76"/>
      <c r="H8" s="85" t="s">
        <v>178</v>
      </c>
      <c r="I8" s="293" t="s">
        <v>165</v>
      </c>
      <c r="J8" s="304"/>
      <c r="K8" s="305"/>
      <c r="L8" s="290" t="s">
        <v>208</v>
      </c>
      <c r="M8" s="320"/>
      <c r="N8" s="320"/>
      <c r="O8" s="320"/>
      <c r="P8" s="320"/>
      <c r="Q8" s="320"/>
      <c r="R8" s="320"/>
      <c r="S8" s="320"/>
      <c r="T8" s="320"/>
      <c r="U8" s="320"/>
      <c r="V8" s="320"/>
      <c r="W8" s="320"/>
      <c r="X8" s="320"/>
      <c r="Y8" s="321"/>
      <c r="Z8" s="75"/>
      <c r="AA8" s="75"/>
      <c r="AB8" s="76"/>
      <c r="AC8" s="76"/>
      <c r="AD8" s="76"/>
      <c r="AE8" s="76"/>
      <c r="AF8" s="76"/>
      <c r="AG8" s="76"/>
      <c r="AH8" s="76"/>
      <c r="AI8" s="76"/>
      <c r="AJ8" s="76"/>
      <c r="AK8" s="76"/>
      <c r="AL8" s="76"/>
      <c r="AM8" s="76"/>
      <c r="AN8" s="76"/>
      <c r="AO8" s="76"/>
      <c r="AP8" s="76"/>
      <c r="AQ8" s="76"/>
      <c r="AU8" s="77"/>
      <c r="AV8" s="77"/>
    </row>
    <row r="9" spans="1:48" ht="25" customHeight="1">
      <c r="A9" s="324"/>
      <c r="B9" s="218" t="s">
        <v>91</v>
      </c>
      <c r="C9" s="229"/>
      <c r="D9" s="135" t="s">
        <v>92</v>
      </c>
      <c r="E9" s="86" t="s">
        <v>319</v>
      </c>
      <c r="F9" s="79"/>
      <c r="G9" s="76"/>
      <c r="H9" s="85" t="s">
        <v>114</v>
      </c>
      <c r="I9" s="293" t="s">
        <v>31</v>
      </c>
      <c r="J9" s="304"/>
      <c r="K9" s="305"/>
      <c r="L9" s="290" t="s">
        <v>344</v>
      </c>
      <c r="M9" s="291"/>
      <c r="N9" s="291"/>
      <c r="O9" s="291"/>
      <c r="P9" s="291"/>
      <c r="Q9" s="291"/>
      <c r="R9" s="291"/>
      <c r="S9" s="291"/>
      <c r="T9" s="291"/>
      <c r="U9" s="291"/>
      <c r="V9" s="291"/>
      <c r="W9" s="291"/>
      <c r="X9" s="291"/>
      <c r="Y9" s="292"/>
      <c r="Z9" s="75"/>
      <c r="AA9" s="75"/>
      <c r="AB9" s="76"/>
      <c r="AC9" s="76"/>
      <c r="AD9" s="76"/>
      <c r="AE9" s="76"/>
      <c r="AF9" s="76"/>
      <c r="AG9" s="76"/>
      <c r="AH9" s="76"/>
      <c r="AI9" s="76"/>
      <c r="AJ9" s="76"/>
      <c r="AK9" s="76"/>
      <c r="AL9" s="76"/>
      <c r="AM9" s="76"/>
      <c r="AN9" s="76"/>
      <c r="AO9" s="76"/>
      <c r="AP9" s="76"/>
      <c r="AQ9" s="76"/>
      <c r="AU9" s="77"/>
      <c r="AV9" s="77"/>
    </row>
    <row r="10" spans="1:48" ht="25" customHeight="1">
      <c r="A10" s="324"/>
      <c r="B10" s="218" t="s">
        <v>94</v>
      </c>
      <c r="C10" s="229"/>
      <c r="D10" s="135" t="s">
        <v>95</v>
      </c>
      <c r="E10" s="87" t="s">
        <v>96</v>
      </c>
      <c r="F10" s="79"/>
      <c r="G10" s="76"/>
      <c r="H10" s="85" t="s">
        <v>179</v>
      </c>
      <c r="I10" s="293" t="s">
        <v>232</v>
      </c>
      <c r="J10" s="294"/>
      <c r="K10" s="295"/>
      <c r="L10" s="290" t="s">
        <v>209</v>
      </c>
      <c r="M10" s="291"/>
      <c r="N10" s="291"/>
      <c r="O10" s="291"/>
      <c r="P10" s="291"/>
      <c r="Q10" s="291"/>
      <c r="R10" s="291"/>
      <c r="S10" s="291"/>
      <c r="T10" s="291"/>
      <c r="U10" s="291"/>
      <c r="V10" s="291"/>
      <c r="W10" s="291"/>
      <c r="X10" s="291"/>
      <c r="Y10" s="292"/>
      <c r="Z10" s="75"/>
      <c r="AA10" s="75"/>
      <c r="AB10" s="76"/>
      <c r="AC10" s="76"/>
      <c r="AD10" s="76"/>
      <c r="AE10" s="76"/>
      <c r="AF10" s="76"/>
      <c r="AG10" s="76"/>
      <c r="AH10" s="76"/>
      <c r="AI10" s="76"/>
      <c r="AJ10" s="76"/>
      <c r="AK10" s="76"/>
      <c r="AL10" s="76"/>
      <c r="AM10" s="76"/>
      <c r="AN10" s="76"/>
      <c r="AO10" s="76"/>
      <c r="AP10" s="76"/>
      <c r="AQ10" s="76"/>
      <c r="AU10" s="77"/>
      <c r="AV10" s="77"/>
    </row>
    <row r="11" spans="1:48" ht="25" customHeight="1">
      <c r="A11" s="324"/>
      <c r="B11" s="218" t="s">
        <v>97</v>
      </c>
      <c r="C11" s="229"/>
      <c r="D11" s="137" t="s">
        <v>98</v>
      </c>
      <c r="E11" s="87" t="s">
        <v>318</v>
      </c>
      <c r="F11" s="79"/>
      <c r="G11" s="76"/>
      <c r="H11" s="85" t="s">
        <v>234</v>
      </c>
      <c r="I11" s="290" t="s">
        <v>233</v>
      </c>
      <c r="J11" s="291"/>
      <c r="K11" s="292"/>
      <c r="L11" s="290" t="s">
        <v>379</v>
      </c>
      <c r="M11" s="291"/>
      <c r="N11" s="291"/>
      <c r="O11" s="291"/>
      <c r="P11" s="291"/>
      <c r="Q11" s="291"/>
      <c r="R11" s="291"/>
      <c r="S11" s="291"/>
      <c r="T11" s="291"/>
      <c r="U11" s="291"/>
      <c r="V11" s="291"/>
      <c r="W11" s="291"/>
      <c r="X11" s="291"/>
      <c r="Y11" s="292"/>
      <c r="Z11" s="75"/>
      <c r="AA11" s="75"/>
      <c r="AB11" s="76"/>
      <c r="AC11" s="76"/>
      <c r="AD11" s="76"/>
      <c r="AE11" s="76"/>
      <c r="AF11" s="76"/>
      <c r="AG11" s="76"/>
      <c r="AH11" s="76"/>
      <c r="AI11" s="76"/>
      <c r="AJ11" s="76"/>
      <c r="AK11" s="76"/>
      <c r="AL11" s="76"/>
      <c r="AM11" s="76"/>
      <c r="AN11" s="76"/>
      <c r="AO11" s="76"/>
      <c r="AP11" s="76"/>
      <c r="AQ11" s="76"/>
      <c r="AU11" s="77"/>
      <c r="AV11" s="77"/>
    </row>
    <row r="12" spans="1:48" ht="25" customHeight="1" thickBot="1">
      <c r="A12" s="325"/>
      <c r="B12" s="238" t="s">
        <v>100</v>
      </c>
      <c r="C12" s="268"/>
      <c r="D12" s="270" t="s">
        <v>101</v>
      </c>
      <c r="E12" s="88" t="s">
        <v>317</v>
      </c>
      <c r="F12" s="79"/>
      <c r="G12" s="76"/>
      <c r="H12" s="85" t="s">
        <v>380</v>
      </c>
      <c r="I12" s="293" t="s">
        <v>210</v>
      </c>
      <c r="J12" s="294"/>
      <c r="K12" s="295"/>
      <c r="L12" s="293" t="s">
        <v>99</v>
      </c>
      <c r="M12" s="294"/>
      <c r="N12" s="294"/>
      <c r="O12" s="294"/>
      <c r="P12" s="294"/>
      <c r="Q12" s="294"/>
      <c r="R12" s="294"/>
      <c r="S12" s="294"/>
      <c r="T12" s="294"/>
      <c r="U12" s="294"/>
      <c r="V12" s="294"/>
      <c r="W12" s="294"/>
      <c r="X12" s="294"/>
      <c r="Y12" s="295"/>
      <c r="Z12" s="75"/>
      <c r="AA12" s="75"/>
      <c r="AB12" s="76"/>
      <c r="AC12" s="76"/>
      <c r="AD12" s="76"/>
      <c r="AE12" s="76"/>
      <c r="AF12" s="76"/>
      <c r="AG12" s="76"/>
      <c r="AH12" s="76"/>
      <c r="AI12" s="76"/>
      <c r="AJ12" s="76"/>
      <c r="AK12" s="76"/>
      <c r="AL12" s="76"/>
      <c r="AM12" s="76"/>
      <c r="AN12" s="76"/>
      <c r="AO12" s="76"/>
      <c r="AP12" s="76"/>
      <c r="AQ12" s="76"/>
      <c r="AU12" s="77"/>
      <c r="AV12" s="77"/>
    </row>
    <row r="13" spans="1:48" ht="25" customHeight="1">
      <c r="A13" s="326" t="s">
        <v>257</v>
      </c>
      <c r="B13" s="216" t="s">
        <v>109</v>
      </c>
      <c r="C13" s="266"/>
      <c r="D13" s="217" t="s">
        <v>110</v>
      </c>
      <c r="E13" s="307" t="s">
        <v>320</v>
      </c>
      <c r="F13" s="79"/>
      <c r="G13" s="76"/>
      <c r="H13" s="296" t="s">
        <v>191</v>
      </c>
      <c r="I13" s="299" t="s">
        <v>192</v>
      </c>
      <c r="J13" s="299"/>
      <c r="K13" s="299"/>
      <c r="L13" s="582" t="s">
        <v>353</v>
      </c>
      <c r="M13" s="583"/>
      <c r="N13" s="583"/>
      <c r="O13" s="583"/>
      <c r="P13" s="583"/>
      <c r="Q13" s="583"/>
      <c r="R13" s="583"/>
      <c r="S13" s="583"/>
      <c r="T13" s="583"/>
      <c r="U13" s="583"/>
      <c r="V13" s="583"/>
      <c r="W13" s="583"/>
      <c r="X13" s="583"/>
      <c r="Y13" s="584"/>
      <c r="Z13" s="75"/>
      <c r="AA13" s="75"/>
      <c r="AB13" s="76"/>
      <c r="AC13" s="76"/>
      <c r="AD13" s="76"/>
      <c r="AE13" s="76"/>
      <c r="AF13" s="76"/>
      <c r="AG13" s="76"/>
      <c r="AH13" s="76"/>
      <c r="AI13" s="76"/>
      <c r="AJ13" s="76"/>
      <c r="AK13" s="76"/>
      <c r="AL13" s="76"/>
      <c r="AM13" s="76"/>
      <c r="AN13" s="76"/>
      <c r="AO13" s="76"/>
      <c r="AP13" s="76"/>
      <c r="AQ13" s="76"/>
      <c r="AU13" s="77"/>
      <c r="AV13" s="77"/>
    </row>
    <row r="14" spans="1:48" ht="25" customHeight="1">
      <c r="A14" s="324"/>
      <c r="B14" s="218" t="s">
        <v>112</v>
      </c>
      <c r="C14" s="267"/>
      <c r="D14" s="219" t="s">
        <v>113</v>
      </c>
      <c r="E14" s="308"/>
      <c r="F14" s="79"/>
      <c r="G14" s="76"/>
      <c r="H14" s="297"/>
      <c r="I14" s="300"/>
      <c r="J14" s="300"/>
      <c r="K14" s="300"/>
      <c r="L14" s="585"/>
      <c r="M14" s="586"/>
      <c r="N14" s="586"/>
      <c r="O14" s="586"/>
      <c r="P14" s="586"/>
      <c r="Q14" s="586"/>
      <c r="R14" s="586"/>
      <c r="S14" s="586"/>
      <c r="T14" s="586"/>
      <c r="U14" s="586"/>
      <c r="V14" s="586"/>
      <c r="W14" s="586"/>
      <c r="X14" s="586"/>
      <c r="Y14" s="587"/>
      <c r="Z14" s="75"/>
      <c r="AA14" s="75"/>
      <c r="AB14" s="76"/>
      <c r="AC14" s="76"/>
      <c r="AD14" s="76"/>
      <c r="AE14" s="76"/>
      <c r="AF14" s="76"/>
      <c r="AG14" s="76"/>
      <c r="AH14" s="76"/>
      <c r="AI14" s="76"/>
      <c r="AJ14" s="76"/>
      <c r="AK14" s="76"/>
      <c r="AL14" s="76"/>
      <c r="AM14" s="76"/>
      <c r="AN14" s="76"/>
      <c r="AO14" s="76"/>
      <c r="AP14" s="76"/>
      <c r="AQ14" s="76"/>
      <c r="AU14" s="77"/>
      <c r="AV14" s="77"/>
    </row>
    <row r="15" spans="1:48" ht="25" customHeight="1">
      <c r="A15" s="324"/>
      <c r="B15" s="220" t="s">
        <v>105</v>
      </c>
      <c r="C15" s="267"/>
      <c r="D15" s="217" t="s">
        <v>250</v>
      </c>
      <c r="E15" s="308"/>
      <c r="F15" s="79"/>
      <c r="G15" s="76"/>
      <c r="H15" s="297"/>
      <c r="I15" s="300"/>
      <c r="J15" s="300"/>
      <c r="K15" s="300"/>
      <c r="L15" s="585"/>
      <c r="M15" s="586"/>
      <c r="N15" s="586"/>
      <c r="O15" s="586"/>
      <c r="P15" s="586"/>
      <c r="Q15" s="586"/>
      <c r="R15" s="586"/>
      <c r="S15" s="586"/>
      <c r="T15" s="586"/>
      <c r="U15" s="586"/>
      <c r="V15" s="586"/>
      <c r="W15" s="586"/>
      <c r="X15" s="586"/>
      <c r="Y15" s="587"/>
      <c r="Z15" s="75"/>
      <c r="AA15" s="75"/>
      <c r="AB15" s="76"/>
      <c r="AC15" s="76"/>
      <c r="AD15" s="76"/>
      <c r="AE15" s="76"/>
      <c r="AF15" s="76"/>
      <c r="AG15" s="76"/>
      <c r="AH15" s="76"/>
      <c r="AI15" s="76"/>
      <c r="AJ15" s="76"/>
      <c r="AK15" s="76"/>
      <c r="AL15" s="76"/>
      <c r="AM15" s="76"/>
      <c r="AN15" s="76"/>
      <c r="AO15" s="76"/>
      <c r="AP15" s="76"/>
      <c r="AQ15" s="76"/>
      <c r="AU15" s="77"/>
      <c r="AV15" s="77"/>
    </row>
    <row r="16" spans="1:48" ht="25" customHeight="1">
      <c r="A16" s="324"/>
      <c r="B16" s="220" t="s">
        <v>106</v>
      </c>
      <c r="C16" s="269"/>
      <c r="D16" s="217" t="s">
        <v>89</v>
      </c>
      <c r="E16" s="308"/>
      <c r="F16" s="79"/>
      <c r="G16" s="76"/>
      <c r="H16" s="297"/>
      <c r="I16" s="300"/>
      <c r="J16" s="300"/>
      <c r="K16" s="300"/>
      <c r="L16" s="585"/>
      <c r="M16" s="586"/>
      <c r="N16" s="586"/>
      <c r="O16" s="586"/>
      <c r="P16" s="586"/>
      <c r="Q16" s="586"/>
      <c r="R16" s="586"/>
      <c r="S16" s="586"/>
      <c r="T16" s="586"/>
      <c r="U16" s="586"/>
      <c r="V16" s="586"/>
      <c r="W16" s="586"/>
      <c r="X16" s="586"/>
      <c r="Y16" s="587"/>
      <c r="Z16" s="75"/>
      <c r="AA16" s="75"/>
      <c r="AB16" s="76"/>
      <c r="AC16" s="76"/>
      <c r="AD16" s="76"/>
      <c r="AE16" s="76"/>
      <c r="AF16" s="76"/>
      <c r="AG16" s="76"/>
      <c r="AH16" s="76"/>
      <c r="AI16" s="76"/>
      <c r="AJ16" s="76"/>
      <c r="AK16" s="76"/>
      <c r="AL16" s="76"/>
      <c r="AM16" s="76"/>
      <c r="AN16" s="76"/>
      <c r="AO16" s="76"/>
      <c r="AP16" s="76"/>
      <c r="AQ16" s="76"/>
      <c r="AU16" s="77"/>
      <c r="AV16" s="77"/>
    </row>
    <row r="17" spans="1:48" ht="25" customHeight="1">
      <c r="A17" s="324"/>
      <c r="B17" s="220" t="s">
        <v>251</v>
      </c>
      <c r="C17" s="230"/>
      <c r="D17" s="138" t="s">
        <v>252</v>
      </c>
      <c r="E17" s="308"/>
      <c r="F17" s="79"/>
      <c r="G17" s="89"/>
      <c r="H17" s="298"/>
      <c r="I17" s="301"/>
      <c r="J17" s="301"/>
      <c r="K17" s="301"/>
      <c r="L17" s="588"/>
      <c r="M17" s="589"/>
      <c r="N17" s="589"/>
      <c r="O17" s="589"/>
      <c r="P17" s="589"/>
      <c r="Q17" s="589"/>
      <c r="R17" s="589"/>
      <c r="S17" s="589"/>
      <c r="T17" s="589"/>
      <c r="U17" s="589"/>
      <c r="V17" s="589"/>
      <c r="W17" s="589"/>
      <c r="X17" s="589"/>
      <c r="Y17" s="590"/>
      <c r="Z17" s="75"/>
      <c r="AA17" s="75"/>
      <c r="AB17" s="76"/>
      <c r="AC17" s="76"/>
      <c r="AD17" s="76"/>
      <c r="AE17" s="76"/>
      <c r="AF17" s="76"/>
      <c r="AG17" s="76"/>
      <c r="AH17" s="76"/>
      <c r="AI17" s="76"/>
      <c r="AJ17" s="76"/>
      <c r="AK17" s="76"/>
      <c r="AL17" s="76"/>
      <c r="AM17" s="76"/>
      <c r="AN17" s="76"/>
      <c r="AO17" s="76"/>
      <c r="AP17" s="76"/>
      <c r="AQ17" s="76"/>
      <c r="AU17" s="77"/>
      <c r="AV17" s="77"/>
    </row>
    <row r="18" spans="1:48" ht="25" customHeight="1" thickBot="1">
      <c r="A18" s="325"/>
      <c r="B18" s="221" t="s">
        <v>115</v>
      </c>
      <c r="C18" s="231"/>
      <c r="D18" s="222" t="s">
        <v>116</v>
      </c>
      <c r="E18" s="309"/>
      <c r="F18" s="79"/>
      <c r="G18" s="89"/>
      <c r="H18" s="306" t="s">
        <v>102</v>
      </c>
      <c r="I18" s="306"/>
      <c r="J18" s="306"/>
      <c r="K18" s="306"/>
      <c r="L18" s="306"/>
      <c r="M18" s="306"/>
      <c r="N18" s="306"/>
      <c r="O18" s="306"/>
      <c r="P18" s="306"/>
      <c r="Q18" s="306"/>
      <c r="R18" s="306"/>
      <c r="S18" s="306"/>
      <c r="T18" s="306"/>
      <c r="U18" s="306"/>
      <c r="V18" s="306"/>
      <c r="W18" s="306"/>
      <c r="X18" s="306"/>
      <c r="Y18" s="306"/>
      <c r="Z18" s="75"/>
      <c r="AA18" s="75"/>
      <c r="AB18" s="76"/>
      <c r="AC18" s="76"/>
      <c r="AD18" s="76"/>
      <c r="AE18" s="76"/>
      <c r="AF18" s="76"/>
      <c r="AG18" s="76"/>
      <c r="AH18" s="76"/>
      <c r="AI18" s="76"/>
      <c r="AJ18" s="76"/>
      <c r="AK18" s="76"/>
      <c r="AL18" s="76"/>
      <c r="AM18" s="76"/>
      <c r="AN18" s="76"/>
      <c r="AO18" s="76"/>
      <c r="AP18" s="76"/>
      <c r="AQ18" s="76"/>
      <c r="AU18" s="77"/>
      <c r="AV18" s="77"/>
    </row>
    <row r="19" spans="1:48" ht="60" customHeight="1" thickBot="1">
      <c r="A19" s="624" t="s">
        <v>350</v>
      </c>
      <c r="B19" s="578" t="s">
        <v>348</v>
      </c>
      <c r="C19" s="579"/>
      <c r="D19" s="580"/>
      <c r="E19" s="581" t="s">
        <v>349</v>
      </c>
      <c r="F19" s="79"/>
      <c r="G19" s="80"/>
      <c r="H19" s="89" t="s">
        <v>103</v>
      </c>
      <c r="I19" s="89" t="s">
        <v>104</v>
      </c>
      <c r="J19" s="75"/>
      <c r="K19" s="75"/>
      <c r="L19" s="75"/>
      <c r="M19" s="75"/>
      <c r="N19" s="75"/>
      <c r="O19" s="75"/>
      <c r="P19" s="75"/>
      <c r="Q19" s="75"/>
      <c r="R19" s="75"/>
      <c r="S19" s="75"/>
      <c r="T19" s="75"/>
      <c r="U19" s="75"/>
      <c r="V19" s="75"/>
      <c r="W19" s="75"/>
      <c r="X19" s="75"/>
      <c r="Y19" s="75"/>
      <c r="Z19" s="75"/>
      <c r="AA19" s="75"/>
      <c r="AB19" s="76"/>
      <c r="AC19" s="76"/>
      <c r="AD19" s="76"/>
      <c r="AE19" s="76"/>
      <c r="AF19" s="76"/>
      <c r="AG19" s="76"/>
      <c r="AH19" s="76"/>
      <c r="AI19" s="76"/>
      <c r="AJ19" s="76"/>
      <c r="AK19" s="76"/>
      <c r="AL19" s="76"/>
      <c r="AM19" s="76"/>
      <c r="AN19" s="76"/>
      <c r="AO19" s="76"/>
      <c r="AP19" s="76"/>
      <c r="AQ19" s="76"/>
      <c r="AU19" s="77"/>
      <c r="AV19" s="77"/>
    </row>
    <row r="20" spans="1:48" ht="30" customHeight="1">
      <c r="A20" s="327" t="s">
        <v>351</v>
      </c>
      <c r="B20" s="216" t="s">
        <v>141</v>
      </c>
      <c r="C20" s="232"/>
      <c r="D20" s="223" t="s">
        <v>142</v>
      </c>
      <c r="E20" s="310" t="s">
        <v>253</v>
      </c>
      <c r="F20" s="79"/>
      <c r="H20" s="75"/>
      <c r="I20" s="93" t="s">
        <v>343</v>
      </c>
      <c r="J20" s="111"/>
      <c r="K20" s="111"/>
      <c r="L20" s="111"/>
      <c r="M20" s="111"/>
      <c r="N20" s="111"/>
      <c r="O20" s="111"/>
      <c r="P20" s="111"/>
      <c r="Q20" s="111"/>
      <c r="R20" s="111"/>
      <c r="S20" s="111"/>
      <c r="T20" s="111"/>
      <c r="U20" s="111"/>
      <c r="V20" s="111"/>
      <c r="W20" s="111"/>
      <c r="X20" s="111"/>
      <c r="Y20" s="111"/>
      <c r="Z20" s="75"/>
      <c r="AA20" s="75"/>
      <c r="AB20" s="76"/>
      <c r="AC20" s="76"/>
      <c r="AD20" s="76"/>
      <c r="AE20" s="76"/>
      <c r="AF20" s="76"/>
      <c r="AG20" s="76"/>
      <c r="AH20" s="76"/>
      <c r="AI20" s="76"/>
      <c r="AJ20" s="76"/>
      <c r="AK20" s="76"/>
      <c r="AL20" s="76"/>
      <c r="AM20" s="76"/>
      <c r="AN20" s="76"/>
      <c r="AO20" s="76"/>
      <c r="AP20" s="76"/>
      <c r="AQ20" s="76"/>
      <c r="AU20" s="77"/>
      <c r="AV20" s="77"/>
    </row>
    <row r="21" spans="1:48" ht="30" customHeight="1">
      <c r="A21" s="328"/>
      <c r="B21" s="218" t="s">
        <v>254</v>
      </c>
      <c r="C21" s="233"/>
      <c r="D21" s="136" t="s">
        <v>255</v>
      </c>
      <c r="E21" s="311"/>
      <c r="F21" s="79"/>
      <c r="H21" s="89" t="s">
        <v>107</v>
      </c>
      <c r="I21" s="89" t="s">
        <v>108</v>
      </c>
      <c r="J21" s="75"/>
      <c r="K21" s="90"/>
      <c r="L21" s="626" t="s">
        <v>236</v>
      </c>
      <c r="M21" s="90"/>
      <c r="N21" s="90"/>
      <c r="O21" s="90"/>
      <c r="P21" s="90"/>
      <c r="Q21" s="90"/>
      <c r="R21" s="90"/>
      <c r="S21" s="90"/>
      <c r="T21" s="90"/>
      <c r="U21" s="90"/>
      <c r="V21" s="90"/>
      <c r="W21" s="90"/>
      <c r="X21" s="90"/>
      <c r="Y21" s="90"/>
      <c r="Z21" s="75"/>
      <c r="AA21" s="75"/>
      <c r="AB21" s="76"/>
      <c r="AC21" s="76"/>
      <c r="AD21" s="76"/>
      <c r="AE21" s="76"/>
      <c r="AF21" s="76"/>
      <c r="AG21" s="76"/>
      <c r="AH21" s="76"/>
      <c r="AI21" s="76"/>
      <c r="AJ21" s="76"/>
      <c r="AK21" s="76"/>
      <c r="AL21" s="76"/>
      <c r="AM21" s="76"/>
      <c r="AN21" s="76"/>
      <c r="AO21" s="76"/>
      <c r="AP21" s="76"/>
      <c r="AQ21" s="76"/>
      <c r="AU21" s="77"/>
      <c r="AV21" s="77"/>
    </row>
    <row r="22" spans="1:48" ht="30" customHeight="1" thickBot="1">
      <c r="A22" s="329"/>
      <c r="B22" s="239" t="s">
        <v>256</v>
      </c>
      <c r="C22" s="234"/>
      <c r="D22" s="224" t="s">
        <v>89</v>
      </c>
      <c r="E22" s="312"/>
      <c r="F22" s="79"/>
      <c r="G22" s="75"/>
      <c r="H22" s="91" t="s">
        <v>78</v>
      </c>
      <c r="I22" s="75" t="s">
        <v>111</v>
      </c>
      <c r="J22" s="75"/>
      <c r="K22" s="75"/>
      <c r="L22" s="75"/>
      <c r="M22" s="92"/>
      <c r="N22" s="75"/>
      <c r="O22" s="75"/>
      <c r="P22" s="75"/>
      <c r="Q22" s="75"/>
      <c r="R22" s="75"/>
      <c r="S22" s="75"/>
      <c r="T22" s="75"/>
      <c r="U22" s="75"/>
      <c r="V22" s="75"/>
      <c r="W22" s="75"/>
      <c r="X22" s="75"/>
      <c r="Y22" s="75"/>
      <c r="Z22" s="75"/>
      <c r="AA22" s="75"/>
      <c r="AB22" s="76"/>
      <c r="AC22" s="76"/>
      <c r="AD22" s="76"/>
      <c r="AE22" s="76"/>
      <c r="AF22" s="76"/>
      <c r="AG22" s="76"/>
      <c r="AH22" s="76"/>
      <c r="AI22" s="76"/>
      <c r="AJ22" s="76"/>
      <c r="AK22" s="76"/>
      <c r="AL22" s="76"/>
      <c r="AM22" s="76"/>
      <c r="AN22" s="76"/>
      <c r="AO22" s="76"/>
      <c r="AP22" s="76"/>
      <c r="AQ22" s="76"/>
      <c r="AU22" s="77"/>
      <c r="AV22" s="77"/>
    </row>
    <row r="23" spans="1:48" ht="30" customHeight="1">
      <c r="B23" s="95" t="s">
        <v>119</v>
      </c>
      <c r="C23" s="208" t="s">
        <v>125</v>
      </c>
      <c r="D23" s="76"/>
      <c r="E23" s="94"/>
      <c r="F23" s="79"/>
      <c r="G23" s="75"/>
      <c r="H23" s="91" t="s">
        <v>87</v>
      </c>
      <c r="I23" s="93" t="s">
        <v>230</v>
      </c>
      <c r="K23" s="75"/>
      <c r="L23" s="75"/>
      <c r="M23" s="75"/>
      <c r="N23" s="75"/>
      <c r="O23" s="75"/>
      <c r="P23" s="75"/>
      <c r="Q23" s="75"/>
      <c r="R23" s="75"/>
      <c r="S23" s="75"/>
      <c r="T23" s="75"/>
      <c r="U23" s="75"/>
      <c r="V23" s="75"/>
      <c r="W23" s="75"/>
      <c r="X23" s="75"/>
      <c r="Y23" s="75"/>
      <c r="Z23" s="75"/>
      <c r="AA23" s="75"/>
      <c r="AB23" s="76"/>
      <c r="AC23" s="76"/>
      <c r="AD23" s="76"/>
      <c r="AE23" s="76"/>
      <c r="AF23" s="76"/>
      <c r="AG23" s="76"/>
      <c r="AH23" s="76"/>
      <c r="AI23" s="76"/>
      <c r="AJ23" s="76"/>
      <c r="AK23" s="76"/>
      <c r="AL23" s="76"/>
      <c r="AM23" s="76"/>
      <c r="AN23" s="76"/>
      <c r="AO23" s="76"/>
      <c r="AP23" s="76"/>
      <c r="AQ23" s="76"/>
      <c r="AU23" s="77"/>
      <c r="AV23" s="77"/>
    </row>
    <row r="24" spans="1:48" ht="30" customHeight="1">
      <c r="B24" s="96" t="s">
        <v>321</v>
      </c>
      <c r="C24" s="97"/>
      <c r="D24" s="98"/>
      <c r="E24" s="94"/>
      <c r="F24" s="94"/>
      <c r="G24" s="75"/>
      <c r="H24" s="91"/>
      <c r="I24" s="93" t="s">
        <v>323</v>
      </c>
      <c r="J24" s="75"/>
      <c r="K24" s="75"/>
      <c r="L24" s="75"/>
      <c r="M24" s="75"/>
      <c r="N24" s="75"/>
      <c r="O24" s="75"/>
      <c r="P24" s="75"/>
      <c r="Q24" s="75"/>
      <c r="R24" s="75"/>
      <c r="S24" s="75"/>
      <c r="T24" s="75"/>
      <c r="U24" s="75"/>
      <c r="V24" s="75"/>
      <c r="W24" s="75"/>
      <c r="X24" s="75"/>
      <c r="Y24" s="75"/>
      <c r="Z24" s="75"/>
      <c r="AA24" s="75"/>
      <c r="AB24" s="76"/>
      <c r="AC24" s="76"/>
      <c r="AD24" s="76"/>
      <c r="AE24" s="76"/>
      <c r="AF24" s="76"/>
      <c r="AG24" s="76"/>
      <c r="AH24" s="76"/>
      <c r="AI24" s="76"/>
      <c r="AJ24" s="76"/>
      <c r="AK24" s="76"/>
      <c r="AL24" s="76"/>
      <c r="AM24" s="76"/>
      <c r="AN24" s="76"/>
      <c r="AO24" s="76"/>
      <c r="AP24" s="76"/>
      <c r="AQ24" s="76"/>
      <c r="AU24" s="77"/>
      <c r="AV24" s="77"/>
    </row>
    <row r="25" spans="1:48" ht="22.5" customHeight="1">
      <c r="B25" s="100" t="s">
        <v>328</v>
      </c>
      <c r="C25" s="101"/>
      <c r="D25" s="102"/>
      <c r="E25" s="103"/>
      <c r="F25" s="94"/>
      <c r="G25" s="75"/>
      <c r="H25" s="91" t="s">
        <v>90</v>
      </c>
      <c r="I25" s="93" t="s">
        <v>244</v>
      </c>
      <c r="J25" s="75"/>
      <c r="K25" s="75"/>
      <c r="L25" s="75"/>
      <c r="M25" s="75"/>
      <c r="N25" s="75"/>
      <c r="O25" s="75"/>
      <c r="P25" s="75"/>
      <c r="Q25" s="75"/>
      <c r="R25" s="75"/>
      <c r="S25" s="75"/>
      <c r="T25" s="75"/>
      <c r="U25" s="75"/>
      <c r="V25" s="75"/>
      <c r="W25" s="75"/>
      <c r="X25" s="75"/>
      <c r="Y25" s="75"/>
      <c r="Z25" s="75"/>
      <c r="AA25" s="75"/>
      <c r="AB25" s="75"/>
      <c r="AC25" s="76"/>
      <c r="AD25" s="76"/>
      <c r="AE25" s="75"/>
      <c r="AF25" s="75"/>
      <c r="AG25" s="75"/>
      <c r="AH25" s="75"/>
      <c r="AI25" s="75"/>
      <c r="AJ25" s="75"/>
      <c r="AK25" s="75"/>
      <c r="AL25" s="75"/>
      <c r="AM25" s="75"/>
      <c r="AN25" s="75"/>
      <c r="AO25" s="75"/>
      <c r="AP25" s="75"/>
      <c r="AQ25" s="75"/>
      <c r="AR25" s="77"/>
      <c r="AS25" s="77"/>
      <c r="AT25" s="77"/>
      <c r="AU25" s="77"/>
      <c r="AV25" s="77"/>
    </row>
    <row r="26" spans="1:48" ht="22.5" customHeight="1">
      <c r="B26" s="100" t="s">
        <v>123</v>
      </c>
      <c r="C26" s="101"/>
      <c r="D26" s="76"/>
      <c r="E26" s="103"/>
      <c r="F26" s="94"/>
      <c r="G26" s="75"/>
      <c r="H26" s="91" t="s">
        <v>114</v>
      </c>
      <c r="I26" s="93" t="s">
        <v>231</v>
      </c>
      <c r="J26" s="75"/>
      <c r="K26" s="75"/>
      <c r="L26" s="75"/>
      <c r="M26" s="75"/>
      <c r="N26" s="75"/>
      <c r="O26" s="75"/>
      <c r="P26" s="75"/>
      <c r="Q26" s="75"/>
      <c r="R26" s="75"/>
      <c r="S26" s="75"/>
      <c r="T26" s="75"/>
      <c r="U26" s="75"/>
      <c r="V26" s="75"/>
      <c r="W26" s="75"/>
      <c r="X26" s="75"/>
      <c r="Y26" s="75"/>
      <c r="Z26" s="75"/>
      <c r="AA26" s="75"/>
      <c r="AB26" s="75"/>
      <c r="AC26" s="76"/>
      <c r="AD26" s="76"/>
      <c r="AE26" s="76"/>
      <c r="AF26" s="76"/>
      <c r="AG26" s="76"/>
      <c r="AH26" s="76"/>
      <c r="AI26" s="76"/>
      <c r="AJ26" s="76"/>
      <c r="AK26" s="76"/>
      <c r="AL26" s="76"/>
      <c r="AM26" s="76"/>
      <c r="AN26" s="76"/>
      <c r="AO26" s="76"/>
      <c r="AP26" s="76"/>
      <c r="AQ26" s="76"/>
    </row>
    <row r="27" spans="1:48" ht="22.5" customHeight="1">
      <c r="B27" s="100" t="s">
        <v>352</v>
      </c>
      <c r="C27" s="101"/>
      <c r="D27" s="76"/>
      <c r="E27" s="76"/>
      <c r="F27" s="79"/>
      <c r="G27" s="104"/>
      <c r="H27" s="91" t="s">
        <v>182</v>
      </c>
      <c r="I27" s="93" t="s">
        <v>245</v>
      </c>
      <c r="J27" s="75"/>
      <c r="K27" s="75"/>
      <c r="L27" s="75"/>
      <c r="M27" s="75"/>
      <c r="N27" s="75"/>
      <c r="O27" s="75"/>
      <c r="P27" s="75"/>
      <c r="Q27" s="75"/>
      <c r="R27" s="75"/>
      <c r="S27" s="75"/>
      <c r="T27" s="75"/>
      <c r="U27" s="75"/>
      <c r="V27" s="75"/>
      <c r="W27" s="75"/>
      <c r="X27" s="75"/>
      <c r="Y27" s="75"/>
      <c r="Z27" s="75"/>
      <c r="AA27" s="75"/>
      <c r="AB27" s="75"/>
      <c r="AC27" s="76"/>
      <c r="AD27" s="76"/>
      <c r="AE27" s="76"/>
      <c r="AF27" s="76"/>
      <c r="AG27" s="76"/>
      <c r="AH27" s="76"/>
      <c r="AI27" s="76"/>
      <c r="AJ27" s="76"/>
      <c r="AK27" s="76"/>
      <c r="AL27" s="76"/>
      <c r="AM27" s="76"/>
      <c r="AN27" s="76"/>
      <c r="AO27" s="76"/>
      <c r="AP27" s="76"/>
      <c r="AQ27" s="76"/>
    </row>
    <row r="28" spans="1:48" ht="22.5" customHeight="1">
      <c r="B28" s="591" t="s">
        <v>329</v>
      </c>
      <c r="C28" s="592"/>
      <c r="D28" s="76"/>
      <c r="E28" s="76"/>
      <c r="F28" s="79"/>
      <c r="G28" s="104"/>
      <c r="H28" s="91" t="s">
        <v>238</v>
      </c>
      <c r="I28" s="93" t="s">
        <v>322</v>
      </c>
      <c r="J28" s="75"/>
      <c r="K28" s="75"/>
      <c r="L28" s="75"/>
      <c r="M28" s="75"/>
      <c r="N28" s="75"/>
      <c r="O28" s="75"/>
      <c r="P28" s="75"/>
      <c r="Q28" s="75"/>
      <c r="R28" s="75"/>
      <c r="S28" s="75"/>
      <c r="T28" s="75"/>
      <c r="U28" s="75"/>
      <c r="V28" s="75"/>
      <c r="W28" s="75"/>
      <c r="X28" s="75"/>
      <c r="Y28" s="75"/>
      <c r="Z28" s="75"/>
      <c r="AA28" s="75"/>
      <c r="AB28" s="75"/>
      <c r="AC28" s="76"/>
      <c r="AD28" s="76"/>
      <c r="AE28" s="76"/>
      <c r="AF28" s="76"/>
      <c r="AG28" s="76"/>
      <c r="AH28" s="76"/>
      <c r="AI28" s="76"/>
      <c r="AJ28" s="76"/>
      <c r="AK28" s="76"/>
      <c r="AL28" s="76"/>
      <c r="AM28" s="76"/>
      <c r="AN28" s="76"/>
      <c r="AO28" s="76"/>
      <c r="AP28" s="76"/>
      <c r="AQ28" s="76"/>
    </row>
    <row r="29" spans="1:48" ht="22.5" customHeight="1">
      <c r="B29" s="104" t="s">
        <v>122</v>
      </c>
      <c r="D29" s="95"/>
      <c r="E29" s="76"/>
      <c r="F29" s="94"/>
      <c r="H29" s="91" t="s">
        <v>117</v>
      </c>
      <c r="I29" s="93" t="s">
        <v>118</v>
      </c>
      <c r="J29" s="75"/>
      <c r="K29" s="75"/>
      <c r="L29" s="75"/>
      <c r="M29" s="75"/>
      <c r="N29" s="75"/>
      <c r="O29" s="75"/>
      <c r="P29" s="75"/>
      <c r="Q29" s="75"/>
      <c r="R29" s="75"/>
      <c r="S29" s="75"/>
      <c r="T29" s="75"/>
      <c r="U29" s="75"/>
      <c r="V29" s="75"/>
      <c r="W29" s="75"/>
      <c r="X29" s="75"/>
      <c r="Y29" s="75"/>
      <c r="Z29" s="75"/>
      <c r="AA29" s="75"/>
      <c r="AB29" s="75"/>
      <c r="AC29" s="76"/>
      <c r="AD29" s="76"/>
      <c r="AE29" s="76"/>
      <c r="AF29" s="76"/>
      <c r="AG29" s="76"/>
      <c r="AH29" s="76"/>
      <c r="AI29" s="76"/>
      <c r="AJ29" s="76"/>
      <c r="AK29" s="76"/>
      <c r="AL29" s="76"/>
      <c r="AM29" s="76"/>
      <c r="AN29" s="76"/>
      <c r="AO29" s="76"/>
      <c r="AP29" s="76"/>
      <c r="AQ29" s="76"/>
    </row>
    <row r="30" spans="1:48" ht="21" customHeight="1">
      <c r="B30" s="105" t="s">
        <v>124</v>
      </c>
      <c r="D30" s="106"/>
      <c r="E30" s="76"/>
      <c r="F30" s="94"/>
      <c r="H30" s="627" t="s">
        <v>235</v>
      </c>
      <c r="I30" s="628" t="s">
        <v>240</v>
      </c>
      <c r="J30" s="75"/>
      <c r="K30" s="75"/>
      <c r="L30" s="75"/>
      <c r="M30" s="75"/>
      <c r="N30" s="75"/>
      <c r="O30" s="75"/>
      <c r="P30" s="75"/>
      <c r="Q30" s="75"/>
      <c r="R30" s="75"/>
      <c r="S30" s="75"/>
      <c r="T30" s="75"/>
      <c r="U30" s="75"/>
      <c r="V30" s="75"/>
      <c r="W30" s="75"/>
      <c r="X30" s="75"/>
      <c r="Y30" s="75"/>
      <c r="Z30" s="75"/>
      <c r="AA30" s="75"/>
      <c r="AB30" s="75"/>
      <c r="AC30" s="76"/>
      <c r="AD30" s="76"/>
      <c r="AE30" s="76"/>
      <c r="AF30" s="76"/>
      <c r="AG30" s="76"/>
      <c r="AH30" s="76"/>
      <c r="AI30" s="76"/>
      <c r="AJ30" s="76"/>
      <c r="AK30" s="76"/>
      <c r="AL30" s="76"/>
      <c r="AM30" s="76"/>
      <c r="AN30" s="76"/>
      <c r="AO30" s="76"/>
      <c r="AP30" s="76"/>
      <c r="AQ30" s="76"/>
    </row>
    <row r="31" spans="1:48" ht="21" customHeight="1">
      <c r="D31" s="106"/>
      <c r="E31" s="76"/>
      <c r="F31" s="94"/>
      <c r="H31" s="89" t="s">
        <v>120</v>
      </c>
      <c r="I31" s="89" t="s">
        <v>121</v>
      </c>
      <c r="J31" s="75"/>
      <c r="K31" s="75"/>
      <c r="L31" s="75"/>
      <c r="M31" s="75"/>
      <c r="N31" s="75"/>
      <c r="O31" s="75"/>
      <c r="P31" s="75"/>
      <c r="Q31" s="75"/>
      <c r="R31" s="75"/>
      <c r="S31" s="75"/>
      <c r="T31" s="75"/>
      <c r="U31" s="75"/>
      <c r="V31" s="75"/>
      <c r="W31" s="75"/>
      <c r="X31" s="75"/>
      <c r="Y31" s="75"/>
      <c r="Z31" s="75"/>
      <c r="AA31" s="75"/>
      <c r="AB31" s="75"/>
      <c r="AC31" s="76"/>
      <c r="AD31" s="76"/>
      <c r="AE31" s="76"/>
      <c r="AF31" s="76"/>
      <c r="AG31" s="76"/>
      <c r="AH31" s="76"/>
      <c r="AI31" s="76"/>
      <c r="AJ31" s="76"/>
      <c r="AK31" s="76"/>
      <c r="AL31" s="76"/>
      <c r="AM31" s="76"/>
      <c r="AN31" s="76"/>
      <c r="AO31" s="76"/>
      <c r="AP31" s="76"/>
      <c r="AQ31" s="76"/>
    </row>
    <row r="32" spans="1:48" ht="21" customHeight="1">
      <c r="D32" s="106"/>
      <c r="E32" s="76"/>
      <c r="F32" s="103"/>
      <c r="G32" s="212"/>
      <c r="H32" s="99" t="s">
        <v>78</v>
      </c>
      <c r="I32" s="93" t="s">
        <v>345</v>
      </c>
      <c r="J32" s="75"/>
      <c r="K32" s="75"/>
      <c r="L32" s="75"/>
      <c r="M32" s="75"/>
      <c r="N32" s="75"/>
      <c r="O32" s="75"/>
      <c r="P32" s="75"/>
      <c r="Q32" s="75"/>
      <c r="R32" s="75"/>
      <c r="S32" s="75"/>
      <c r="T32" s="75"/>
      <c r="U32" s="75"/>
      <c r="V32" s="75"/>
      <c r="W32" s="75"/>
      <c r="X32" s="75"/>
      <c r="Y32" s="75"/>
      <c r="Z32" s="76"/>
      <c r="AA32" s="75"/>
      <c r="AB32" s="75"/>
      <c r="AC32" s="76"/>
      <c r="AD32" s="76"/>
      <c r="AE32" s="76"/>
      <c r="AF32" s="76"/>
      <c r="AG32" s="76"/>
      <c r="AH32" s="76"/>
      <c r="AI32" s="76"/>
      <c r="AJ32" s="76"/>
      <c r="AK32" s="76"/>
      <c r="AL32" s="76"/>
      <c r="AM32" s="76"/>
      <c r="AN32" s="76"/>
      <c r="AO32" s="76"/>
      <c r="AP32" s="76"/>
      <c r="AQ32" s="76"/>
    </row>
    <row r="33" spans="2:43" ht="21" customHeight="1">
      <c r="D33" s="106"/>
      <c r="E33" s="102"/>
      <c r="F33" s="103"/>
      <c r="G33" s="214"/>
      <c r="H33" s="91" t="s">
        <v>87</v>
      </c>
      <c r="I33" s="93" t="s">
        <v>239</v>
      </c>
      <c r="W33" s="75"/>
      <c r="X33" s="75"/>
      <c r="Y33" s="75"/>
      <c r="Z33" s="76"/>
      <c r="AA33" s="75"/>
      <c r="AB33" s="75"/>
      <c r="AC33" s="76"/>
      <c r="AD33" s="76"/>
      <c r="AE33" s="76"/>
      <c r="AF33" s="76"/>
      <c r="AG33" s="76"/>
      <c r="AH33" s="76"/>
      <c r="AI33" s="76"/>
      <c r="AJ33" s="76"/>
      <c r="AK33" s="76"/>
      <c r="AL33" s="76"/>
      <c r="AM33" s="76"/>
      <c r="AN33" s="76"/>
      <c r="AO33" s="76"/>
      <c r="AP33" s="76"/>
      <c r="AQ33" s="76"/>
    </row>
    <row r="34" spans="2:43" ht="21" customHeight="1">
      <c r="B34" s="77"/>
      <c r="C34" s="108"/>
      <c r="D34" s="109"/>
      <c r="E34" s="102"/>
      <c r="F34" s="76"/>
      <c r="G34" s="214"/>
      <c r="H34" s="75" t="s">
        <v>246</v>
      </c>
      <c r="I34" s="213"/>
      <c r="J34" s="75"/>
      <c r="K34" s="75"/>
      <c r="L34" s="75"/>
      <c r="M34" s="75"/>
      <c r="N34" s="75"/>
      <c r="O34" s="75"/>
      <c r="P34" s="75"/>
      <c r="Q34" s="75"/>
      <c r="R34" s="75"/>
      <c r="S34" s="75"/>
      <c r="T34" s="75"/>
      <c r="U34" s="75"/>
      <c r="V34" s="75"/>
      <c r="W34" s="75"/>
      <c r="X34" s="75"/>
      <c r="Y34" s="75"/>
      <c r="Z34" s="76"/>
      <c r="AA34" s="75"/>
      <c r="AB34" s="75"/>
      <c r="AC34" s="76"/>
      <c r="AD34" s="76"/>
      <c r="AE34" s="76"/>
      <c r="AF34" s="76"/>
      <c r="AG34" s="76"/>
      <c r="AH34" s="76"/>
      <c r="AI34" s="76"/>
      <c r="AJ34" s="76"/>
      <c r="AK34" s="76"/>
      <c r="AL34" s="76"/>
      <c r="AM34" s="76"/>
      <c r="AN34" s="76"/>
      <c r="AO34" s="76"/>
      <c r="AP34" s="76"/>
      <c r="AQ34" s="76"/>
    </row>
    <row r="35" spans="2:43" ht="21" customHeight="1">
      <c r="B35" s="77"/>
      <c r="C35" s="110"/>
      <c r="D35" s="108"/>
      <c r="E35" s="76"/>
      <c r="F35" s="76"/>
      <c r="G35" s="215"/>
      <c r="H35" s="75" t="s">
        <v>247</v>
      </c>
      <c r="I35" s="213"/>
      <c r="J35" s="75"/>
      <c r="K35" s="75"/>
      <c r="L35" s="75"/>
      <c r="M35" s="75"/>
      <c r="N35" s="75"/>
      <c r="O35" s="75"/>
      <c r="P35" s="75"/>
      <c r="Q35" s="75"/>
      <c r="R35" s="75"/>
      <c r="S35" s="75"/>
      <c r="T35" s="75"/>
      <c r="U35" s="75"/>
      <c r="V35" s="75"/>
      <c r="W35" s="75"/>
      <c r="X35" s="75"/>
      <c r="Y35" s="76"/>
      <c r="Z35" s="76"/>
      <c r="AA35" s="75"/>
      <c r="AB35" s="75"/>
      <c r="AC35" s="76"/>
      <c r="AD35" s="76"/>
      <c r="AE35" s="76"/>
      <c r="AF35" s="76"/>
      <c r="AG35" s="76"/>
      <c r="AH35" s="76"/>
      <c r="AI35" s="76"/>
      <c r="AJ35" s="76"/>
      <c r="AK35" s="76"/>
      <c r="AL35" s="76"/>
      <c r="AM35" s="76"/>
      <c r="AN35" s="76"/>
      <c r="AO35" s="76"/>
      <c r="AP35" s="76"/>
      <c r="AQ35" s="76"/>
    </row>
    <row r="36" spans="2:43" ht="21.75" customHeight="1">
      <c r="B36" s="77"/>
      <c r="C36" s="77"/>
      <c r="E36" s="76"/>
      <c r="F36" s="76"/>
      <c r="G36" s="75"/>
      <c r="H36" s="213"/>
      <c r="I36" s="213"/>
      <c r="J36" s="75"/>
      <c r="K36" s="75"/>
      <c r="L36" s="75"/>
      <c r="M36" s="75"/>
      <c r="N36" s="75"/>
      <c r="O36" s="75"/>
      <c r="P36" s="75"/>
      <c r="Q36" s="75"/>
      <c r="R36" s="75"/>
      <c r="S36" s="75"/>
      <c r="T36" s="75"/>
      <c r="U36" s="75"/>
      <c r="V36" s="75"/>
      <c r="W36" s="75"/>
      <c r="X36" s="76"/>
      <c r="Y36" s="75"/>
      <c r="Z36" s="76"/>
      <c r="AA36" s="75"/>
      <c r="AB36" s="75"/>
      <c r="AC36" s="76"/>
      <c r="AD36" s="76"/>
      <c r="AE36" s="76"/>
      <c r="AF36" s="76"/>
      <c r="AG36" s="76"/>
      <c r="AH36" s="76"/>
      <c r="AI36" s="76"/>
      <c r="AJ36" s="76"/>
      <c r="AK36" s="76"/>
      <c r="AL36" s="76"/>
      <c r="AM36" s="76"/>
      <c r="AN36" s="76"/>
      <c r="AO36" s="76"/>
      <c r="AP36" s="76"/>
      <c r="AQ36" s="76"/>
    </row>
    <row r="37" spans="2:43" ht="27.75" customHeight="1">
      <c r="B37" s="77"/>
      <c r="C37" s="77"/>
      <c r="D37" s="77"/>
      <c r="E37" s="76"/>
      <c r="F37" s="76"/>
      <c r="G37" s="75"/>
      <c r="H37" s="213"/>
      <c r="I37" s="213"/>
      <c r="J37" s="75"/>
      <c r="K37" s="75"/>
      <c r="L37" s="75"/>
      <c r="M37" s="75"/>
      <c r="N37" s="76"/>
      <c r="O37" s="76"/>
      <c r="P37" s="76"/>
      <c r="Q37" s="76"/>
      <c r="R37" s="76"/>
      <c r="S37" s="76"/>
      <c r="T37" s="76"/>
      <c r="U37" s="76"/>
      <c r="V37" s="76"/>
      <c r="W37" s="76"/>
      <c r="X37" s="75"/>
      <c r="Y37" s="75"/>
      <c r="Z37" s="76"/>
      <c r="AA37" s="76"/>
      <c r="AB37" s="76"/>
      <c r="AC37" s="76"/>
      <c r="AD37" s="76"/>
      <c r="AE37" s="76"/>
      <c r="AF37" s="76"/>
      <c r="AG37" s="76"/>
      <c r="AH37" s="76"/>
      <c r="AI37" s="76"/>
      <c r="AJ37" s="76"/>
      <c r="AK37" s="76"/>
      <c r="AL37" s="76"/>
      <c r="AM37" s="76"/>
      <c r="AN37" s="76"/>
      <c r="AO37" s="76"/>
      <c r="AP37" s="76"/>
      <c r="AQ37" s="76"/>
    </row>
    <row r="38" spans="2:43" ht="14">
      <c r="B38" s="77"/>
      <c r="C38" s="77"/>
      <c r="D38" s="77"/>
      <c r="E38" s="93"/>
      <c r="F38" s="76"/>
      <c r="G38" s="75"/>
      <c r="H38" s="76"/>
      <c r="I38" s="107"/>
      <c r="J38" s="106"/>
      <c r="K38" s="106"/>
      <c r="L38" s="106"/>
      <c r="M38" s="106"/>
      <c r="N38" s="76"/>
      <c r="O38" s="76"/>
      <c r="P38" s="76"/>
      <c r="Q38" s="76"/>
      <c r="R38" s="76"/>
      <c r="S38" s="76"/>
      <c r="T38" s="76"/>
      <c r="U38" s="76"/>
      <c r="V38" s="76"/>
      <c r="W38" s="76"/>
      <c r="X38" s="75"/>
      <c r="Y38" s="76"/>
      <c r="Z38" s="76"/>
      <c r="AA38" s="76"/>
      <c r="AB38" s="76"/>
      <c r="AC38" s="76"/>
      <c r="AD38" s="76"/>
      <c r="AE38" s="76"/>
      <c r="AF38" s="76"/>
      <c r="AG38" s="76"/>
      <c r="AH38" s="76"/>
      <c r="AI38" s="76"/>
      <c r="AJ38" s="76"/>
      <c r="AK38" s="76"/>
      <c r="AL38" s="76"/>
      <c r="AM38" s="76"/>
      <c r="AN38" s="76"/>
      <c r="AO38" s="76"/>
      <c r="AP38" s="76"/>
      <c r="AQ38" s="76"/>
    </row>
    <row r="39" spans="2:43" ht="14">
      <c r="B39" s="77"/>
      <c r="C39" s="77"/>
      <c r="D39" s="77"/>
      <c r="E39" s="106"/>
      <c r="F39" s="76"/>
      <c r="G39" s="106"/>
      <c r="H39" s="75"/>
      <c r="I39" s="75"/>
      <c r="J39" s="154"/>
      <c r="K39" s="154"/>
      <c r="L39" s="154"/>
      <c r="M39" s="154"/>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row>
    <row r="40" spans="2:43" ht="14">
      <c r="B40" s="77"/>
      <c r="C40" s="77"/>
      <c r="D40" s="77"/>
      <c r="E40" s="106"/>
      <c r="F40" s="102"/>
      <c r="G40" s="106"/>
      <c r="H40" s="106"/>
      <c r="I40" s="106"/>
      <c r="J40" s="106"/>
      <c r="K40" s="106"/>
      <c r="L40" s="106"/>
      <c r="M40" s="106"/>
      <c r="N40" s="75"/>
      <c r="O40" s="75"/>
      <c r="P40" s="75"/>
      <c r="Q40" s="75"/>
      <c r="R40" s="75"/>
      <c r="S40" s="75"/>
      <c r="T40" s="75"/>
      <c r="U40" s="75"/>
      <c r="V40" s="75"/>
      <c r="W40" s="76"/>
      <c r="X40" s="76"/>
      <c r="Y40" s="76"/>
      <c r="Z40" s="76"/>
      <c r="AA40" s="76"/>
      <c r="AB40" s="76"/>
      <c r="AC40" s="76"/>
      <c r="AD40" s="76"/>
      <c r="AE40" s="76"/>
      <c r="AF40" s="76"/>
      <c r="AG40" s="76"/>
      <c r="AH40" s="76"/>
      <c r="AI40" s="76"/>
      <c r="AJ40" s="76"/>
      <c r="AK40" s="76"/>
      <c r="AL40" s="76"/>
      <c r="AM40" s="76"/>
      <c r="AN40" s="76"/>
      <c r="AO40" s="76"/>
      <c r="AP40" s="76"/>
      <c r="AQ40" s="76"/>
    </row>
    <row r="41" spans="2:43" ht="14">
      <c r="B41" s="77"/>
      <c r="C41" s="77"/>
      <c r="D41" s="77"/>
      <c r="E41" s="106"/>
      <c r="F41" s="102"/>
      <c r="G41" s="106"/>
      <c r="H41" s="154"/>
      <c r="I41" s="154"/>
      <c r="J41" s="106"/>
      <c r="K41" s="106"/>
      <c r="L41" s="106"/>
      <c r="M41" s="106"/>
      <c r="N41" s="90"/>
      <c r="O41" s="90"/>
      <c r="P41" s="90"/>
      <c r="Q41" s="90"/>
      <c r="R41" s="90"/>
      <c r="S41" s="90"/>
      <c r="T41" s="90"/>
      <c r="U41" s="111"/>
      <c r="V41" s="111"/>
      <c r="W41" s="76"/>
      <c r="X41" s="76"/>
      <c r="Y41" s="76"/>
      <c r="Z41" s="76"/>
      <c r="AA41" s="76"/>
      <c r="AB41" s="76"/>
      <c r="AC41" s="76"/>
      <c r="AD41" s="76"/>
      <c r="AE41" s="76"/>
      <c r="AF41" s="76"/>
      <c r="AG41" s="76"/>
      <c r="AH41" s="76"/>
      <c r="AI41" s="76"/>
      <c r="AJ41" s="76"/>
      <c r="AK41" s="76"/>
      <c r="AL41" s="76"/>
      <c r="AM41" s="76"/>
      <c r="AN41" s="76"/>
      <c r="AO41" s="76"/>
      <c r="AP41" s="76"/>
      <c r="AQ41" s="76"/>
    </row>
    <row r="42" spans="2:43" ht="14">
      <c r="D42" s="77"/>
      <c r="E42" s="106"/>
      <c r="F42" s="76"/>
      <c r="G42" s="106"/>
      <c r="H42" s="106"/>
      <c r="I42" s="106"/>
      <c r="J42" s="109"/>
      <c r="K42" s="109"/>
      <c r="L42" s="109"/>
      <c r="M42" s="109"/>
      <c r="N42" s="108"/>
      <c r="O42" s="108"/>
      <c r="P42" s="108"/>
      <c r="Q42" s="108"/>
      <c r="R42" s="108"/>
      <c r="S42" s="108"/>
      <c r="T42" s="108"/>
      <c r="U42" s="112"/>
      <c r="V42" s="112"/>
      <c r="X42" s="76"/>
      <c r="Y42" s="76"/>
      <c r="Z42" s="76"/>
      <c r="AA42" s="76"/>
      <c r="AB42" s="76"/>
      <c r="AC42" s="76"/>
      <c r="AD42" s="76"/>
      <c r="AE42" s="76"/>
      <c r="AF42" s="76"/>
      <c r="AG42" s="76"/>
      <c r="AH42" s="76"/>
      <c r="AI42" s="76"/>
      <c r="AJ42" s="76"/>
      <c r="AK42" s="76"/>
      <c r="AL42" s="76"/>
      <c r="AM42" s="76"/>
      <c r="AN42" s="76"/>
      <c r="AO42" s="76"/>
      <c r="AP42" s="76"/>
      <c r="AQ42" s="76"/>
    </row>
    <row r="43" spans="2:43" ht="14">
      <c r="E43" s="113"/>
      <c r="F43" s="76"/>
      <c r="G43" s="109"/>
      <c r="H43" s="106"/>
      <c r="I43" s="106"/>
      <c r="J43" s="108"/>
      <c r="K43" s="108"/>
      <c r="L43" s="108"/>
      <c r="M43" s="108"/>
      <c r="N43" s="108"/>
      <c r="O43" s="108"/>
      <c r="P43" s="108"/>
      <c r="Q43" s="108"/>
      <c r="R43" s="108"/>
      <c r="S43" s="108"/>
      <c r="T43" s="108"/>
      <c r="U43" s="77"/>
      <c r="V43" s="77"/>
      <c r="X43" s="76"/>
      <c r="Z43" s="76"/>
      <c r="AA43" s="76"/>
      <c r="AB43" s="76"/>
      <c r="AC43" s="76"/>
      <c r="AD43" s="76"/>
      <c r="AE43" s="76"/>
      <c r="AF43" s="76"/>
      <c r="AG43" s="76"/>
      <c r="AH43" s="76"/>
      <c r="AI43" s="76"/>
      <c r="AJ43" s="76"/>
      <c r="AK43" s="76"/>
      <c r="AL43" s="76"/>
      <c r="AM43" s="76"/>
      <c r="AN43" s="76"/>
      <c r="AO43" s="76"/>
      <c r="AP43" s="76"/>
      <c r="AQ43" s="76"/>
    </row>
    <row r="44" spans="2:43">
      <c r="E44" s="108"/>
      <c r="F44" s="76"/>
      <c r="G44" s="108"/>
      <c r="H44" s="109"/>
      <c r="I44" s="109"/>
      <c r="J44" s="77"/>
      <c r="K44" s="77"/>
      <c r="L44" s="77"/>
      <c r="M44" s="77"/>
      <c r="N44" s="77"/>
      <c r="O44" s="77"/>
      <c r="P44" s="77"/>
      <c r="Q44" s="77"/>
      <c r="R44" s="77"/>
      <c r="S44" s="77"/>
      <c r="T44" s="77"/>
      <c r="U44" s="77"/>
      <c r="V44" s="77"/>
      <c r="AA44" s="76"/>
      <c r="AB44" s="76"/>
      <c r="AC44" s="76"/>
      <c r="AD44" s="76"/>
      <c r="AE44" s="76"/>
      <c r="AF44" s="76"/>
      <c r="AG44" s="76"/>
      <c r="AH44" s="76"/>
      <c r="AI44" s="76"/>
      <c r="AJ44" s="76"/>
      <c r="AK44" s="76"/>
      <c r="AL44" s="76"/>
      <c r="AM44" s="76"/>
      <c r="AN44" s="76"/>
      <c r="AO44" s="76"/>
      <c r="AP44" s="76"/>
      <c r="AQ44" s="76"/>
    </row>
    <row r="45" spans="2:43">
      <c r="E45" s="77"/>
      <c r="F45" s="93"/>
      <c r="G45" s="77"/>
      <c r="H45" s="108"/>
      <c r="I45" s="108"/>
      <c r="J45" s="77"/>
      <c r="K45" s="77"/>
      <c r="AA45" s="76"/>
      <c r="AB45" s="76"/>
      <c r="AC45" s="76"/>
      <c r="AD45" s="76"/>
      <c r="AE45" s="76"/>
      <c r="AF45" s="76"/>
      <c r="AG45" s="76"/>
      <c r="AH45" s="76"/>
      <c r="AI45" s="76"/>
      <c r="AJ45" s="76"/>
      <c r="AK45" s="76"/>
      <c r="AL45" s="76"/>
      <c r="AM45" s="76"/>
      <c r="AN45" s="76"/>
      <c r="AO45" s="76"/>
      <c r="AP45" s="76"/>
      <c r="AQ45" s="76"/>
    </row>
    <row r="46" spans="2:43" ht="14">
      <c r="E46" s="77"/>
      <c r="F46" s="106"/>
      <c r="G46" s="77"/>
      <c r="H46" s="77"/>
      <c r="I46" s="77"/>
      <c r="J46" s="77"/>
      <c r="K46" s="77"/>
      <c r="AA46" s="76"/>
      <c r="AB46" s="76"/>
      <c r="AC46" s="76"/>
      <c r="AD46" s="76"/>
      <c r="AE46" s="76"/>
      <c r="AF46" s="76"/>
      <c r="AG46" s="76"/>
      <c r="AH46" s="76"/>
      <c r="AI46" s="76"/>
      <c r="AJ46" s="76"/>
      <c r="AK46" s="76"/>
      <c r="AL46" s="76"/>
      <c r="AM46" s="76"/>
      <c r="AN46" s="76"/>
      <c r="AO46" s="76"/>
      <c r="AP46" s="76"/>
      <c r="AQ46" s="76"/>
    </row>
    <row r="47" spans="2:43" ht="14">
      <c r="E47" s="77"/>
      <c r="F47" s="106"/>
      <c r="G47" s="77"/>
      <c r="H47" s="77"/>
      <c r="I47" s="77"/>
      <c r="J47" s="77"/>
      <c r="K47" s="77"/>
      <c r="AA47" s="76"/>
      <c r="AB47" s="76"/>
      <c r="AC47" s="76"/>
      <c r="AD47" s="76"/>
      <c r="AE47" s="76"/>
      <c r="AF47" s="76"/>
      <c r="AG47" s="76"/>
      <c r="AH47" s="76"/>
      <c r="AI47" s="76"/>
      <c r="AJ47" s="76"/>
      <c r="AK47" s="76"/>
      <c r="AL47" s="76"/>
      <c r="AM47" s="76"/>
      <c r="AN47" s="76"/>
      <c r="AO47" s="76"/>
      <c r="AP47" s="76"/>
      <c r="AQ47" s="76"/>
    </row>
    <row r="48" spans="2:43" ht="14">
      <c r="E48" s="77"/>
      <c r="F48" s="106"/>
      <c r="G48" s="77"/>
      <c r="H48" s="77"/>
      <c r="I48" s="77"/>
      <c r="J48" s="77"/>
      <c r="K48" s="77"/>
      <c r="AA48" s="76"/>
      <c r="AB48" s="76"/>
      <c r="AC48" s="76"/>
      <c r="AD48" s="76"/>
      <c r="AE48" s="76"/>
      <c r="AF48" s="76"/>
      <c r="AG48" s="76"/>
      <c r="AH48" s="76"/>
      <c r="AI48" s="76"/>
      <c r="AJ48" s="76"/>
      <c r="AK48" s="76"/>
      <c r="AL48" s="76"/>
      <c r="AM48" s="76"/>
      <c r="AN48" s="76"/>
      <c r="AO48" s="76"/>
      <c r="AP48" s="76"/>
      <c r="AQ48" s="76"/>
    </row>
    <row r="49" spans="5:11" ht="14">
      <c r="E49" s="77"/>
      <c r="F49" s="106"/>
      <c r="G49" s="77"/>
      <c r="H49" s="77"/>
      <c r="I49" s="77"/>
      <c r="J49" s="77"/>
      <c r="K49" s="77"/>
    </row>
    <row r="50" spans="5:11">
      <c r="E50" s="77"/>
      <c r="F50" s="109"/>
      <c r="G50" s="77"/>
      <c r="H50" s="77"/>
      <c r="I50" s="77"/>
      <c r="J50" s="77"/>
      <c r="K50" s="77"/>
    </row>
    <row r="51" spans="5:11">
      <c r="E51" s="77"/>
      <c r="F51" s="108"/>
      <c r="G51" s="77"/>
      <c r="H51" s="77"/>
      <c r="I51" s="77"/>
    </row>
    <row r="52" spans="5:11">
      <c r="F52" s="77"/>
      <c r="H52" s="77"/>
      <c r="I52" s="77"/>
    </row>
    <row r="53" spans="5:11">
      <c r="F53" s="77"/>
    </row>
    <row r="54" spans="5:11">
      <c r="F54" s="77"/>
    </row>
    <row r="55" spans="5:11">
      <c r="F55" s="77"/>
    </row>
    <row r="56" spans="5:11">
      <c r="F56" s="77"/>
    </row>
    <row r="57" spans="5:11">
      <c r="F57" s="77"/>
    </row>
    <row r="58" spans="5:11">
      <c r="F58" s="77"/>
    </row>
  </sheetData>
  <protectedRanges>
    <protectedRange sqref="J12" name="範囲1_1"/>
    <protectedRange sqref="D31:D34" name="範囲2_2"/>
    <protectedRange sqref="B25:B27" name="範囲2_1_1_1"/>
    <protectedRange sqref="B28" name="範囲2_3_1_1_1"/>
    <protectedRange sqref="J13:J17" name="範囲1_1_2"/>
  </protectedRanges>
  <mergeCells count="28">
    <mergeCell ref="B28:C28"/>
    <mergeCell ref="H18:Y18"/>
    <mergeCell ref="E13:E18"/>
    <mergeCell ref="E20:E22"/>
    <mergeCell ref="Z4:AQ4"/>
    <mergeCell ref="I6:K6"/>
    <mergeCell ref="L6:Y6"/>
    <mergeCell ref="E7:E8"/>
    <mergeCell ref="I7:K7"/>
    <mergeCell ref="L7:Y7"/>
    <mergeCell ref="L8:Y8"/>
    <mergeCell ref="I8:K8"/>
    <mergeCell ref="A5:B5"/>
    <mergeCell ref="A6:A12"/>
    <mergeCell ref="A13:A18"/>
    <mergeCell ref="A20:A22"/>
    <mergeCell ref="G3:Y4"/>
    <mergeCell ref="I9:K9"/>
    <mergeCell ref="L9:Y9"/>
    <mergeCell ref="I10:K10"/>
    <mergeCell ref="L10:Y10"/>
    <mergeCell ref="I11:K11"/>
    <mergeCell ref="L11:Y11"/>
    <mergeCell ref="I12:K12"/>
    <mergeCell ref="L12:Y12"/>
    <mergeCell ref="H13:H17"/>
    <mergeCell ref="I13:K17"/>
    <mergeCell ref="L13:Y17"/>
  </mergeCells>
  <phoneticPr fontId="2"/>
  <dataValidations count="1">
    <dataValidation type="list" allowBlank="1" showInputMessage="1" showErrorMessage="1" sqref="C19:D19" xr:uid="{C6C19FDB-D9B2-471B-9383-028076A5BC6E}">
      <formula1>"高第2377号,高第2329号,高第2491号,高第3013号"</formula1>
    </dataValidation>
  </dataValidations>
  <hyperlinks>
    <hyperlink ref="D12" r:id="rId1" xr:uid="{5C8A5FEF-3A49-4423-BB52-2C9C4CCE7558}"/>
    <hyperlink ref="B28:C28" r:id="rId2" display="MAIL：Hibiki_Noda@pref.hyogo.lg.jp" xr:uid="{933166F8-FB4F-41F9-9F68-C5B6427C9C7D}"/>
  </hyperlinks>
  <pageMargins left="0.7" right="0.7" top="0.75" bottom="0.75" header="0.3" footer="0.3"/>
  <pageSetup paperSize="9" scale="91" orientation="landscape" r:id="rId3"/>
  <colBreaks count="1" manualBreakCount="1">
    <brk id="5" min="1" max="20"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3621-8DD1-4E63-BD26-D15B580D2723}">
  <dimension ref="A1:K31"/>
  <sheetViews>
    <sheetView view="pageBreakPreview" zoomScale="96" zoomScaleNormal="100" zoomScaleSheetLayoutView="96" workbookViewId="0">
      <selection activeCell="L24" sqref="L24"/>
    </sheetView>
  </sheetViews>
  <sheetFormatPr defaultColWidth="9" defaultRowHeight="13"/>
  <cols>
    <col min="1" max="1" width="1.90625" style="119" customWidth="1"/>
    <col min="2" max="2" width="7.6328125" style="119" customWidth="1"/>
    <col min="3" max="3" width="17.08984375" style="119" customWidth="1"/>
    <col min="4" max="4" width="12.453125" style="119" customWidth="1"/>
    <col min="5" max="5" width="9.6328125" style="119" customWidth="1"/>
    <col min="6" max="6" width="10.90625" style="119" customWidth="1"/>
    <col min="7" max="7" width="9" style="119"/>
    <col min="8" max="8" width="15.26953125" style="119" customWidth="1"/>
    <col min="9" max="9" width="8.6328125" style="119" customWidth="1"/>
    <col min="10" max="10" width="5.36328125" style="119" customWidth="1"/>
    <col min="11" max="11" width="3.36328125" style="119" customWidth="1"/>
    <col min="12" max="16384" width="9" style="119"/>
  </cols>
  <sheetData>
    <row r="1" spans="1:11" s="114" customFormat="1" ht="21">
      <c r="A1" s="620" t="s">
        <v>126</v>
      </c>
      <c r="K1" s="115"/>
    </row>
    <row r="2" spans="1:11" s="117" customFormat="1" ht="16.5">
      <c r="A2" s="621" t="s">
        <v>378</v>
      </c>
      <c r="B2" s="116"/>
      <c r="C2" s="116"/>
      <c r="D2" s="116"/>
      <c r="E2" s="116"/>
      <c r="F2" s="116"/>
      <c r="G2" s="116"/>
      <c r="H2" s="116"/>
    </row>
    <row r="4" spans="1:11" ht="21" customHeight="1">
      <c r="A4" s="118" t="s">
        <v>262</v>
      </c>
      <c r="B4" s="118"/>
      <c r="C4" s="118"/>
      <c r="D4" s="118"/>
      <c r="E4" s="118"/>
      <c r="F4" s="118"/>
      <c r="G4" s="118"/>
      <c r="H4" s="118"/>
      <c r="I4" s="118"/>
    </row>
    <row r="5" spans="1:11" ht="19">
      <c r="A5" s="571" t="s">
        <v>200</v>
      </c>
      <c r="B5" s="571"/>
      <c r="C5" s="571"/>
      <c r="D5" s="571"/>
      <c r="E5" s="571"/>
      <c r="F5" s="571"/>
      <c r="G5" s="571"/>
      <c r="H5" s="571"/>
      <c r="I5" s="571"/>
      <c r="J5" s="571"/>
    </row>
    <row r="6" spans="1:11" ht="34.5" customHeight="1">
      <c r="A6" s="118"/>
      <c r="B6" s="118"/>
      <c r="C6" s="118"/>
      <c r="D6" s="118"/>
      <c r="E6" s="118"/>
      <c r="F6" s="118"/>
      <c r="G6" s="118"/>
      <c r="H6" s="572"/>
      <c r="I6" s="572"/>
      <c r="J6" s="120"/>
    </row>
    <row r="7" spans="1:11" ht="19.5" customHeight="1">
      <c r="A7" s="118" t="s">
        <v>127</v>
      </c>
      <c r="B7" s="118"/>
      <c r="C7" s="118"/>
      <c r="D7" s="118"/>
      <c r="E7" s="118"/>
      <c r="F7" s="121" t="s">
        <v>127</v>
      </c>
      <c r="G7" s="122" t="s">
        <v>128</v>
      </c>
      <c r="H7" s="609">
        <v>45308</v>
      </c>
      <c r="I7" s="610"/>
      <c r="J7" s="120"/>
    </row>
    <row r="8" spans="1:11">
      <c r="A8" s="118"/>
      <c r="B8" s="118"/>
      <c r="C8" s="118"/>
      <c r="D8" s="118"/>
      <c r="E8" s="118" t="s">
        <v>127</v>
      </c>
      <c r="F8" s="123" t="s">
        <v>127</v>
      </c>
      <c r="G8" s="124"/>
      <c r="H8" s="124"/>
      <c r="I8" s="125"/>
      <c r="J8" s="120"/>
    </row>
    <row r="9" spans="1:11">
      <c r="A9" s="118"/>
      <c r="B9" s="118" t="s">
        <v>129</v>
      </c>
      <c r="C9" s="118"/>
      <c r="D9" s="118"/>
      <c r="E9" s="118"/>
      <c r="F9" s="118"/>
      <c r="G9" s="118"/>
      <c r="H9" s="118"/>
      <c r="I9" s="118"/>
      <c r="J9" s="120"/>
    </row>
    <row r="10" spans="1:11" ht="64.5" customHeight="1">
      <c r="A10" s="118"/>
      <c r="B10" s="118"/>
      <c r="C10" s="118"/>
      <c r="D10" s="118"/>
      <c r="E10" s="118"/>
      <c r="F10" s="118"/>
      <c r="G10" s="118"/>
      <c r="H10" s="118"/>
      <c r="I10" s="118"/>
      <c r="J10" s="120"/>
    </row>
    <row r="11" spans="1:11" ht="23.25" customHeight="1">
      <c r="A11" s="118"/>
      <c r="B11" s="118"/>
      <c r="C11" s="118"/>
      <c r="D11" s="118"/>
      <c r="E11" s="120"/>
      <c r="F11" s="126" t="s">
        <v>130</v>
      </c>
      <c r="G11" s="570">
        <f>基本情報シート!C8</f>
        <v>0</v>
      </c>
      <c r="H11" s="570"/>
      <c r="I11" s="570"/>
      <c r="J11" s="570"/>
    </row>
    <row r="12" spans="1:11" ht="20.25" customHeight="1">
      <c r="A12" s="118"/>
      <c r="B12" s="118"/>
      <c r="C12" s="118"/>
      <c r="D12" s="118"/>
      <c r="E12" s="120"/>
      <c r="F12" s="126" t="s">
        <v>131</v>
      </c>
      <c r="G12" s="570">
        <f>基本情報シート!C6</f>
        <v>0</v>
      </c>
      <c r="H12" s="570"/>
      <c r="I12" s="570"/>
      <c r="J12" s="570"/>
    </row>
    <row r="13" spans="1:11" ht="21" customHeight="1">
      <c r="A13" s="118"/>
      <c r="B13" s="118"/>
      <c r="C13" s="118" t="s">
        <v>132</v>
      </c>
      <c r="D13" s="118"/>
      <c r="E13" s="120"/>
      <c r="F13" s="126" t="s">
        <v>133</v>
      </c>
      <c r="G13" s="210">
        <f>基本情報シート!C9</f>
        <v>0</v>
      </c>
      <c r="H13" s="570">
        <f>基本情報シート!C10</f>
        <v>0</v>
      </c>
      <c r="I13" s="570"/>
      <c r="J13" s="127"/>
    </row>
    <row r="14" spans="1:11" ht="21" customHeight="1">
      <c r="A14" s="118"/>
      <c r="B14" s="118"/>
      <c r="C14" s="118"/>
      <c r="D14" s="118"/>
      <c r="E14" s="120"/>
      <c r="F14" s="126" t="s">
        <v>134</v>
      </c>
      <c r="G14" s="570">
        <f>基本情報シート!C11</f>
        <v>0</v>
      </c>
      <c r="H14" s="570"/>
      <c r="I14" s="570"/>
      <c r="J14" s="570"/>
    </row>
    <row r="15" spans="1:11" ht="21" customHeight="1">
      <c r="A15" s="118"/>
      <c r="B15" s="118"/>
      <c r="C15" s="118"/>
      <c r="D15" s="118"/>
      <c r="E15" s="120"/>
      <c r="F15" s="608" t="s">
        <v>135</v>
      </c>
      <c r="G15" s="570">
        <f>基本情報シート!C12</f>
        <v>0</v>
      </c>
      <c r="H15" s="570"/>
      <c r="I15" s="570"/>
      <c r="J15" s="570"/>
    </row>
    <row r="16" spans="1:11" ht="77.25" customHeight="1">
      <c r="A16" s="128" t="s">
        <v>127</v>
      </c>
      <c r="B16" s="118"/>
      <c r="C16" s="118"/>
      <c r="D16" s="118"/>
      <c r="E16" s="118"/>
      <c r="F16" s="118"/>
      <c r="G16" s="118"/>
      <c r="H16" s="118"/>
      <c r="I16" s="118"/>
      <c r="J16" s="120"/>
    </row>
    <row r="17" spans="1:10" ht="14">
      <c r="A17" s="120"/>
      <c r="B17" s="129" t="s">
        <v>371</v>
      </c>
      <c r="C17" s="118"/>
      <c r="D17" s="118">
        <f>基本情報シート!C19</f>
        <v>0</v>
      </c>
      <c r="E17" s="118" t="s">
        <v>369</v>
      </c>
      <c r="F17" s="118"/>
      <c r="G17" s="118"/>
      <c r="H17" s="118"/>
      <c r="I17" s="118"/>
      <c r="J17" s="118"/>
    </row>
    <row r="18" spans="1:10" ht="14">
      <c r="A18" s="118"/>
      <c r="B18" s="130" t="s">
        <v>370</v>
      </c>
      <c r="C18" s="131"/>
      <c r="D18" s="130"/>
      <c r="F18" s="120"/>
      <c r="G18" s="120"/>
      <c r="H18" s="120"/>
      <c r="I18" s="118"/>
      <c r="J18" s="120"/>
    </row>
    <row r="19" spans="1:10" ht="14">
      <c r="A19" s="118"/>
      <c r="B19" s="132" t="s">
        <v>201</v>
      </c>
      <c r="C19" s="120"/>
      <c r="D19" s="118"/>
      <c r="E19" s="128"/>
      <c r="F19" s="118"/>
      <c r="G19" s="118"/>
      <c r="H19" s="118"/>
      <c r="I19" s="118"/>
      <c r="J19" s="120"/>
    </row>
    <row r="20" spans="1:10" ht="51.75" customHeight="1">
      <c r="A20" s="574" t="s">
        <v>136</v>
      </c>
      <c r="B20" s="574"/>
      <c r="C20" s="574"/>
      <c r="D20" s="574"/>
      <c r="E20" s="574"/>
      <c r="F20" s="574"/>
      <c r="G20" s="574"/>
      <c r="H20" s="574"/>
      <c r="I20" s="574"/>
      <c r="J20" s="120"/>
    </row>
    <row r="21" spans="1:10">
      <c r="A21" s="118"/>
      <c r="B21" s="118"/>
      <c r="C21" s="118"/>
      <c r="D21" s="118"/>
      <c r="E21" s="133"/>
      <c r="F21" s="118"/>
      <c r="G21" s="118"/>
      <c r="H21" s="118"/>
      <c r="I21" s="118"/>
      <c r="J21" s="120"/>
    </row>
    <row r="22" spans="1:10">
      <c r="A22" s="120"/>
      <c r="B22" s="120"/>
      <c r="C22" s="120"/>
      <c r="D22" s="118"/>
      <c r="E22" s="133"/>
      <c r="F22" s="118"/>
      <c r="G22" s="118"/>
      <c r="H22" s="118"/>
      <c r="I22" s="118"/>
      <c r="J22" s="120"/>
    </row>
    <row r="23" spans="1:10" ht="24.75" customHeight="1">
      <c r="A23" s="120"/>
      <c r="B23" s="118" t="s">
        <v>137</v>
      </c>
      <c r="C23" s="120"/>
      <c r="D23" s="118"/>
      <c r="E23" s="118"/>
      <c r="F23" s="118"/>
      <c r="G23" s="118"/>
      <c r="H23" s="118"/>
      <c r="I23" s="118"/>
      <c r="J23" s="120"/>
    </row>
    <row r="24" spans="1:10" ht="24.75" customHeight="1">
      <c r="A24" s="120"/>
      <c r="B24" s="118"/>
      <c r="C24" s="120"/>
      <c r="D24" s="118"/>
      <c r="E24" s="574" t="s">
        <v>372</v>
      </c>
      <c r="F24" s="574"/>
      <c r="G24" s="118"/>
      <c r="H24" s="118"/>
      <c r="I24" s="118"/>
      <c r="J24" s="120"/>
    </row>
    <row r="25" spans="1:10" ht="24.75" customHeight="1">
      <c r="A25" s="120"/>
      <c r="B25" s="118" t="s">
        <v>202</v>
      </c>
      <c r="C25" s="120"/>
      <c r="D25" s="120"/>
      <c r="E25" s="574" t="s">
        <v>373</v>
      </c>
      <c r="F25" s="574"/>
      <c r="G25" s="120"/>
      <c r="H25" s="134"/>
      <c r="I25" s="118"/>
      <c r="J25" s="120"/>
    </row>
    <row r="26" spans="1:10" ht="24.75" customHeight="1">
      <c r="A26" s="120"/>
      <c r="B26" s="118"/>
      <c r="C26" s="120"/>
      <c r="D26" s="120"/>
      <c r="E26" s="574" t="s">
        <v>374</v>
      </c>
      <c r="F26" s="574"/>
      <c r="G26" s="120"/>
      <c r="H26" s="134"/>
      <c r="I26" s="118"/>
      <c r="J26" s="120"/>
    </row>
    <row r="27" spans="1:10" ht="24.75" customHeight="1">
      <c r="A27" s="120"/>
      <c r="B27" s="118" t="s">
        <v>203</v>
      </c>
      <c r="C27" s="120"/>
      <c r="D27" s="120"/>
      <c r="E27" s="574" t="s">
        <v>346</v>
      </c>
      <c r="F27" s="574"/>
      <c r="G27" s="120"/>
      <c r="H27" s="134"/>
      <c r="I27" s="118"/>
      <c r="J27" s="120"/>
    </row>
    <row r="28" spans="1:10" ht="24.75" customHeight="1">
      <c r="A28" s="120"/>
      <c r="B28" s="118" t="s">
        <v>138</v>
      </c>
      <c r="C28" s="120"/>
      <c r="D28" s="118"/>
      <c r="E28" s="118"/>
      <c r="F28" s="118"/>
      <c r="G28" s="118"/>
      <c r="H28" s="118"/>
      <c r="I28" s="118"/>
      <c r="J28" s="120"/>
    </row>
    <row r="29" spans="1:10" ht="10.5" customHeight="1">
      <c r="A29" s="120"/>
      <c r="B29" s="575" t="s">
        <v>139</v>
      </c>
      <c r="C29" s="575"/>
      <c r="D29" s="575"/>
      <c r="E29" s="575"/>
      <c r="F29" s="575"/>
      <c r="G29" s="575"/>
      <c r="H29" s="575"/>
      <c r="I29" s="118"/>
      <c r="J29" s="120"/>
    </row>
    <row r="30" spans="1:10" ht="100" customHeight="1">
      <c r="A30" s="118"/>
      <c r="B30" s="573"/>
      <c r="C30" s="573"/>
      <c r="D30" s="573"/>
      <c r="E30" s="573"/>
      <c r="F30" s="573"/>
      <c r="G30" s="573"/>
      <c r="H30" s="573"/>
      <c r="I30" s="118"/>
      <c r="J30" s="120"/>
    </row>
    <row r="31" spans="1:10">
      <c r="A31" s="118"/>
      <c r="B31" s="118" t="s">
        <v>330</v>
      </c>
      <c r="C31" s="118"/>
      <c r="D31" s="118"/>
      <c r="E31" s="118"/>
      <c r="F31" s="118"/>
      <c r="G31" s="118"/>
      <c r="H31" s="118"/>
      <c r="I31" s="118"/>
      <c r="J31" s="120"/>
    </row>
  </sheetData>
  <mergeCells count="15">
    <mergeCell ref="B30:H30"/>
    <mergeCell ref="G14:J14"/>
    <mergeCell ref="G15:J15"/>
    <mergeCell ref="A20:I20"/>
    <mergeCell ref="E25:F25"/>
    <mergeCell ref="E27:F27"/>
    <mergeCell ref="B29:H29"/>
    <mergeCell ref="E24:F24"/>
    <mergeCell ref="E26:F26"/>
    <mergeCell ref="H13:I13"/>
    <mergeCell ref="A5:J5"/>
    <mergeCell ref="H6:I6"/>
    <mergeCell ref="H7:I7"/>
    <mergeCell ref="G11:J11"/>
    <mergeCell ref="G12:J12"/>
  </mergeCells>
  <phoneticPr fontId="2"/>
  <pageMargins left="0.7" right="0.7" top="0.75" bottom="0.75" header="0.3" footer="0.3"/>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7DD2F-DA39-44D0-97D7-DEDDC99EA993}">
  <sheetPr>
    <tabColor rgb="FFFFFF00"/>
  </sheetPr>
  <dimension ref="A1:O35"/>
  <sheetViews>
    <sheetView view="pageBreakPreview" zoomScale="106" zoomScaleNormal="100" zoomScaleSheetLayoutView="106" workbookViewId="0">
      <selection sqref="A1:XFD1"/>
    </sheetView>
  </sheetViews>
  <sheetFormatPr defaultColWidth="9" defaultRowHeight="13"/>
  <cols>
    <col min="1" max="1" width="4" style="156" customWidth="1"/>
    <col min="2" max="4" width="8.36328125" style="156" customWidth="1"/>
    <col min="5" max="5" width="4.6328125" style="175" customWidth="1"/>
    <col min="6" max="6" width="15.90625" style="175" customWidth="1"/>
    <col min="7" max="7" width="4.6328125" style="175" customWidth="1"/>
    <col min="8" max="10" width="9.7265625" style="156" customWidth="1"/>
    <col min="11" max="11" width="3.26953125" style="156" customWidth="1"/>
    <col min="12" max="13" width="10.36328125" style="156" customWidth="1"/>
    <col min="14" max="15" width="20.6328125" style="156" customWidth="1"/>
    <col min="16" max="16" width="14.08984375" style="156" customWidth="1"/>
    <col min="17" max="16384" width="9" style="156"/>
  </cols>
  <sheetData>
    <row r="1" spans="1:12" s="622" customFormat="1" ht="20.5">
      <c r="A1" s="622" t="s">
        <v>307</v>
      </c>
      <c r="E1" s="623"/>
      <c r="F1" s="623"/>
      <c r="G1" s="623"/>
    </row>
    <row r="2" spans="1:12" ht="14">
      <c r="A2" s="129" t="s">
        <v>93</v>
      </c>
      <c r="B2" s="129"/>
      <c r="C2" s="129"/>
      <c r="D2" s="129"/>
      <c r="E2" s="170"/>
      <c r="F2" s="170"/>
      <c r="G2" s="170"/>
      <c r="H2" s="129"/>
      <c r="I2" s="129"/>
      <c r="J2" s="155"/>
      <c r="K2" s="155"/>
      <c r="L2" s="161"/>
    </row>
    <row r="3" spans="1:12" ht="14">
      <c r="A3" s="155"/>
      <c r="B3" s="155"/>
      <c r="C3" s="155"/>
      <c r="D3" s="155"/>
      <c r="E3" s="171"/>
      <c r="F3" s="171"/>
      <c r="G3" s="171"/>
      <c r="H3" s="155"/>
      <c r="I3" s="155"/>
      <c r="J3" s="155"/>
      <c r="K3" s="155"/>
      <c r="L3" s="161"/>
    </row>
    <row r="4" spans="1:12" ht="14">
      <c r="A4" s="155"/>
      <c r="B4" s="155"/>
      <c r="C4" s="155"/>
      <c r="D4" s="155"/>
      <c r="E4" s="171"/>
      <c r="F4" s="171"/>
      <c r="G4" s="171"/>
      <c r="H4" s="155"/>
      <c r="I4" s="155"/>
      <c r="J4" s="155"/>
      <c r="K4" s="155"/>
    </row>
    <row r="5" spans="1:12" ht="14">
      <c r="A5" s="535" t="s">
        <v>206</v>
      </c>
      <c r="B5" s="535"/>
      <c r="C5" s="535"/>
      <c r="D5" s="535"/>
      <c r="E5" s="535"/>
      <c r="F5" s="535"/>
      <c r="G5" s="535"/>
      <c r="H5" s="535"/>
      <c r="I5" s="535"/>
      <c r="J5" s="535"/>
      <c r="K5" s="535"/>
    </row>
    <row r="6" spans="1:12" ht="14">
      <c r="A6" s="155"/>
      <c r="B6" s="155"/>
      <c r="C6" s="155"/>
      <c r="D6" s="155"/>
      <c r="E6" s="171"/>
      <c r="F6" s="171"/>
      <c r="G6" s="171"/>
      <c r="H6" s="155"/>
      <c r="I6" s="155"/>
      <c r="J6" s="155"/>
      <c r="K6" s="155"/>
    </row>
    <row r="7" spans="1:12" ht="14">
      <c r="A7" s="155"/>
      <c r="B7" s="155"/>
      <c r="C7" s="155"/>
      <c r="D7" s="155"/>
      <c r="E7" s="171"/>
      <c r="F7" s="171"/>
      <c r="G7" s="171"/>
      <c r="H7" s="155"/>
      <c r="I7" s="155"/>
      <c r="J7" s="155"/>
      <c r="K7" s="155"/>
    </row>
    <row r="8" spans="1:12" ht="14">
      <c r="A8" s="155">
        <v>1</v>
      </c>
      <c r="B8" s="155" t="s">
        <v>166</v>
      </c>
      <c r="C8" s="155"/>
      <c r="D8" s="155"/>
      <c r="E8" s="171"/>
      <c r="F8" s="171"/>
      <c r="G8" s="171"/>
      <c r="H8" s="155"/>
      <c r="I8" s="155"/>
      <c r="J8" s="157" t="s">
        <v>167</v>
      </c>
      <c r="K8" s="155"/>
    </row>
    <row r="9" spans="1:12" ht="35.15" customHeight="1">
      <c r="A9" s="155"/>
      <c r="B9" s="536" t="s">
        <v>168</v>
      </c>
      <c r="C9" s="536"/>
      <c r="D9" s="536"/>
      <c r="E9" s="537" t="s">
        <v>169</v>
      </c>
      <c r="F9" s="537"/>
      <c r="G9" s="537"/>
      <c r="H9" s="536" t="s">
        <v>170</v>
      </c>
      <c r="I9" s="536"/>
      <c r="J9" s="536"/>
      <c r="K9" s="155"/>
    </row>
    <row r="10" spans="1:12" ht="17.5" customHeight="1">
      <c r="A10" s="155"/>
      <c r="B10" s="539" t="s">
        <v>171</v>
      </c>
      <c r="C10" s="540"/>
      <c r="D10" s="540"/>
      <c r="E10" s="172" t="s">
        <v>204</v>
      </c>
      <c r="F10" s="177"/>
      <c r="G10" s="173" t="s">
        <v>205</v>
      </c>
      <c r="H10" s="543"/>
      <c r="I10" s="531"/>
      <c r="J10" s="532"/>
      <c r="K10" s="155"/>
    </row>
    <row r="11" spans="1:12" ht="17.5" customHeight="1">
      <c r="A11" s="155"/>
      <c r="B11" s="541"/>
      <c r="C11" s="542"/>
      <c r="D11" s="542"/>
      <c r="E11" s="538">
        <f>別紙１!I24</f>
        <v>0</v>
      </c>
      <c r="F11" s="538"/>
      <c r="G11" s="538"/>
      <c r="H11" s="544"/>
      <c r="I11" s="533"/>
      <c r="J11" s="534"/>
      <c r="K11" s="155"/>
    </row>
    <row r="12" spans="1:12" ht="17.5" customHeight="1">
      <c r="A12" s="155"/>
      <c r="B12" s="539" t="s">
        <v>172</v>
      </c>
      <c r="C12" s="540"/>
      <c r="D12" s="540"/>
      <c r="E12" s="172" t="s">
        <v>204</v>
      </c>
      <c r="F12" s="177"/>
      <c r="G12" s="173" t="s">
        <v>205</v>
      </c>
      <c r="H12" s="549"/>
      <c r="I12" s="550"/>
      <c r="J12" s="551"/>
      <c r="K12" s="155"/>
    </row>
    <row r="13" spans="1:12" ht="17.5" customHeight="1">
      <c r="A13" s="155"/>
      <c r="B13" s="541"/>
      <c r="C13" s="542"/>
      <c r="D13" s="542"/>
      <c r="E13" s="538">
        <f>E15-E11</f>
        <v>0</v>
      </c>
      <c r="F13" s="538"/>
      <c r="G13" s="538"/>
      <c r="H13" s="552"/>
      <c r="I13" s="553"/>
      <c r="J13" s="554"/>
      <c r="K13" s="155"/>
    </row>
    <row r="14" spans="1:12" ht="17.5" customHeight="1">
      <c r="A14" s="155"/>
      <c r="B14" s="543" t="s">
        <v>34</v>
      </c>
      <c r="C14" s="531"/>
      <c r="D14" s="531"/>
      <c r="E14" s="172" t="s">
        <v>204</v>
      </c>
      <c r="F14" s="176">
        <f>F10+F12</f>
        <v>0</v>
      </c>
      <c r="G14" s="173" t="s">
        <v>205</v>
      </c>
      <c r="H14" s="531"/>
      <c r="I14" s="531"/>
      <c r="J14" s="532"/>
      <c r="K14" s="155"/>
    </row>
    <row r="15" spans="1:12" ht="17.5" customHeight="1">
      <c r="A15" s="155"/>
      <c r="B15" s="544"/>
      <c r="C15" s="533"/>
      <c r="D15" s="533"/>
      <c r="E15" s="555">
        <f>別紙１!C24</f>
        <v>0</v>
      </c>
      <c r="F15" s="555"/>
      <c r="G15" s="555"/>
      <c r="H15" s="533"/>
      <c r="I15" s="533"/>
      <c r="J15" s="534"/>
      <c r="K15" s="155"/>
    </row>
    <row r="16" spans="1:12" ht="14">
      <c r="A16" s="155"/>
      <c r="B16" s="155"/>
      <c r="C16" s="155"/>
      <c r="D16" s="155"/>
      <c r="E16" s="171"/>
      <c r="F16" s="171"/>
      <c r="G16" s="171"/>
      <c r="H16" s="155"/>
      <c r="I16" s="155"/>
      <c r="J16" s="155"/>
      <c r="K16" s="155"/>
    </row>
    <row r="17" spans="1:12" ht="14">
      <c r="A17" s="155"/>
      <c r="B17" s="155"/>
      <c r="C17" s="155"/>
      <c r="D17" s="155"/>
      <c r="E17" s="171"/>
      <c r="F17" s="171"/>
      <c r="G17" s="171"/>
      <c r="H17" s="155"/>
      <c r="I17" s="155"/>
      <c r="J17" s="155"/>
      <c r="K17" s="155"/>
    </row>
    <row r="18" spans="1:12" ht="14">
      <c r="A18" s="155">
        <v>2</v>
      </c>
      <c r="B18" s="155" t="s">
        <v>173</v>
      </c>
      <c r="C18" s="155"/>
      <c r="D18" s="155"/>
      <c r="E18" s="171"/>
      <c r="F18" s="171"/>
      <c r="G18" s="171"/>
      <c r="H18" s="155"/>
      <c r="I18" s="155"/>
      <c r="J18" s="157" t="s">
        <v>167</v>
      </c>
      <c r="K18" s="155"/>
    </row>
    <row r="19" spans="1:12" ht="35.15" customHeight="1">
      <c r="A19" s="155"/>
      <c r="B19" s="536" t="s">
        <v>168</v>
      </c>
      <c r="C19" s="536"/>
      <c r="D19" s="536"/>
      <c r="E19" s="537" t="s">
        <v>169</v>
      </c>
      <c r="F19" s="537"/>
      <c r="G19" s="537"/>
      <c r="H19" s="536" t="s">
        <v>170</v>
      </c>
      <c r="I19" s="536"/>
      <c r="J19" s="536"/>
      <c r="K19" s="155"/>
    </row>
    <row r="20" spans="1:12" ht="20.149999999999999" customHeight="1">
      <c r="A20" s="155"/>
      <c r="B20" s="545" t="s">
        <v>174</v>
      </c>
      <c r="C20" s="546"/>
      <c r="D20" s="546"/>
      <c r="E20" s="172" t="s">
        <v>204</v>
      </c>
      <c r="F20" s="177"/>
      <c r="G20" s="173" t="s">
        <v>205</v>
      </c>
      <c r="H20" s="531"/>
      <c r="I20" s="531"/>
      <c r="J20" s="532"/>
      <c r="K20" s="155"/>
    </row>
    <row r="21" spans="1:12" ht="20.149999999999999" customHeight="1">
      <c r="A21" s="155"/>
      <c r="B21" s="547"/>
      <c r="C21" s="548"/>
      <c r="D21" s="548"/>
      <c r="E21" s="528">
        <f>別紙１!C14</f>
        <v>0</v>
      </c>
      <c r="F21" s="529"/>
      <c r="G21" s="530"/>
      <c r="H21" s="533"/>
      <c r="I21" s="533"/>
      <c r="J21" s="534"/>
      <c r="K21" s="155"/>
      <c r="L21" s="161" t="s">
        <v>177</v>
      </c>
    </row>
    <row r="22" spans="1:12" ht="20.149999999999999" customHeight="1">
      <c r="A22" s="155"/>
      <c r="B22" s="545" t="s">
        <v>175</v>
      </c>
      <c r="C22" s="546"/>
      <c r="D22" s="546"/>
      <c r="E22" s="172" t="s">
        <v>204</v>
      </c>
      <c r="F22" s="177"/>
      <c r="G22" s="173" t="s">
        <v>205</v>
      </c>
      <c r="H22" s="531"/>
      <c r="I22" s="531"/>
      <c r="J22" s="532"/>
      <c r="K22" s="155"/>
      <c r="L22" s="161"/>
    </row>
    <row r="23" spans="1:12" ht="20.149999999999999" customHeight="1">
      <c r="A23" s="155"/>
      <c r="B23" s="547"/>
      <c r="C23" s="548"/>
      <c r="D23" s="548"/>
      <c r="E23" s="528">
        <f>別紙１!C18</f>
        <v>0</v>
      </c>
      <c r="F23" s="529"/>
      <c r="G23" s="530"/>
      <c r="H23" s="533"/>
      <c r="I23" s="533"/>
      <c r="J23" s="534"/>
      <c r="K23" s="155"/>
      <c r="L23" s="161" t="s">
        <v>184</v>
      </c>
    </row>
    <row r="24" spans="1:12" ht="20.149999999999999" customHeight="1">
      <c r="A24" s="155"/>
      <c r="B24" s="545" t="s">
        <v>176</v>
      </c>
      <c r="C24" s="546"/>
      <c r="D24" s="546"/>
      <c r="E24" s="172" t="s">
        <v>204</v>
      </c>
      <c r="F24" s="177"/>
      <c r="G24" s="173" t="s">
        <v>205</v>
      </c>
      <c r="H24" s="531"/>
      <c r="I24" s="531"/>
      <c r="J24" s="532"/>
      <c r="K24" s="155"/>
      <c r="L24" s="161"/>
    </row>
    <row r="25" spans="1:12" ht="20.149999999999999" customHeight="1">
      <c r="A25" s="155"/>
      <c r="B25" s="547"/>
      <c r="C25" s="548"/>
      <c r="D25" s="548"/>
      <c r="E25" s="528">
        <f>別紙１!C22</f>
        <v>0</v>
      </c>
      <c r="F25" s="529"/>
      <c r="G25" s="530"/>
      <c r="H25" s="533"/>
      <c r="I25" s="533"/>
      <c r="J25" s="534"/>
      <c r="K25" s="155"/>
      <c r="L25" s="161" t="s">
        <v>185</v>
      </c>
    </row>
    <row r="26" spans="1:12" ht="20.149999999999999" customHeight="1">
      <c r="A26" s="155"/>
      <c r="B26" s="543" t="s">
        <v>34</v>
      </c>
      <c r="C26" s="531"/>
      <c r="D26" s="531"/>
      <c r="E26" s="172" t="s">
        <v>204</v>
      </c>
      <c r="F26" s="176">
        <f>F20+F22+F24</f>
        <v>0</v>
      </c>
      <c r="G26" s="173" t="s">
        <v>205</v>
      </c>
      <c r="H26" s="531"/>
      <c r="I26" s="531"/>
      <c r="J26" s="532"/>
      <c r="K26" s="155"/>
      <c r="L26" s="161"/>
    </row>
    <row r="27" spans="1:12" ht="20.149999999999999" customHeight="1">
      <c r="A27" s="155"/>
      <c r="B27" s="544"/>
      <c r="C27" s="533"/>
      <c r="D27" s="533"/>
      <c r="E27" s="528">
        <f>別紙１!C24</f>
        <v>0</v>
      </c>
      <c r="F27" s="529"/>
      <c r="G27" s="530"/>
      <c r="H27" s="533"/>
      <c r="I27" s="533"/>
      <c r="J27" s="534"/>
      <c r="K27" s="155"/>
    </row>
    <row r="28" spans="1:12" ht="14">
      <c r="A28" s="155"/>
      <c r="B28" s="169" t="s">
        <v>207</v>
      </c>
      <c r="C28" s="155"/>
      <c r="D28" s="155"/>
      <c r="E28" s="171"/>
      <c r="F28" s="171"/>
      <c r="G28" s="171"/>
      <c r="H28" s="155"/>
      <c r="I28" s="155"/>
      <c r="J28" s="155"/>
      <c r="K28" s="155"/>
    </row>
    <row r="29" spans="1:12" ht="14">
      <c r="A29" s="155"/>
      <c r="B29" s="169" t="s">
        <v>243</v>
      </c>
      <c r="C29" s="158"/>
      <c r="D29" s="158"/>
      <c r="E29" s="174"/>
      <c r="F29" s="174"/>
      <c r="G29" s="174"/>
      <c r="H29" s="158"/>
      <c r="I29" s="158"/>
      <c r="J29" s="158"/>
      <c r="K29" s="155"/>
    </row>
    <row r="30" spans="1:12" ht="14">
      <c r="A30" s="155"/>
      <c r="K30" s="155"/>
    </row>
    <row r="31" spans="1:12" ht="14">
      <c r="A31" s="155"/>
      <c r="K31" s="155"/>
    </row>
    <row r="32" spans="1:12" ht="14">
      <c r="A32" s="155"/>
      <c r="K32" s="155"/>
    </row>
    <row r="33" spans="1:15" ht="19">
      <c r="A33" s="155"/>
      <c r="K33" s="155"/>
      <c r="L33" s="159"/>
      <c r="M33" s="160"/>
      <c r="N33" s="160"/>
      <c r="O33" s="160"/>
    </row>
    <row r="34" spans="1:15" ht="14">
      <c r="A34" s="155"/>
      <c r="K34" s="155"/>
      <c r="M34" s="160"/>
      <c r="N34" s="160"/>
      <c r="O34" s="160"/>
    </row>
    <row r="35" spans="1:15" ht="14">
      <c r="A35" s="158"/>
      <c r="K35" s="158"/>
    </row>
  </sheetData>
  <mergeCells count="28">
    <mergeCell ref="B22:D23"/>
    <mergeCell ref="B24:D25"/>
    <mergeCell ref="B26:D27"/>
    <mergeCell ref="B12:D13"/>
    <mergeCell ref="H12:J13"/>
    <mergeCell ref="B14:D15"/>
    <mergeCell ref="H14:J15"/>
    <mergeCell ref="E13:G13"/>
    <mergeCell ref="E15:G15"/>
    <mergeCell ref="B19:D19"/>
    <mergeCell ref="E19:G19"/>
    <mergeCell ref="H19:J19"/>
    <mergeCell ref="E21:G21"/>
    <mergeCell ref="B20:D21"/>
    <mergeCell ref="H20:J21"/>
    <mergeCell ref="E27:G27"/>
    <mergeCell ref="A5:K5"/>
    <mergeCell ref="B9:D9"/>
    <mergeCell ref="E9:G9"/>
    <mergeCell ref="H9:J9"/>
    <mergeCell ref="E11:G11"/>
    <mergeCell ref="B10:D11"/>
    <mergeCell ref="H10:J11"/>
    <mergeCell ref="E23:G23"/>
    <mergeCell ref="E25:G25"/>
    <mergeCell ref="H22:J23"/>
    <mergeCell ref="H24:J25"/>
    <mergeCell ref="H26:J27"/>
  </mergeCells>
  <phoneticPr fontId="2"/>
  <pageMargins left="0.70866141732283472"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K82"/>
  <sheetViews>
    <sheetView view="pageBreakPreview" zoomScale="70" zoomScaleNormal="50" zoomScaleSheetLayoutView="70" workbookViewId="0">
      <selection activeCell="E8" sqref="E8:E9"/>
    </sheetView>
  </sheetViews>
  <sheetFormatPr defaultColWidth="16.6328125" defaultRowHeight="13"/>
  <cols>
    <col min="1" max="1" width="20.36328125" style="2" customWidth="1"/>
    <col min="2" max="2" width="20.36328125" style="8" customWidth="1"/>
    <col min="3" max="9" width="24.6328125" style="2" customWidth="1"/>
    <col min="10" max="10" width="20.36328125" style="2" customWidth="1"/>
    <col min="11" max="16384" width="16.6328125" style="2"/>
  </cols>
  <sheetData>
    <row r="1" spans="1:11" ht="39.75" customHeight="1">
      <c r="A1" s="616" t="s">
        <v>309</v>
      </c>
    </row>
    <row r="2" spans="1:11" ht="39.75" customHeight="1">
      <c r="A2" s="616" t="s">
        <v>308</v>
      </c>
    </row>
    <row r="3" spans="1:11" ht="20.25" customHeight="1">
      <c r="A3" s="21" t="s">
        <v>31</v>
      </c>
    </row>
    <row r="4" spans="1:11" ht="19">
      <c r="A4" s="512" t="s">
        <v>199</v>
      </c>
      <c r="B4" s="512"/>
      <c r="C4" s="512"/>
      <c r="D4" s="512"/>
      <c r="E4" s="512"/>
      <c r="F4" s="512"/>
      <c r="G4" s="512"/>
      <c r="H4" s="512"/>
      <c r="I4" s="512"/>
      <c r="J4" s="512"/>
      <c r="K4" s="3"/>
    </row>
    <row r="5" spans="1:11" ht="36" customHeight="1">
      <c r="B5" s="9"/>
      <c r="C5" s="3"/>
      <c r="K5" s="167"/>
    </row>
    <row r="6" spans="1:11" s="26" customFormat="1" ht="21" customHeight="1">
      <c r="B6" s="27"/>
      <c r="C6" s="28"/>
      <c r="F6" s="29" t="s">
        <v>32</v>
      </c>
      <c r="G6" s="513">
        <f>基本情報シート!C20</f>
        <v>0</v>
      </c>
      <c r="H6" s="513"/>
      <c r="I6" s="513"/>
      <c r="J6" s="513"/>
    </row>
    <row r="7" spans="1:11" s="26" customFormat="1" ht="9.75" customHeight="1" thickBot="1">
      <c r="B7" s="27"/>
      <c r="C7" s="28"/>
    </row>
    <row r="8" spans="1:11" s="26" customFormat="1" ht="24.75" customHeight="1">
      <c r="A8" s="514" t="s">
        <v>68</v>
      </c>
      <c r="B8" s="517"/>
      <c r="C8" s="520" t="s">
        <v>10</v>
      </c>
      <c r="D8" s="522" t="s">
        <v>11</v>
      </c>
      <c r="E8" s="522" t="s">
        <v>12</v>
      </c>
      <c r="F8" s="524" t="s">
        <v>325</v>
      </c>
      <c r="G8" s="524" t="s">
        <v>326</v>
      </c>
      <c r="H8" s="524" t="s">
        <v>310</v>
      </c>
      <c r="I8" s="524" t="s">
        <v>327</v>
      </c>
      <c r="J8" s="526" t="s">
        <v>7</v>
      </c>
    </row>
    <row r="9" spans="1:11" s="26" customFormat="1" ht="24.75" customHeight="1">
      <c r="A9" s="515"/>
      <c r="B9" s="518"/>
      <c r="C9" s="521"/>
      <c r="D9" s="523"/>
      <c r="E9" s="523"/>
      <c r="F9" s="525"/>
      <c r="G9" s="525"/>
      <c r="H9" s="525"/>
      <c r="I9" s="525"/>
      <c r="J9" s="527"/>
    </row>
    <row r="10" spans="1:11" s="26" customFormat="1" ht="17.25" customHeight="1" thickBot="1">
      <c r="A10" s="516"/>
      <c r="B10" s="519"/>
      <c r="C10" s="30"/>
      <c r="D10" s="31"/>
      <c r="E10" s="32" t="s">
        <v>15</v>
      </c>
      <c r="F10" s="32" t="s">
        <v>16</v>
      </c>
      <c r="G10" s="33"/>
      <c r="H10" s="33"/>
      <c r="I10" s="33"/>
      <c r="J10" s="34"/>
    </row>
    <row r="11" spans="1:11" s="39" customFormat="1" ht="15.75" customHeight="1">
      <c r="A11" s="505" t="s">
        <v>41</v>
      </c>
      <c r="B11" s="35" t="s">
        <v>33</v>
      </c>
      <c r="C11" s="36" t="s">
        <v>0</v>
      </c>
      <c r="D11" s="37" t="s">
        <v>0</v>
      </c>
      <c r="E11" s="37" t="s">
        <v>0</v>
      </c>
      <c r="F11" s="37" t="s">
        <v>0</v>
      </c>
      <c r="G11" s="37" t="s">
        <v>0</v>
      </c>
      <c r="H11" s="37" t="s">
        <v>0</v>
      </c>
      <c r="I11" s="37" t="s">
        <v>0</v>
      </c>
      <c r="J11" s="38"/>
    </row>
    <row r="12" spans="1:11" s="39" customFormat="1" ht="47.25" customHeight="1">
      <c r="A12" s="506"/>
      <c r="B12" s="142"/>
      <c r="C12" s="143"/>
      <c r="D12" s="40" t="str">
        <f>IF(ISNUMBER(C12),220000,"")</f>
        <v/>
      </c>
      <c r="E12" s="40">
        <f>MIN(C12:D12)</f>
        <v>0</v>
      </c>
      <c r="F12" s="40">
        <f>ROUNDDOWN((E12*1/2),-3)</f>
        <v>0</v>
      </c>
      <c r="G12" s="147"/>
      <c r="H12" s="52">
        <v>0</v>
      </c>
      <c r="I12" s="40">
        <f>IFERROR(MIN(F12-H12,G12-H12),"")</f>
        <v>0</v>
      </c>
      <c r="J12" s="41"/>
    </row>
    <row r="13" spans="1:11" s="39" customFormat="1" ht="47.25" customHeight="1">
      <c r="A13" s="506"/>
      <c r="B13" s="144"/>
      <c r="C13" s="145"/>
      <c r="D13" s="42" t="str">
        <f>IF(ISNUMBER(C13),220000,"")</f>
        <v/>
      </c>
      <c r="E13" s="47">
        <f>MIN(C13:D13)</f>
        <v>0</v>
      </c>
      <c r="F13" s="42">
        <f>ROUNDDOWN((E13*1/2),-3)</f>
        <v>0</v>
      </c>
      <c r="G13" s="148"/>
      <c r="H13" s="54">
        <v>0</v>
      </c>
      <c r="I13" s="42">
        <f>IFERROR(MIN(F13-H13,G13-H13),"")</f>
        <v>0</v>
      </c>
      <c r="J13" s="43"/>
      <c r="K13" s="39" t="s">
        <v>189</v>
      </c>
    </row>
    <row r="14" spans="1:11" s="39" customFormat="1" ht="47.25" customHeight="1" thickBot="1">
      <c r="A14" s="506"/>
      <c r="B14" s="44" t="s">
        <v>34</v>
      </c>
      <c r="C14" s="45">
        <f t="shared" ref="C14:I14" si="0">SUM(C12:C13)</f>
        <v>0</v>
      </c>
      <c r="D14" s="46">
        <f t="shared" si="0"/>
        <v>0</v>
      </c>
      <c r="E14" s="274">
        <f t="shared" si="0"/>
        <v>0</v>
      </c>
      <c r="F14" s="47">
        <f t="shared" si="0"/>
        <v>0</v>
      </c>
      <c r="G14" s="47">
        <f t="shared" si="0"/>
        <v>0</v>
      </c>
      <c r="H14" s="47">
        <f t="shared" si="0"/>
        <v>0</v>
      </c>
      <c r="I14" s="47">
        <f t="shared" si="0"/>
        <v>0</v>
      </c>
      <c r="J14" s="48"/>
      <c r="K14" s="39" t="s">
        <v>186</v>
      </c>
    </row>
    <row r="15" spans="1:11" s="39" customFormat="1" ht="15.75" customHeight="1">
      <c r="A15" s="505" t="s">
        <v>5</v>
      </c>
      <c r="B15" s="35" t="s">
        <v>33</v>
      </c>
      <c r="C15" s="49" t="s">
        <v>0</v>
      </c>
      <c r="D15" s="50" t="s">
        <v>0</v>
      </c>
      <c r="E15" s="50" t="s">
        <v>0</v>
      </c>
      <c r="F15" s="50" t="s">
        <v>0</v>
      </c>
      <c r="G15" s="50" t="s">
        <v>0</v>
      </c>
      <c r="H15" s="50" t="s">
        <v>0</v>
      </c>
      <c r="I15" s="50" t="s">
        <v>0</v>
      </c>
      <c r="J15" s="51"/>
    </row>
    <row r="16" spans="1:11" s="39" customFormat="1" ht="47.25" customHeight="1">
      <c r="A16" s="506"/>
      <c r="B16" s="142"/>
      <c r="C16" s="143"/>
      <c r="D16" s="52" t="str">
        <f>IF(ISNUMBER(C16),100000,"")</f>
        <v/>
      </c>
      <c r="E16" s="52">
        <f>MIN(C16:D16)</f>
        <v>0</v>
      </c>
      <c r="F16" s="52">
        <f>ROUNDDOWN((E16*1/2),-3)</f>
        <v>0</v>
      </c>
      <c r="G16" s="147"/>
      <c r="H16" s="52">
        <v>0</v>
      </c>
      <c r="I16" s="52">
        <f>IFERROR(MIN(F16-H16,G16-H16),"")</f>
        <v>0</v>
      </c>
      <c r="J16" s="53"/>
    </row>
    <row r="17" spans="1:11" s="39" customFormat="1" ht="47.25" customHeight="1">
      <c r="A17" s="506"/>
      <c r="B17" s="144"/>
      <c r="C17" s="145"/>
      <c r="D17" s="52" t="str">
        <f>IF(ISNUMBER(C17),100000,"")</f>
        <v/>
      </c>
      <c r="E17" s="46">
        <f>MIN(C17:D17)</f>
        <v>0</v>
      </c>
      <c r="F17" s="54">
        <f>ROUNDDOWN((E17*1/2),-3)</f>
        <v>0</v>
      </c>
      <c r="G17" s="147"/>
      <c r="H17" s="54">
        <v>0</v>
      </c>
      <c r="I17" s="54">
        <f>IFERROR(MIN(F17-H17,G17-H17),"")</f>
        <v>0</v>
      </c>
      <c r="J17" s="55"/>
      <c r="K17" s="39" t="s">
        <v>189</v>
      </c>
    </row>
    <row r="18" spans="1:11" s="39" customFormat="1" ht="47.25" customHeight="1" thickBot="1">
      <c r="A18" s="507"/>
      <c r="B18" s="56" t="s">
        <v>34</v>
      </c>
      <c r="C18" s="57">
        <f t="shared" ref="C18:I18" si="1">SUM(C16:C17)</f>
        <v>0</v>
      </c>
      <c r="D18" s="58">
        <f t="shared" si="1"/>
        <v>0</v>
      </c>
      <c r="E18" s="274">
        <f t="shared" si="1"/>
        <v>0</v>
      </c>
      <c r="F18" s="59">
        <f t="shared" si="1"/>
        <v>0</v>
      </c>
      <c r="G18" s="59">
        <f t="shared" si="1"/>
        <v>0</v>
      </c>
      <c r="H18" s="59">
        <f t="shared" si="1"/>
        <v>0</v>
      </c>
      <c r="I18" s="59">
        <f t="shared" si="1"/>
        <v>0</v>
      </c>
      <c r="J18" s="60"/>
      <c r="K18" s="39" t="s">
        <v>187</v>
      </c>
    </row>
    <row r="19" spans="1:11" s="39" customFormat="1" ht="15.75" customHeight="1">
      <c r="A19" s="211"/>
      <c r="B19" s="35" t="s">
        <v>35</v>
      </c>
      <c r="C19" s="61" t="s">
        <v>0</v>
      </c>
      <c r="D19" s="46" t="s">
        <v>0</v>
      </c>
      <c r="E19" s="46" t="s">
        <v>0</v>
      </c>
      <c r="F19" s="46" t="s">
        <v>0</v>
      </c>
      <c r="G19" s="46" t="s">
        <v>0</v>
      </c>
      <c r="H19" s="46" t="s">
        <v>340</v>
      </c>
      <c r="I19" s="46" t="s">
        <v>0</v>
      </c>
      <c r="J19" s="62"/>
    </row>
    <row r="20" spans="1:11" s="39" customFormat="1" ht="48.75" customHeight="1">
      <c r="A20" s="506" t="s">
        <v>6</v>
      </c>
      <c r="B20" s="142"/>
      <c r="C20" s="143"/>
      <c r="D20" s="52"/>
      <c r="E20" s="52">
        <f>MIN(C20:D20)</f>
        <v>0</v>
      </c>
      <c r="F20" s="52">
        <f>ROUNDDOWN((E20),-3)</f>
        <v>0</v>
      </c>
      <c r="G20" s="147"/>
      <c r="H20" s="52">
        <v>0</v>
      </c>
      <c r="I20" s="52">
        <f>IFERROR(MIN(F20-H20,G20-H20),"")</f>
        <v>0</v>
      </c>
      <c r="J20" s="53"/>
      <c r="K20" s="39" t="s">
        <v>163</v>
      </c>
    </row>
    <row r="21" spans="1:11" s="39" customFormat="1" ht="48.75" customHeight="1">
      <c r="A21" s="506"/>
      <c r="B21" s="144"/>
      <c r="C21" s="145"/>
      <c r="D21" s="54"/>
      <c r="E21" s="46">
        <f>MIN(C21:D21)</f>
        <v>0</v>
      </c>
      <c r="F21" s="54">
        <f>ROUNDDOWN((E21),-3)</f>
        <v>0</v>
      </c>
      <c r="G21" s="148"/>
      <c r="H21" s="54">
        <v>0</v>
      </c>
      <c r="I21" s="54">
        <f>IFERROR(MIN(F21-H21,G21-H21),"")</f>
        <v>0</v>
      </c>
      <c r="J21" s="55"/>
      <c r="K21" s="39" t="s">
        <v>189</v>
      </c>
    </row>
    <row r="22" spans="1:11" s="39" customFormat="1" ht="48.75" customHeight="1" thickBot="1">
      <c r="A22" s="507"/>
      <c r="B22" s="63" t="s">
        <v>34</v>
      </c>
      <c r="C22" s="64">
        <f t="shared" ref="C22:I22" si="2">SUM(C20:C21)</f>
        <v>0</v>
      </c>
      <c r="D22" s="65">
        <f t="shared" si="2"/>
        <v>0</v>
      </c>
      <c r="E22" s="274">
        <f t="shared" si="2"/>
        <v>0</v>
      </c>
      <c r="F22" s="66">
        <f t="shared" si="2"/>
        <v>0</v>
      </c>
      <c r="G22" s="66">
        <f t="shared" si="2"/>
        <v>0</v>
      </c>
      <c r="H22" s="66">
        <f t="shared" si="2"/>
        <v>0</v>
      </c>
      <c r="I22" s="66">
        <f t="shared" si="2"/>
        <v>0</v>
      </c>
      <c r="J22" s="67"/>
      <c r="K22" s="39" t="s">
        <v>188</v>
      </c>
    </row>
    <row r="23" spans="1:11" s="39" customFormat="1" ht="16.5" customHeight="1">
      <c r="A23" s="508" t="s">
        <v>66</v>
      </c>
      <c r="B23" s="509"/>
      <c r="C23" s="36" t="s">
        <v>0</v>
      </c>
      <c r="D23" s="37" t="s">
        <v>0</v>
      </c>
      <c r="E23" s="37" t="s">
        <v>0</v>
      </c>
      <c r="F23" s="37" t="s">
        <v>0</v>
      </c>
      <c r="G23" s="37" t="s">
        <v>0</v>
      </c>
      <c r="H23" s="37" t="s">
        <v>0</v>
      </c>
      <c r="I23" s="37" t="s">
        <v>0</v>
      </c>
      <c r="J23" s="38"/>
    </row>
    <row r="24" spans="1:11" s="39" customFormat="1" ht="80.25" customHeight="1" thickBot="1">
      <c r="A24" s="510"/>
      <c r="B24" s="511"/>
      <c r="C24" s="68">
        <f>C14+C18+C22</f>
        <v>0</v>
      </c>
      <c r="D24" s="68">
        <f t="shared" ref="D24:F24" si="3">D14+D18+D22</f>
        <v>0</v>
      </c>
      <c r="E24" s="68">
        <f t="shared" si="3"/>
        <v>0</v>
      </c>
      <c r="F24" s="68">
        <f t="shared" si="3"/>
        <v>0</v>
      </c>
      <c r="G24" s="68">
        <f>G14+G18+G22</f>
        <v>0</v>
      </c>
      <c r="H24" s="68">
        <f>H14+H18+H22</f>
        <v>0</v>
      </c>
      <c r="I24" s="68">
        <f>I14+I18+I22</f>
        <v>0</v>
      </c>
      <c r="J24" s="69"/>
    </row>
    <row r="25" spans="1:11" s="39" customFormat="1" ht="16.5">
      <c r="B25" s="70"/>
    </row>
    <row r="26" spans="1:11" s="39" customFormat="1" ht="16.5">
      <c r="A26" s="39" t="s">
        <v>8</v>
      </c>
      <c r="B26" s="70"/>
    </row>
    <row r="27" spans="1:11" s="39" customFormat="1" ht="16.5">
      <c r="A27" s="39" t="s">
        <v>9</v>
      </c>
      <c r="B27" s="70"/>
    </row>
    <row r="28" spans="1:11" s="39" customFormat="1" ht="16.5">
      <c r="A28" s="39" t="s">
        <v>312</v>
      </c>
      <c r="B28" s="70"/>
    </row>
    <row r="29" spans="1:11" s="39" customFormat="1" ht="16.5">
      <c r="A29" s="39" t="s">
        <v>313</v>
      </c>
      <c r="B29" s="70"/>
    </row>
    <row r="30" spans="1:11" s="39" customFormat="1" ht="16.5">
      <c r="A30" s="39" t="s">
        <v>314</v>
      </c>
      <c r="B30" s="70"/>
    </row>
    <row r="33" spans="1:11" ht="16.5">
      <c r="A33" s="39" t="s">
        <v>153</v>
      </c>
    </row>
    <row r="34" spans="1:11" ht="16.5">
      <c r="A34" s="150" t="s">
        <v>162</v>
      </c>
      <c r="B34" s="151" t="s">
        <v>161</v>
      </c>
      <c r="C34"/>
    </row>
    <row r="35" spans="1:11" ht="16.5">
      <c r="A35" s="150" t="s">
        <v>154</v>
      </c>
      <c r="B35" s="152">
        <v>1250000</v>
      </c>
      <c r="C35" s="149"/>
    </row>
    <row r="36" spans="1:11" ht="16.5">
      <c r="A36" s="150" t="s">
        <v>155</v>
      </c>
      <c r="B36" s="152">
        <v>1041000</v>
      </c>
      <c r="C36" s="149"/>
    </row>
    <row r="37" spans="1:11" ht="16.5">
      <c r="A37" s="150" t="s">
        <v>156</v>
      </c>
      <c r="B37" s="152">
        <v>833000</v>
      </c>
      <c r="C37" s="149"/>
    </row>
    <row r="38" spans="1:11" ht="16.5">
      <c r="A38" s="150" t="s">
        <v>157</v>
      </c>
      <c r="B38" s="152">
        <v>625000</v>
      </c>
      <c r="C38" s="149"/>
    </row>
    <row r="39" spans="1:11" ht="16.5">
      <c r="A39" s="150" t="s">
        <v>158</v>
      </c>
      <c r="B39" s="152">
        <v>416000</v>
      </c>
      <c r="C39" s="149"/>
    </row>
    <row r="40" spans="1:11" ht="16.5">
      <c r="A40" s="150" t="s">
        <v>159</v>
      </c>
      <c r="B40" s="152">
        <v>208000</v>
      </c>
      <c r="C40" s="149"/>
    </row>
    <row r="41" spans="1:11" ht="16.5">
      <c r="A41" s="150" t="s">
        <v>160</v>
      </c>
      <c r="B41" s="152">
        <v>0</v>
      </c>
      <c r="C41" s="149"/>
    </row>
    <row r="43" spans="1:11" ht="39.75" customHeight="1">
      <c r="A43" s="168"/>
    </row>
    <row r="44" spans="1:11" ht="20.25" customHeight="1">
      <c r="A44" s="21" t="s">
        <v>31</v>
      </c>
    </row>
    <row r="45" spans="1:11" ht="19">
      <c r="A45" s="512" t="s">
        <v>302</v>
      </c>
      <c r="B45" s="512"/>
      <c r="C45" s="512"/>
      <c r="D45" s="512"/>
      <c r="E45" s="512"/>
      <c r="F45" s="512"/>
      <c r="G45" s="512"/>
      <c r="H45" s="512"/>
      <c r="I45" s="512"/>
      <c r="J45" s="512"/>
      <c r="K45" s="3"/>
    </row>
    <row r="46" spans="1:11" ht="36" customHeight="1">
      <c r="B46" s="9"/>
      <c r="C46" s="3"/>
      <c r="K46" s="167"/>
    </row>
    <row r="47" spans="1:11" s="26" customFormat="1" ht="21" customHeight="1">
      <c r="B47" s="27"/>
      <c r="C47" s="28"/>
      <c r="F47" s="29" t="s">
        <v>32</v>
      </c>
      <c r="G47" s="513">
        <f>基本情報シート!C59</f>
        <v>0</v>
      </c>
      <c r="H47" s="513"/>
      <c r="I47" s="513"/>
      <c r="J47" s="513"/>
    </row>
    <row r="48" spans="1:11" s="26" customFormat="1" ht="9.75" customHeight="1" thickBot="1">
      <c r="B48" s="27"/>
      <c r="C48" s="28"/>
    </row>
    <row r="49" spans="1:11" s="26" customFormat="1" ht="24.75" customHeight="1">
      <c r="A49" s="514" t="s">
        <v>68</v>
      </c>
      <c r="B49" s="517"/>
      <c r="C49" s="520" t="s">
        <v>10</v>
      </c>
      <c r="D49" s="522" t="s">
        <v>11</v>
      </c>
      <c r="E49" s="522" t="s">
        <v>12</v>
      </c>
      <c r="F49" s="524" t="s">
        <v>13</v>
      </c>
      <c r="G49" s="524" t="s">
        <v>14</v>
      </c>
      <c r="H49" s="524" t="s">
        <v>315</v>
      </c>
      <c r="I49" s="524" t="s">
        <v>311</v>
      </c>
      <c r="J49" s="526" t="s">
        <v>7</v>
      </c>
    </row>
    <row r="50" spans="1:11" s="26" customFormat="1" ht="24.75" customHeight="1">
      <c r="A50" s="515"/>
      <c r="B50" s="518"/>
      <c r="C50" s="521"/>
      <c r="D50" s="523"/>
      <c r="E50" s="523"/>
      <c r="F50" s="525"/>
      <c r="G50" s="525"/>
      <c r="H50" s="525"/>
      <c r="I50" s="525"/>
      <c r="J50" s="527"/>
    </row>
    <row r="51" spans="1:11" s="26" customFormat="1" ht="17.25" customHeight="1" thickBot="1">
      <c r="A51" s="516"/>
      <c r="B51" s="519"/>
      <c r="C51" s="30"/>
      <c r="D51" s="31"/>
      <c r="E51" s="32" t="s">
        <v>15</v>
      </c>
      <c r="F51" s="32" t="s">
        <v>16</v>
      </c>
      <c r="G51" s="33"/>
      <c r="H51" s="33"/>
      <c r="I51" s="33"/>
      <c r="J51" s="34"/>
    </row>
    <row r="52" spans="1:11" s="39" customFormat="1" ht="15.75" customHeight="1">
      <c r="A52" s="505" t="s">
        <v>41</v>
      </c>
      <c r="B52" s="35" t="s">
        <v>33</v>
      </c>
      <c r="C52" s="36" t="s">
        <v>0</v>
      </c>
      <c r="D52" s="37" t="s">
        <v>0</v>
      </c>
      <c r="E52" s="37" t="s">
        <v>0</v>
      </c>
      <c r="F52" s="37" t="s">
        <v>0</v>
      </c>
      <c r="G52" s="37" t="s">
        <v>0</v>
      </c>
      <c r="H52" s="37" t="s">
        <v>316</v>
      </c>
      <c r="I52" s="37" t="s">
        <v>316</v>
      </c>
      <c r="J52" s="38"/>
    </row>
    <row r="53" spans="1:11" s="39" customFormat="1" ht="47.25" customHeight="1">
      <c r="A53" s="506"/>
      <c r="B53" s="142" t="s">
        <v>274</v>
      </c>
      <c r="C53" s="143">
        <v>181800</v>
      </c>
      <c r="D53" s="40">
        <f>IF(ISNUMBER(C53),220000,"")</f>
        <v>220000</v>
      </c>
      <c r="E53" s="40">
        <f>IF(ISNUMBER(D53),MIN(C53:D53),"")</f>
        <v>181800</v>
      </c>
      <c r="F53" s="40">
        <f>IF(ISNUMBER(E53),ROUNDDOWN((E53*1/2),-3),"")</f>
        <v>90000</v>
      </c>
      <c r="G53" s="147">
        <v>100000</v>
      </c>
      <c r="H53" s="40">
        <v>0</v>
      </c>
      <c r="I53" s="40">
        <f>IFERROR(MIN(F53-H53,G53-H53),"")</f>
        <v>90000</v>
      </c>
      <c r="J53" s="41"/>
    </row>
    <row r="54" spans="1:11" s="39" customFormat="1" ht="47.25" customHeight="1">
      <c r="A54" s="506"/>
      <c r="B54" s="144" t="s">
        <v>280</v>
      </c>
      <c r="C54" s="145">
        <v>361800</v>
      </c>
      <c r="D54" s="42">
        <f>IF(ISNUMBER(C54),220000,"")</f>
        <v>220000</v>
      </c>
      <c r="E54" s="42">
        <f>IF(ISNUMBER(D54),MIN(C54:D54),"")</f>
        <v>220000</v>
      </c>
      <c r="F54" s="42">
        <f>IF(ISNUMBER(E54),ROUNDDOWN((E54*1/2),-3),"")</f>
        <v>110000</v>
      </c>
      <c r="G54" s="148">
        <v>110000</v>
      </c>
      <c r="H54" s="42">
        <v>0</v>
      </c>
      <c r="I54" s="42">
        <f>IFERROR(MIN(F54-H54,G54-H54),"")</f>
        <v>110000</v>
      </c>
      <c r="J54" s="43"/>
      <c r="K54" s="39" t="s">
        <v>189</v>
      </c>
    </row>
    <row r="55" spans="1:11" s="39" customFormat="1" ht="47.25" customHeight="1" thickBot="1">
      <c r="A55" s="506"/>
      <c r="B55" s="44" t="s">
        <v>34</v>
      </c>
      <c r="C55" s="45">
        <f t="shared" ref="C55:H55" si="4">SUM(C53:C54)</f>
        <v>543600</v>
      </c>
      <c r="D55" s="46">
        <f t="shared" si="4"/>
        <v>440000</v>
      </c>
      <c r="E55" s="47">
        <f t="shared" si="4"/>
        <v>401800</v>
      </c>
      <c r="F55" s="47">
        <f t="shared" si="4"/>
        <v>200000</v>
      </c>
      <c r="G55" s="47">
        <f t="shared" si="4"/>
        <v>210000</v>
      </c>
      <c r="H55" s="47">
        <f t="shared" si="4"/>
        <v>0</v>
      </c>
      <c r="I55" s="47">
        <f t="shared" ref="I55" si="5">SUM(I53:I54)</f>
        <v>200000</v>
      </c>
      <c r="J55" s="48"/>
      <c r="K55" s="39" t="s">
        <v>186</v>
      </c>
    </row>
    <row r="56" spans="1:11" s="39" customFormat="1" ht="15.75" customHeight="1">
      <c r="A56" s="505" t="s">
        <v>5</v>
      </c>
      <c r="B56" s="35" t="s">
        <v>33</v>
      </c>
      <c r="C56" s="49" t="s">
        <v>0</v>
      </c>
      <c r="D56" s="50" t="s">
        <v>0</v>
      </c>
      <c r="E56" s="50" t="s">
        <v>0</v>
      </c>
      <c r="F56" s="50" t="s">
        <v>0</v>
      </c>
      <c r="G56" s="50" t="s">
        <v>0</v>
      </c>
      <c r="H56" s="50" t="s">
        <v>316</v>
      </c>
      <c r="I56" s="50" t="s">
        <v>316</v>
      </c>
      <c r="J56" s="51"/>
    </row>
    <row r="57" spans="1:11" s="39" customFormat="1" ht="47.25" customHeight="1">
      <c r="A57" s="506"/>
      <c r="B57" s="142" t="s">
        <v>274</v>
      </c>
      <c r="C57" s="143">
        <v>120000</v>
      </c>
      <c r="D57" s="52">
        <f>IF(ISNUMBER(C57),100000,"")</f>
        <v>100000</v>
      </c>
      <c r="E57" s="52">
        <f>IF(ISNUMBER(D57),MIN(C57:D57),"")</f>
        <v>100000</v>
      </c>
      <c r="F57" s="52">
        <f>IF(ISNUMBER(D57),ROUNDDOWN((E57*1/2),-3),"")</f>
        <v>50000</v>
      </c>
      <c r="G57" s="147">
        <v>50000</v>
      </c>
      <c r="H57" s="40">
        <v>0</v>
      </c>
      <c r="I57" s="40">
        <f>IFERROR(MIN(F57-H57,G57-H57),"")</f>
        <v>50000</v>
      </c>
      <c r="J57" s="53"/>
    </row>
    <row r="58" spans="1:11" s="39" customFormat="1" ht="47.25" customHeight="1">
      <c r="A58" s="506"/>
      <c r="B58" s="142" t="s">
        <v>280</v>
      </c>
      <c r="C58" s="143">
        <v>50000</v>
      </c>
      <c r="D58" s="52">
        <f>IF(ISNUMBER(C58),100000,"")</f>
        <v>100000</v>
      </c>
      <c r="E58" s="52">
        <f>IF(ISNUMBER(D58),MIN(C58:D58),"")</f>
        <v>50000</v>
      </c>
      <c r="F58" s="52">
        <f>IF(ISNUMBER(D58),ROUNDDOWN((E58*1/2),-3),"")</f>
        <v>25000</v>
      </c>
      <c r="G58" s="147">
        <v>25000</v>
      </c>
      <c r="H58" s="40">
        <v>0</v>
      </c>
      <c r="I58" s="40">
        <f>IFERROR(MIN(F58-H58,G58-H58),"")</f>
        <v>25000</v>
      </c>
      <c r="J58" s="53"/>
    </row>
    <row r="59" spans="1:11" s="39" customFormat="1" ht="47.25" customHeight="1">
      <c r="A59" s="506"/>
      <c r="B59" s="144" t="s">
        <v>303</v>
      </c>
      <c r="C59" s="145">
        <v>45000</v>
      </c>
      <c r="D59" s="54">
        <f>IF(ISNUMBER(C59),100000,"")</f>
        <v>100000</v>
      </c>
      <c r="E59" s="54">
        <f>IF(ISNUMBER(D59),MIN(C59:D59),"")</f>
        <v>45000</v>
      </c>
      <c r="F59" s="54">
        <f>IF(ISNUMBER(D59),ROUNDDOWN((E59*1/2),-3),"")</f>
        <v>22000</v>
      </c>
      <c r="G59" s="148">
        <v>22000</v>
      </c>
      <c r="H59" s="148">
        <v>0</v>
      </c>
      <c r="I59" s="42">
        <f>IFERROR(MIN(F59-H59,G59-H59),"")</f>
        <v>22000</v>
      </c>
      <c r="J59" s="55"/>
      <c r="K59" s="39" t="s">
        <v>189</v>
      </c>
    </row>
    <row r="60" spans="1:11" s="39" customFormat="1" ht="47.25" customHeight="1" thickBot="1">
      <c r="A60" s="507"/>
      <c r="B60" s="56" t="s">
        <v>34</v>
      </c>
      <c r="C60" s="57">
        <f t="shared" ref="C60:H60" si="6">SUM(C57:C59)</f>
        <v>215000</v>
      </c>
      <c r="D60" s="58">
        <f t="shared" si="6"/>
        <v>300000</v>
      </c>
      <c r="E60" s="59">
        <f t="shared" si="6"/>
        <v>195000</v>
      </c>
      <c r="F60" s="59">
        <f t="shared" si="6"/>
        <v>97000</v>
      </c>
      <c r="G60" s="59">
        <f>SUM(G57:G59)</f>
        <v>97000</v>
      </c>
      <c r="H60" s="59">
        <f t="shared" si="6"/>
        <v>0</v>
      </c>
      <c r="I60" s="59">
        <f>SUM(I57:I59)</f>
        <v>97000</v>
      </c>
      <c r="J60" s="60"/>
      <c r="K60" s="39" t="s">
        <v>187</v>
      </c>
    </row>
    <row r="61" spans="1:11" s="39" customFormat="1" ht="15.75" customHeight="1">
      <c r="A61" s="211"/>
      <c r="B61" s="35" t="s">
        <v>35</v>
      </c>
      <c r="C61" s="61" t="s">
        <v>0</v>
      </c>
      <c r="D61" s="46" t="s">
        <v>0</v>
      </c>
      <c r="E61" s="46" t="s">
        <v>0</v>
      </c>
      <c r="F61" s="46" t="s">
        <v>0</v>
      </c>
      <c r="G61" s="46" t="s">
        <v>0</v>
      </c>
      <c r="H61" s="46" t="s">
        <v>0</v>
      </c>
      <c r="I61" s="46" t="s">
        <v>0</v>
      </c>
      <c r="J61" s="62"/>
    </row>
    <row r="62" spans="1:11" s="39" customFormat="1" ht="48.75" customHeight="1">
      <c r="A62" s="506" t="s">
        <v>6</v>
      </c>
      <c r="B62" s="142" t="s">
        <v>283</v>
      </c>
      <c r="C62" s="143">
        <v>1200000</v>
      </c>
      <c r="D62" s="147">
        <v>1250000</v>
      </c>
      <c r="E62" s="52">
        <f>IF(ISNUMBER(D62),MIN(C62:D62),"")</f>
        <v>1200000</v>
      </c>
      <c r="F62" s="52">
        <f>IF(ISNUMBER(D62),ROUNDDOWN((E62),-3),"")</f>
        <v>1200000</v>
      </c>
      <c r="G62" s="147">
        <v>1200000</v>
      </c>
      <c r="H62" s="52">
        <v>0</v>
      </c>
      <c r="I62" s="52">
        <f>IFERROR(MIN(F62-H62,G62-H62),"")</f>
        <v>1200000</v>
      </c>
      <c r="J62" s="53"/>
      <c r="K62" s="39" t="s">
        <v>163</v>
      </c>
    </row>
    <row r="63" spans="1:11" s="39" customFormat="1" ht="48.75" customHeight="1">
      <c r="A63" s="506"/>
      <c r="B63" s="144"/>
      <c r="C63" s="265"/>
      <c r="D63" s="148"/>
      <c r="E63" s="54" t="str">
        <f>IF(ISNUMBER(D63),MIN(C63:D63),"")</f>
        <v/>
      </c>
      <c r="F63" s="54" t="str">
        <f>IF(ISNUMBER(D63),ROUNDDOWN((E63),-3),"")</f>
        <v/>
      </c>
      <c r="G63" s="148"/>
      <c r="H63" s="54">
        <v>0</v>
      </c>
      <c r="I63" s="54" t="str">
        <f>IFERROR(MIN(F63-H63,G63-H63),"")</f>
        <v/>
      </c>
      <c r="J63" s="55"/>
      <c r="K63" s="39" t="s">
        <v>189</v>
      </c>
    </row>
    <row r="64" spans="1:11" s="39" customFormat="1" ht="48.75" customHeight="1" thickBot="1">
      <c r="A64" s="507"/>
      <c r="B64" s="63" t="s">
        <v>34</v>
      </c>
      <c r="C64" s="64">
        <f t="shared" ref="C64:I64" si="7">SUM(C62:C63)</f>
        <v>1200000</v>
      </c>
      <c r="D64" s="65">
        <f t="shared" si="7"/>
        <v>1250000</v>
      </c>
      <c r="E64" s="66">
        <f t="shared" si="7"/>
        <v>1200000</v>
      </c>
      <c r="F64" s="66">
        <f t="shared" si="7"/>
        <v>1200000</v>
      </c>
      <c r="G64" s="66">
        <f t="shared" si="7"/>
        <v>1200000</v>
      </c>
      <c r="H64" s="66">
        <f t="shared" si="7"/>
        <v>0</v>
      </c>
      <c r="I64" s="66">
        <f t="shared" si="7"/>
        <v>1200000</v>
      </c>
      <c r="J64" s="67"/>
      <c r="K64" s="39" t="s">
        <v>188</v>
      </c>
    </row>
    <row r="65" spans="1:10" s="39" customFormat="1" ht="16.5" customHeight="1">
      <c r="A65" s="508" t="s">
        <v>66</v>
      </c>
      <c r="B65" s="509"/>
      <c r="C65" s="36" t="s">
        <v>0</v>
      </c>
      <c r="D65" s="37" t="s">
        <v>0</v>
      </c>
      <c r="E65" s="37" t="s">
        <v>0</v>
      </c>
      <c r="F65" s="37" t="s">
        <v>0</v>
      </c>
      <c r="G65" s="37" t="s">
        <v>0</v>
      </c>
      <c r="H65" s="37" t="s">
        <v>0</v>
      </c>
      <c r="I65" s="37" t="s">
        <v>0</v>
      </c>
      <c r="J65" s="38"/>
    </row>
    <row r="66" spans="1:10" s="39" customFormat="1" ht="80.25" customHeight="1" thickBot="1">
      <c r="A66" s="510"/>
      <c r="B66" s="511"/>
      <c r="C66" s="68">
        <f t="shared" ref="C66:H66" si="8">C55+C60+C64</f>
        <v>1958600</v>
      </c>
      <c r="D66" s="68">
        <f t="shared" si="8"/>
        <v>1990000</v>
      </c>
      <c r="E66" s="68">
        <f t="shared" si="8"/>
        <v>1796800</v>
      </c>
      <c r="F66" s="68">
        <f t="shared" si="8"/>
        <v>1497000</v>
      </c>
      <c r="G66" s="68">
        <f t="shared" si="8"/>
        <v>1507000</v>
      </c>
      <c r="H66" s="68">
        <f t="shared" si="8"/>
        <v>0</v>
      </c>
      <c r="I66" s="68">
        <f>I55+I60+I64</f>
        <v>1497000</v>
      </c>
      <c r="J66" s="69"/>
    </row>
    <row r="67" spans="1:10" s="39" customFormat="1" ht="16.5">
      <c r="B67" s="70"/>
    </row>
    <row r="68" spans="1:10" s="39" customFormat="1" ht="16.5">
      <c r="A68" s="39" t="s">
        <v>8</v>
      </c>
      <c r="B68" s="70"/>
      <c r="I68" s="264"/>
    </row>
    <row r="69" spans="1:10" s="39" customFormat="1" ht="16.5">
      <c r="A69" s="39" t="s">
        <v>9</v>
      </c>
      <c r="B69" s="70"/>
      <c r="I69" s="264"/>
    </row>
    <row r="70" spans="1:10" s="39" customFormat="1" ht="16.5">
      <c r="A70" s="39" t="s">
        <v>312</v>
      </c>
      <c r="B70" s="70"/>
      <c r="I70" s="264"/>
    </row>
    <row r="71" spans="1:10" s="39" customFormat="1" ht="16.5">
      <c r="A71" s="39" t="s">
        <v>313</v>
      </c>
      <c r="B71" s="70"/>
      <c r="I71" s="264"/>
    </row>
    <row r="72" spans="1:10" s="39" customFormat="1" ht="16.5">
      <c r="A72" s="39" t="s">
        <v>314</v>
      </c>
      <c r="B72" s="70"/>
      <c r="I72" s="264"/>
    </row>
    <row r="74" spans="1:10" ht="16.5">
      <c r="A74" s="39" t="s">
        <v>153</v>
      </c>
    </row>
    <row r="75" spans="1:10" ht="16.5">
      <c r="A75" s="150" t="s">
        <v>162</v>
      </c>
      <c r="B75" s="151" t="s">
        <v>161</v>
      </c>
      <c r="C75"/>
    </row>
    <row r="76" spans="1:10" ht="16.5">
      <c r="A76" s="150" t="s">
        <v>154</v>
      </c>
      <c r="B76" s="152">
        <v>1250000</v>
      </c>
      <c r="C76" s="149"/>
    </row>
    <row r="77" spans="1:10" ht="16.5">
      <c r="A77" s="150" t="s">
        <v>155</v>
      </c>
      <c r="B77" s="152">
        <v>1041000</v>
      </c>
      <c r="C77" s="149"/>
    </row>
    <row r="78" spans="1:10" ht="16.5">
      <c r="A78" s="150" t="s">
        <v>156</v>
      </c>
      <c r="B78" s="152">
        <v>833000</v>
      </c>
      <c r="C78" s="149"/>
    </row>
    <row r="79" spans="1:10" ht="16.5">
      <c r="A79" s="150" t="s">
        <v>157</v>
      </c>
      <c r="B79" s="152">
        <v>625000</v>
      </c>
      <c r="C79" s="149"/>
    </row>
    <row r="80" spans="1:10" ht="16.5">
      <c r="A80" s="150" t="s">
        <v>158</v>
      </c>
      <c r="B80" s="152">
        <v>416000</v>
      </c>
      <c r="C80" s="149"/>
    </row>
    <row r="81" spans="1:3" ht="16.5">
      <c r="A81" s="150" t="s">
        <v>159</v>
      </c>
      <c r="B81" s="152">
        <v>208000</v>
      </c>
      <c r="C81" s="149"/>
    </row>
    <row r="82" spans="1:3" ht="16.5">
      <c r="A82" s="150" t="s">
        <v>160</v>
      </c>
      <c r="B82" s="152">
        <v>0</v>
      </c>
      <c r="C82" s="149"/>
    </row>
  </sheetData>
  <sheetProtection selectLockedCells="1" selectUnlockedCells="1"/>
  <mergeCells count="32">
    <mergeCell ref="A4:J4"/>
    <mergeCell ref="A8:A10"/>
    <mergeCell ref="F8:F9"/>
    <mergeCell ref="G8:G9"/>
    <mergeCell ref="H8:H9"/>
    <mergeCell ref="C8:C9"/>
    <mergeCell ref="D8:D9"/>
    <mergeCell ref="E8:E9"/>
    <mergeCell ref="G6:J6"/>
    <mergeCell ref="J8:J9"/>
    <mergeCell ref="I8:I9"/>
    <mergeCell ref="A23:B24"/>
    <mergeCell ref="A11:A14"/>
    <mergeCell ref="A15:A18"/>
    <mergeCell ref="B8:B10"/>
    <mergeCell ref="A20:A22"/>
    <mergeCell ref="A52:A55"/>
    <mergeCell ref="A56:A60"/>
    <mergeCell ref="A62:A64"/>
    <mergeCell ref="A65:B66"/>
    <mergeCell ref="A45:J45"/>
    <mergeCell ref="G47:J47"/>
    <mergeCell ref="A49:A51"/>
    <mergeCell ref="B49:B51"/>
    <mergeCell ref="C49:C50"/>
    <mergeCell ref="D49:D50"/>
    <mergeCell ref="E49:E50"/>
    <mergeCell ref="F49:F50"/>
    <mergeCell ref="G49:G50"/>
    <mergeCell ref="H49:H50"/>
    <mergeCell ref="J49:J50"/>
    <mergeCell ref="I49:I50"/>
  </mergeCells>
  <phoneticPr fontId="2"/>
  <dataValidations count="1">
    <dataValidation type="list" allowBlank="1" showInputMessage="1" showErrorMessage="1" prompt="雇用期間（印刷欄外に記載）に基づき選択してください。" sqref="D20:D21 D62:D63" xr:uid="{716A4EB1-1EEB-4881-ADC8-972DF2D42F62}">
      <formula1>$B$35:$B$41</formula1>
    </dataValidation>
  </dataValidations>
  <printOptions horizontalCentered="1"/>
  <pageMargins left="0.27559055118110237" right="0.15748031496062992" top="0.86614173228346458" bottom="0.59055118110236227" header="0.51181102362204722" footer="0.51181102362204722"/>
  <pageSetup paperSize="9" scale="61"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AQ61"/>
  <sheetViews>
    <sheetView showGridLines="0" view="pageBreakPreview" zoomScaleNormal="100" zoomScaleSheetLayoutView="100" workbookViewId="0">
      <selection activeCell="AG36" sqref="AG36"/>
    </sheetView>
  </sheetViews>
  <sheetFormatPr defaultRowHeight="13"/>
  <cols>
    <col min="1" max="1" width="22.6328125" customWidth="1"/>
    <col min="2" max="4" width="3.453125" customWidth="1"/>
    <col min="5" max="10" width="4.6328125" customWidth="1"/>
    <col min="11" max="14" width="4.08984375" customWidth="1"/>
    <col min="15" max="15" width="3.453125" customWidth="1"/>
    <col min="16" max="16" width="2.6328125" customWidth="1"/>
    <col min="17" max="17" width="3.453125" customWidth="1"/>
    <col min="18" max="18" width="7.90625" customWidth="1"/>
    <col min="19" max="19" width="8.36328125" customWidth="1"/>
    <col min="20" max="20" width="3.90625" bestFit="1" customWidth="1"/>
    <col min="21" max="21" width="22.6328125" customWidth="1"/>
    <col min="22" max="24" width="3.453125" customWidth="1"/>
    <col min="25" max="30" width="4.6328125" customWidth="1"/>
    <col min="31" max="34" width="4.08984375" customWidth="1"/>
    <col min="35" max="35" width="3.453125" customWidth="1"/>
    <col min="36" max="37" width="1.453125" customWidth="1"/>
    <col min="38" max="38" width="7.08984375" customWidth="1"/>
    <col min="39" max="39" width="8.453125" customWidth="1"/>
    <col min="40" max="40" width="3.90625" bestFit="1" customWidth="1"/>
    <col min="41" max="41" width="9" style="18"/>
  </cols>
  <sheetData>
    <row r="1" spans="1:41" ht="39.75" customHeight="1">
      <c r="A1" s="249" t="s">
        <v>273</v>
      </c>
      <c r="U1" s="249"/>
    </row>
    <row r="2" spans="1:41" ht="18" customHeight="1">
      <c r="A2" s="11" t="s">
        <v>17</v>
      </c>
      <c r="U2" s="11" t="s">
        <v>17</v>
      </c>
      <c r="AO2" s="207" t="s">
        <v>195</v>
      </c>
    </row>
    <row r="3" spans="1:41" ht="18" customHeight="1">
      <c r="A3" s="330" t="s">
        <v>194</v>
      </c>
      <c r="B3" s="330"/>
      <c r="C3" s="330"/>
      <c r="D3" s="330"/>
      <c r="E3" s="330"/>
      <c r="F3" s="330"/>
      <c r="G3" s="330"/>
      <c r="H3" s="330"/>
      <c r="I3" s="330"/>
      <c r="J3" s="330"/>
      <c r="K3" s="330"/>
      <c r="L3" s="330"/>
      <c r="M3" s="330"/>
      <c r="N3" s="330"/>
      <c r="O3" s="330"/>
      <c r="P3" s="330"/>
      <c r="Q3" s="330"/>
      <c r="R3" s="330"/>
      <c r="S3" s="330"/>
      <c r="T3" s="330"/>
      <c r="U3" s="330" t="s">
        <v>194</v>
      </c>
      <c r="V3" s="330"/>
      <c r="W3" s="330"/>
      <c r="X3" s="330"/>
      <c r="Y3" s="330"/>
      <c r="Z3" s="330"/>
      <c r="AA3" s="330"/>
      <c r="AB3" s="330"/>
      <c r="AC3" s="330"/>
      <c r="AD3" s="330"/>
      <c r="AE3" s="330"/>
      <c r="AF3" s="330"/>
      <c r="AG3" s="330"/>
      <c r="AH3" s="330"/>
      <c r="AI3" s="330"/>
      <c r="AJ3" s="330"/>
      <c r="AK3" s="330"/>
      <c r="AL3" s="330"/>
      <c r="AM3" s="330"/>
      <c r="AN3" s="330"/>
      <c r="AO3" s="250"/>
    </row>
    <row r="4" spans="1:41" ht="18" customHeight="1">
      <c r="A4" s="20"/>
      <c r="B4" s="20"/>
      <c r="C4" s="20"/>
      <c r="D4" s="20"/>
      <c r="E4" s="20"/>
      <c r="F4" s="20"/>
      <c r="G4" s="20"/>
      <c r="I4" s="20"/>
      <c r="J4" s="20"/>
      <c r="K4" s="20"/>
      <c r="L4" s="20"/>
      <c r="M4" s="20"/>
      <c r="N4" s="20"/>
      <c r="O4" s="20"/>
      <c r="P4" s="20"/>
      <c r="Q4" s="20"/>
      <c r="R4" s="20"/>
      <c r="S4" s="20"/>
      <c r="T4" s="20"/>
      <c r="U4" s="20"/>
      <c r="V4" s="20"/>
      <c r="W4" s="20"/>
      <c r="X4" s="20"/>
      <c r="Y4" s="20"/>
      <c r="Z4" s="20"/>
      <c r="AA4" s="20"/>
      <c r="AC4" s="20"/>
      <c r="AD4" s="20"/>
      <c r="AE4" s="20"/>
      <c r="AF4" s="20"/>
      <c r="AG4" s="20"/>
      <c r="AH4" s="20"/>
      <c r="AI4" s="20"/>
      <c r="AJ4" s="20"/>
      <c r="AK4" s="20"/>
      <c r="AL4" s="20"/>
      <c r="AM4" s="20"/>
      <c r="AN4" s="20"/>
    </row>
    <row r="5" spans="1:41" ht="18" customHeight="1">
      <c r="A5" s="13"/>
      <c r="B5" s="13"/>
      <c r="C5" s="13"/>
      <c r="D5" s="13"/>
      <c r="E5" s="13"/>
      <c r="F5" s="13"/>
      <c r="G5" s="13"/>
      <c r="I5" s="13"/>
      <c r="J5" s="13"/>
      <c r="K5" s="13"/>
      <c r="L5" s="13"/>
      <c r="M5" s="13"/>
      <c r="N5" s="13"/>
      <c r="O5" s="13"/>
      <c r="P5" s="13"/>
      <c r="Q5" s="13"/>
      <c r="R5" s="13"/>
      <c r="S5" s="13"/>
      <c r="T5" s="13"/>
      <c r="U5" s="13"/>
      <c r="V5" s="13"/>
      <c r="W5" s="13"/>
      <c r="X5" s="13"/>
      <c r="Y5" s="13"/>
      <c r="Z5" s="13"/>
      <c r="AA5" s="13"/>
      <c r="AC5" s="13"/>
      <c r="AD5" s="13"/>
      <c r="AE5" s="13"/>
      <c r="AF5" s="13"/>
      <c r="AG5" s="13"/>
      <c r="AH5" s="13"/>
      <c r="AI5" s="13"/>
      <c r="AJ5" s="13"/>
      <c r="AK5" s="13"/>
      <c r="AL5" s="13"/>
      <c r="AM5" s="13"/>
      <c r="AN5" s="13"/>
    </row>
    <row r="6" spans="1:41" ht="18" customHeight="1">
      <c r="A6" s="5"/>
      <c r="B6" s="5"/>
      <c r="C6" s="5"/>
      <c r="D6" s="5"/>
      <c r="E6" s="5" t="s">
        <v>32</v>
      </c>
      <c r="F6" s="5"/>
      <c r="G6" s="5"/>
      <c r="I6" s="5"/>
      <c r="J6" s="331">
        <f>基本情報シート!C20</f>
        <v>0</v>
      </c>
      <c r="K6" s="331"/>
      <c r="L6" s="331"/>
      <c r="M6" s="331"/>
      <c r="N6" s="331"/>
      <c r="O6" s="331"/>
      <c r="P6" s="331"/>
      <c r="Q6" s="331"/>
      <c r="R6" s="331"/>
      <c r="S6" s="331"/>
      <c r="T6" s="5"/>
      <c r="U6" s="5"/>
      <c r="V6" s="5"/>
      <c r="W6" s="5"/>
      <c r="X6" s="5"/>
      <c r="Y6" s="5" t="s">
        <v>32</v>
      </c>
      <c r="Z6" s="5"/>
      <c r="AA6" s="5"/>
      <c r="AC6" s="5"/>
      <c r="AD6" s="331" t="str">
        <f>基本情報シート!D20</f>
        <v>ヘルパーステーション○○</v>
      </c>
      <c r="AE6" s="331"/>
      <c r="AF6" s="331"/>
      <c r="AG6" s="331"/>
      <c r="AH6" s="331"/>
      <c r="AI6" s="331"/>
      <c r="AJ6" s="331"/>
      <c r="AK6" s="331"/>
      <c r="AL6" s="331"/>
      <c r="AM6" s="331"/>
      <c r="AN6" s="5"/>
    </row>
    <row r="7" spans="1:41" ht="18" customHeight="1">
      <c r="A7" s="5"/>
      <c r="B7" s="5"/>
      <c r="C7" s="5"/>
      <c r="D7" s="5"/>
      <c r="E7" s="5"/>
      <c r="F7" s="5"/>
      <c r="G7" s="5"/>
      <c r="I7" s="5"/>
      <c r="J7" s="5"/>
      <c r="K7" s="5"/>
      <c r="L7" s="5"/>
      <c r="M7" s="5"/>
      <c r="N7" s="5"/>
      <c r="O7" s="5"/>
      <c r="P7" s="5"/>
      <c r="Q7" s="5"/>
      <c r="R7" s="5"/>
      <c r="S7" s="5"/>
      <c r="T7" s="5"/>
      <c r="U7" s="5"/>
      <c r="V7" s="5"/>
      <c r="W7" s="5"/>
      <c r="X7" s="5"/>
      <c r="Y7" s="5"/>
      <c r="Z7" s="5"/>
      <c r="AA7" s="5"/>
      <c r="AC7" s="5"/>
      <c r="AD7" s="5"/>
      <c r="AE7" s="5"/>
      <c r="AF7" s="5"/>
      <c r="AG7" s="5"/>
      <c r="AH7" s="5"/>
      <c r="AI7" s="5"/>
      <c r="AJ7" s="5"/>
      <c r="AK7" s="5"/>
      <c r="AL7" s="5"/>
      <c r="AM7" s="5"/>
      <c r="AN7" s="5"/>
    </row>
    <row r="8" spans="1:41" ht="18" customHeight="1">
      <c r="A8" s="23" t="s">
        <v>71</v>
      </c>
      <c r="B8" s="23"/>
      <c r="C8" s="23"/>
      <c r="D8" s="23"/>
      <c r="E8" s="23"/>
      <c r="F8" s="23"/>
      <c r="G8" s="4"/>
      <c r="I8" s="4"/>
      <c r="J8" s="4"/>
      <c r="K8" s="4"/>
      <c r="L8" s="4"/>
      <c r="M8" s="4"/>
      <c r="N8" s="4"/>
      <c r="O8" s="4"/>
      <c r="P8" s="4"/>
      <c r="Q8" s="4"/>
      <c r="R8" s="4"/>
      <c r="S8" s="4"/>
      <c r="T8" s="4"/>
      <c r="U8" s="23" t="s">
        <v>71</v>
      </c>
      <c r="V8" s="23"/>
      <c r="W8" s="23"/>
      <c r="X8" s="23"/>
      <c r="Y8" s="23"/>
      <c r="Z8" s="23"/>
      <c r="AA8" s="4"/>
      <c r="AC8" s="4"/>
      <c r="AD8" s="4"/>
      <c r="AE8" s="4"/>
      <c r="AF8" s="4"/>
      <c r="AG8" s="4"/>
      <c r="AH8" s="4"/>
      <c r="AI8" s="4"/>
      <c r="AJ8" s="4"/>
      <c r="AK8" s="4"/>
      <c r="AL8" s="4"/>
      <c r="AM8" s="4"/>
      <c r="AN8" s="4"/>
    </row>
    <row r="9" spans="1:41" ht="18" customHeight="1">
      <c r="A9" s="4"/>
      <c r="B9" s="4"/>
      <c r="C9" s="4"/>
      <c r="D9" s="4"/>
      <c r="E9" s="4"/>
      <c r="F9" s="4"/>
      <c r="G9" s="4"/>
      <c r="I9" s="4"/>
      <c r="J9" s="4"/>
      <c r="K9" s="4"/>
      <c r="L9" s="4"/>
      <c r="M9" s="4"/>
      <c r="N9" s="4"/>
      <c r="O9" s="4"/>
      <c r="P9" s="4"/>
      <c r="Q9" s="4"/>
      <c r="R9" s="4"/>
      <c r="S9" s="4"/>
      <c r="T9" s="4"/>
      <c r="U9" s="4"/>
      <c r="V9" s="4"/>
      <c r="W9" s="4"/>
      <c r="X9" s="4"/>
      <c r="Y9" s="4"/>
      <c r="Z9" s="4"/>
      <c r="AA9" s="4"/>
      <c r="AC9" s="4"/>
      <c r="AD9" s="4"/>
      <c r="AE9" s="4"/>
      <c r="AF9" s="4"/>
      <c r="AG9" s="4"/>
      <c r="AH9" s="4"/>
      <c r="AI9" s="4"/>
      <c r="AJ9" s="4"/>
      <c r="AK9" s="4"/>
      <c r="AL9" s="4"/>
      <c r="AM9" s="4"/>
      <c r="AN9" s="4"/>
    </row>
    <row r="10" spans="1:41" ht="30" customHeight="1">
      <c r="A10" s="4" t="s">
        <v>65</v>
      </c>
      <c r="D10" s="7"/>
      <c r="U10" s="4" t="s">
        <v>65</v>
      </c>
      <c r="X10" s="7"/>
    </row>
    <row r="11" spans="1:41" ht="18" customHeight="1">
      <c r="A11" s="272" t="s">
        <v>265</v>
      </c>
      <c r="B11" s="372" t="s">
        <v>276</v>
      </c>
      <c r="C11" s="373"/>
      <c r="D11" s="373"/>
      <c r="E11" s="374"/>
      <c r="F11" s="373" t="s">
        <v>36</v>
      </c>
      <c r="G11" s="373"/>
      <c r="H11" s="373"/>
      <c r="I11" s="373"/>
      <c r="J11" s="373"/>
      <c r="K11" s="373"/>
      <c r="L11" s="373"/>
      <c r="M11" s="375" t="s">
        <v>334</v>
      </c>
      <c r="N11" s="376"/>
      <c r="O11" s="376"/>
      <c r="P11" s="376"/>
      <c r="Q11" s="376"/>
      <c r="R11" s="376"/>
      <c r="S11" s="377"/>
      <c r="T11" s="5"/>
      <c r="U11" s="272" t="s">
        <v>265</v>
      </c>
      <c r="V11" s="372" t="s">
        <v>276</v>
      </c>
      <c r="W11" s="373"/>
      <c r="X11" s="373"/>
      <c r="Y11" s="374"/>
      <c r="Z11" s="373" t="s">
        <v>36</v>
      </c>
      <c r="AA11" s="373"/>
      <c r="AB11" s="373"/>
      <c r="AC11" s="373"/>
      <c r="AD11" s="373"/>
      <c r="AE11" s="373"/>
      <c r="AF11" s="373"/>
      <c r="AG11" s="375" t="s">
        <v>334</v>
      </c>
      <c r="AH11" s="376"/>
      <c r="AI11" s="376"/>
      <c r="AJ11" s="376"/>
      <c r="AK11" s="376"/>
      <c r="AL11" s="376"/>
      <c r="AM11" s="377"/>
      <c r="AN11" s="5"/>
      <c r="AO11" s="26" t="s">
        <v>144</v>
      </c>
    </row>
    <row r="12" spans="1:41" ht="30" customHeight="1">
      <c r="A12" s="273"/>
      <c r="B12" s="372"/>
      <c r="C12" s="373"/>
      <c r="D12" s="373"/>
      <c r="E12" s="374"/>
      <c r="F12" s="369"/>
      <c r="G12" s="369"/>
      <c r="H12" s="370"/>
      <c r="I12" s="240" t="s">
        <v>26</v>
      </c>
      <c r="J12" s="371"/>
      <c r="K12" s="369"/>
      <c r="L12" s="369"/>
      <c r="M12" s="372"/>
      <c r="N12" s="373"/>
      <c r="O12" s="373"/>
      <c r="P12" s="373"/>
      <c r="Q12" s="373"/>
      <c r="R12" s="373"/>
      <c r="S12" s="374"/>
      <c r="T12" s="5"/>
      <c r="U12" s="272" t="s">
        <v>336</v>
      </c>
      <c r="V12" s="379">
        <v>45383</v>
      </c>
      <c r="W12" s="373"/>
      <c r="X12" s="373"/>
      <c r="Y12" s="374"/>
      <c r="Z12" s="369">
        <v>45383</v>
      </c>
      <c r="AA12" s="369"/>
      <c r="AB12" s="370"/>
      <c r="AC12" s="240" t="s">
        <v>26</v>
      </c>
      <c r="AD12" s="371">
        <v>45473</v>
      </c>
      <c r="AE12" s="369"/>
      <c r="AF12" s="369"/>
      <c r="AG12" s="372" t="s">
        <v>338</v>
      </c>
      <c r="AH12" s="373"/>
      <c r="AI12" s="373"/>
      <c r="AJ12" s="373"/>
      <c r="AK12" s="373"/>
      <c r="AL12" s="373"/>
      <c r="AM12" s="374"/>
      <c r="AN12" s="5"/>
      <c r="AO12" s="26" t="s">
        <v>359</v>
      </c>
    </row>
    <row r="13" spans="1:41" ht="30" customHeight="1">
      <c r="A13" s="273"/>
      <c r="B13" s="372"/>
      <c r="C13" s="373"/>
      <c r="D13" s="373"/>
      <c r="E13" s="374"/>
      <c r="F13" s="369"/>
      <c r="G13" s="369"/>
      <c r="H13" s="370"/>
      <c r="I13" s="240" t="s">
        <v>26</v>
      </c>
      <c r="J13" s="371"/>
      <c r="K13" s="369"/>
      <c r="L13" s="369"/>
      <c r="M13" s="372"/>
      <c r="N13" s="373"/>
      <c r="O13" s="373"/>
      <c r="P13" s="373"/>
      <c r="Q13" s="373"/>
      <c r="R13" s="373"/>
      <c r="S13" s="374"/>
      <c r="T13" s="5"/>
      <c r="U13" s="272" t="s">
        <v>337</v>
      </c>
      <c r="V13" s="379">
        <v>45444</v>
      </c>
      <c r="W13" s="373"/>
      <c r="X13" s="373"/>
      <c r="Y13" s="374"/>
      <c r="Z13" s="369">
        <v>45444</v>
      </c>
      <c r="AA13" s="369"/>
      <c r="AB13" s="370"/>
      <c r="AC13" s="240" t="s">
        <v>26</v>
      </c>
      <c r="AD13" s="371">
        <v>45626</v>
      </c>
      <c r="AE13" s="369"/>
      <c r="AF13" s="369"/>
      <c r="AG13" s="372" t="s">
        <v>339</v>
      </c>
      <c r="AH13" s="373"/>
      <c r="AI13" s="373"/>
      <c r="AJ13" s="373"/>
      <c r="AK13" s="373"/>
      <c r="AL13" s="373"/>
      <c r="AM13" s="374"/>
      <c r="AN13" s="5"/>
      <c r="AO13" s="26"/>
    </row>
    <row r="14" spans="1:41" ht="30" customHeight="1">
      <c r="A14" s="273"/>
      <c r="B14" s="372"/>
      <c r="C14" s="373"/>
      <c r="D14" s="373"/>
      <c r="E14" s="374"/>
      <c r="F14" s="369"/>
      <c r="G14" s="369"/>
      <c r="H14" s="370"/>
      <c r="I14" s="240" t="s">
        <v>26</v>
      </c>
      <c r="J14" s="371"/>
      <c r="K14" s="369"/>
      <c r="L14" s="369"/>
      <c r="M14" s="372"/>
      <c r="N14" s="373"/>
      <c r="O14" s="373"/>
      <c r="P14" s="373"/>
      <c r="Q14" s="373"/>
      <c r="R14" s="373"/>
      <c r="S14" s="374"/>
      <c r="T14" s="5"/>
      <c r="U14" s="273"/>
      <c r="V14" s="372"/>
      <c r="W14" s="373"/>
      <c r="X14" s="373"/>
      <c r="Y14" s="374"/>
      <c r="Z14" s="369"/>
      <c r="AA14" s="369"/>
      <c r="AB14" s="370"/>
      <c r="AC14" s="240" t="s">
        <v>26</v>
      </c>
      <c r="AD14" s="371"/>
      <c r="AE14" s="369"/>
      <c r="AF14" s="369"/>
      <c r="AG14" s="372"/>
      <c r="AH14" s="373"/>
      <c r="AI14" s="373"/>
      <c r="AJ14" s="373"/>
      <c r="AK14" s="373"/>
      <c r="AL14" s="373"/>
      <c r="AM14" s="374"/>
      <c r="AN14" s="5"/>
    </row>
    <row r="15" spans="1:41" ht="30" customHeight="1">
      <c r="A15" s="273"/>
      <c r="B15" s="372"/>
      <c r="C15" s="373"/>
      <c r="D15" s="373"/>
      <c r="E15" s="374"/>
      <c r="F15" s="369"/>
      <c r="G15" s="369"/>
      <c r="H15" s="370"/>
      <c r="I15" s="240" t="s">
        <v>26</v>
      </c>
      <c r="J15" s="371"/>
      <c r="K15" s="369"/>
      <c r="L15" s="369"/>
      <c r="M15" s="372"/>
      <c r="N15" s="373"/>
      <c r="O15" s="373"/>
      <c r="P15" s="373"/>
      <c r="Q15" s="373"/>
      <c r="R15" s="373"/>
      <c r="S15" s="374"/>
      <c r="T15" s="5"/>
      <c r="U15" s="273"/>
      <c r="V15" s="372"/>
      <c r="W15" s="373"/>
      <c r="X15" s="373"/>
      <c r="Y15" s="374"/>
      <c r="Z15" s="369"/>
      <c r="AA15" s="369"/>
      <c r="AB15" s="370"/>
      <c r="AC15" s="240" t="s">
        <v>26</v>
      </c>
      <c r="AD15" s="371"/>
      <c r="AE15" s="369"/>
      <c r="AF15" s="369"/>
      <c r="AG15" s="372"/>
      <c r="AH15" s="373"/>
      <c r="AI15" s="373"/>
      <c r="AJ15" s="373"/>
      <c r="AK15" s="373"/>
      <c r="AL15" s="373"/>
      <c r="AM15" s="374"/>
      <c r="AN15" s="5"/>
    </row>
    <row r="16" spans="1:41" ht="18" customHeight="1">
      <c r="A16" s="378" t="s">
        <v>335</v>
      </c>
      <c r="B16" s="378"/>
      <c r="C16" s="378"/>
      <c r="D16" s="378"/>
      <c r="E16" s="378"/>
      <c r="F16" s="378"/>
      <c r="G16" s="378"/>
      <c r="H16" s="378"/>
      <c r="I16" s="378"/>
      <c r="J16" s="378"/>
      <c r="K16" s="378"/>
      <c r="L16" s="378"/>
      <c r="M16" s="378"/>
      <c r="N16" s="378"/>
      <c r="O16" s="378"/>
      <c r="P16" s="378"/>
      <c r="Q16" s="378"/>
      <c r="R16" s="5"/>
      <c r="S16" s="18"/>
      <c r="T16" s="5"/>
      <c r="U16" s="378" t="s">
        <v>335</v>
      </c>
      <c r="V16" s="378"/>
      <c r="W16" s="378"/>
      <c r="X16" s="378"/>
      <c r="Y16" s="378"/>
      <c r="Z16" s="378"/>
      <c r="AA16" s="378"/>
      <c r="AB16" s="378"/>
      <c r="AC16" s="378"/>
      <c r="AD16" s="378"/>
      <c r="AE16" s="378"/>
      <c r="AF16" s="378"/>
      <c r="AG16" s="378"/>
      <c r="AH16" s="378"/>
      <c r="AI16" s="378"/>
      <c r="AJ16" s="378"/>
      <c r="AK16" s="378"/>
      <c r="AL16" s="5"/>
      <c r="AM16" s="18"/>
      <c r="AN16" s="5"/>
    </row>
    <row r="17" spans="1:41" ht="18" customHeight="1">
      <c r="A17" s="5"/>
      <c r="B17" s="5"/>
      <c r="C17" s="5"/>
      <c r="D17" s="5"/>
      <c r="E17" s="5"/>
      <c r="F17" s="5"/>
      <c r="G17" s="5"/>
      <c r="I17" s="5"/>
      <c r="J17" s="5"/>
      <c r="K17" s="5"/>
      <c r="L17" s="5"/>
      <c r="M17" s="5"/>
      <c r="N17" s="5"/>
      <c r="O17" s="5"/>
      <c r="P17" s="5"/>
      <c r="Q17" s="5"/>
      <c r="R17" s="5"/>
      <c r="S17" s="5"/>
      <c r="T17" s="5"/>
      <c r="U17" s="5"/>
      <c r="V17" s="5"/>
      <c r="W17" s="5"/>
      <c r="X17" s="5"/>
      <c r="Y17" s="5"/>
      <c r="Z17" s="5"/>
      <c r="AA17" s="5"/>
      <c r="AC17" s="5"/>
      <c r="AD17" s="5"/>
      <c r="AE17" s="5"/>
      <c r="AF17" s="5"/>
      <c r="AG17" s="5"/>
      <c r="AH17" s="5"/>
      <c r="AI17" s="5"/>
      <c r="AJ17" s="5"/>
      <c r="AK17" s="5"/>
      <c r="AL17" s="5"/>
      <c r="AM17" s="5"/>
      <c r="AN17" s="5"/>
    </row>
    <row r="18" spans="1:41" ht="30" customHeight="1">
      <c r="A18" s="4" t="s">
        <v>37</v>
      </c>
      <c r="U18" s="4" t="s">
        <v>37</v>
      </c>
    </row>
    <row r="19" spans="1:41" ht="18" customHeight="1">
      <c r="A19" s="337" t="s">
        <v>39</v>
      </c>
      <c r="B19" s="337"/>
      <c r="C19" s="337"/>
      <c r="D19" s="337"/>
      <c r="E19" s="337" t="s">
        <v>36</v>
      </c>
      <c r="F19" s="337"/>
      <c r="G19" s="337"/>
      <c r="H19" s="337"/>
      <c r="I19" s="337"/>
      <c r="J19" s="337"/>
      <c r="K19" s="337"/>
      <c r="L19" s="333" t="s">
        <v>275</v>
      </c>
      <c r="M19" s="333"/>
      <c r="N19" s="333"/>
      <c r="O19" s="333"/>
      <c r="P19" s="333"/>
      <c r="Q19" s="334"/>
      <c r="R19" s="24" t="s">
        <v>28</v>
      </c>
      <c r="S19" s="24" t="s">
        <v>28</v>
      </c>
      <c r="U19" s="337" t="s">
        <v>39</v>
      </c>
      <c r="V19" s="337"/>
      <c r="W19" s="337"/>
      <c r="X19" s="337"/>
      <c r="Y19" s="337" t="s">
        <v>36</v>
      </c>
      <c r="Z19" s="337"/>
      <c r="AA19" s="337"/>
      <c r="AB19" s="337"/>
      <c r="AC19" s="337"/>
      <c r="AD19" s="337"/>
      <c r="AE19" s="337"/>
      <c r="AF19" s="333" t="s">
        <v>275</v>
      </c>
      <c r="AG19" s="333"/>
      <c r="AH19" s="333"/>
      <c r="AI19" s="333"/>
      <c r="AJ19" s="333"/>
      <c r="AK19" s="334"/>
      <c r="AL19" s="24" t="s">
        <v>28</v>
      </c>
      <c r="AM19" s="24" t="s">
        <v>28</v>
      </c>
    </row>
    <row r="20" spans="1:41" ht="18" customHeight="1">
      <c r="A20" s="337"/>
      <c r="B20" s="337"/>
      <c r="C20" s="337"/>
      <c r="D20" s="337"/>
      <c r="E20" s="337"/>
      <c r="F20" s="337"/>
      <c r="G20" s="337"/>
      <c r="H20" s="337"/>
      <c r="I20" s="337"/>
      <c r="J20" s="337"/>
      <c r="K20" s="337"/>
      <c r="L20" s="335"/>
      <c r="M20" s="335"/>
      <c r="N20" s="335"/>
      <c r="O20" s="335"/>
      <c r="P20" s="335"/>
      <c r="Q20" s="336"/>
      <c r="R20" s="25" t="s">
        <v>30</v>
      </c>
      <c r="S20" s="25" t="s">
        <v>29</v>
      </c>
      <c r="U20" s="337"/>
      <c r="V20" s="337"/>
      <c r="W20" s="337"/>
      <c r="X20" s="337"/>
      <c r="Y20" s="337"/>
      <c r="Z20" s="337"/>
      <c r="AA20" s="337"/>
      <c r="AB20" s="337"/>
      <c r="AC20" s="337"/>
      <c r="AD20" s="337"/>
      <c r="AE20" s="337"/>
      <c r="AF20" s="335"/>
      <c r="AG20" s="335"/>
      <c r="AH20" s="335"/>
      <c r="AI20" s="335"/>
      <c r="AJ20" s="335"/>
      <c r="AK20" s="336"/>
      <c r="AL20" s="25" t="s">
        <v>30</v>
      </c>
      <c r="AM20" s="25" t="s">
        <v>29</v>
      </c>
    </row>
    <row r="21" spans="1:41" ht="30" customHeight="1">
      <c r="A21" s="332" t="s">
        <v>22</v>
      </c>
      <c r="B21" s="332"/>
      <c r="C21" s="332"/>
      <c r="D21" s="332"/>
      <c r="E21" s="358"/>
      <c r="F21" s="359"/>
      <c r="G21" s="359"/>
      <c r="H21" s="240" t="s">
        <v>26</v>
      </c>
      <c r="I21" s="359"/>
      <c r="J21" s="359"/>
      <c r="K21" s="360"/>
      <c r="L21" s="361"/>
      <c r="M21" s="362"/>
      <c r="N21" s="362"/>
      <c r="O21" s="362"/>
      <c r="P21" s="362"/>
      <c r="Q21" s="363"/>
      <c r="R21" s="141"/>
      <c r="S21" s="141"/>
      <c r="U21" s="594" t="s">
        <v>22</v>
      </c>
      <c r="V21" s="594"/>
      <c r="W21" s="594"/>
      <c r="X21" s="594"/>
      <c r="Y21" s="358">
        <v>45352</v>
      </c>
      <c r="Z21" s="359"/>
      <c r="AA21" s="359"/>
      <c r="AB21" s="240" t="s">
        <v>26</v>
      </c>
      <c r="AC21" s="359">
        <v>45534</v>
      </c>
      <c r="AD21" s="359"/>
      <c r="AE21" s="360"/>
      <c r="AF21" s="361" t="s">
        <v>281</v>
      </c>
      <c r="AG21" s="362"/>
      <c r="AH21" s="362"/>
      <c r="AI21" s="362"/>
      <c r="AJ21" s="362"/>
      <c r="AK21" s="363"/>
      <c r="AL21" s="141">
        <v>1</v>
      </c>
      <c r="AM21" s="141">
        <v>12</v>
      </c>
      <c r="AO21" s="26"/>
    </row>
    <row r="22" spans="1:41" ht="30" customHeight="1">
      <c r="A22" s="332" t="s">
        <v>23</v>
      </c>
      <c r="B22" s="332"/>
      <c r="C22" s="332"/>
      <c r="D22" s="332"/>
      <c r="E22" s="358"/>
      <c r="F22" s="359"/>
      <c r="G22" s="359"/>
      <c r="H22" s="240" t="s">
        <v>26</v>
      </c>
      <c r="I22" s="359"/>
      <c r="J22" s="359"/>
      <c r="K22" s="360"/>
      <c r="L22" s="361"/>
      <c r="M22" s="362"/>
      <c r="N22" s="362"/>
      <c r="O22" s="362"/>
      <c r="P22" s="362"/>
      <c r="Q22" s="363"/>
      <c r="R22" s="141"/>
      <c r="S22" s="141"/>
      <c r="U22" s="594" t="s">
        <v>23</v>
      </c>
      <c r="V22" s="594"/>
      <c r="W22" s="594"/>
      <c r="X22" s="594"/>
      <c r="Y22" s="358">
        <v>45383</v>
      </c>
      <c r="Z22" s="359"/>
      <c r="AA22" s="359"/>
      <c r="AB22" s="240" t="s">
        <v>26</v>
      </c>
      <c r="AC22" s="359">
        <v>45626</v>
      </c>
      <c r="AD22" s="359"/>
      <c r="AE22" s="360"/>
      <c r="AF22" s="361" t="s">
        <v>282</v>
      </c>
      <c r="AG22" s="362"/>
      <c r="AH22" s="362"/>
      <c r="AI22" s="362"/>
      <c r="AJ22" s="362"/>
      <c r="AK22" s="363"/>
      <c r="AL22" s="141">
        <v>2</v>
      </c>
      <c r="AM22" s="141">
        <v>14</v>
      </c>
      <c r="AO22" s="26"/>
    </row>
    <row r="23" spans="1:41" ht="30" customHeight="1">
      <c r="A23" s="332" t="s">
        <v>24</v>
      </c>
      <c r="B23" s="332"/>
      <c r="C23" s="332"/>
      <c r="D23" s="332"/>
      <c r="E23" s="275"/>
      <c r="F23" s="276"/>
      <c r="G23" s="276"/>
      <c r="H23" s="240"/>
      <c r="I23" s="276"/>
      <c r="J23" s="276"/>
      <c r="K23" s="277"/>
      <c r="L23" s="278"/>
      <c r="M23" s="279"/>
      <c r="N23" s="279"/>
      <c r="O23" s="279"/>
      <c r="P23" s="279"/>
      <c r="Q23" s="280"/>
      <c r="R23" s="141"/>
      <c r="S23" s="141"/>
      <c r="U23" s="594" t="s">
        <v>24</v>
      </c>
      <c r="V23" s="594"/>
      <c r="W23" s="594"/>
      <c r="X23" s="594"/>
      <c r="Y23" s="275"/>
      <c r="Z23" s="276"/>
      <c r="AA23" s="276"/>
      <c r="AB23" s="240"/>
      <c r="AC23" s="276"/>
      <c r="AD23" s="276"/>
      <c r="AE23" s="277"/>
      <c r="AF23" s="278"/>
      <c r="AG23" s="279"/>
      <c r="AH23" s="279"/>
      <c r="AI23" s="279"/>
      <c r="AJ23" s="279"/>
      <c r="AK23" s="280"/>
      <c r="AL23" s="141"/>
      <c r="AM23" s="141"/>
      <c r="AO23" s="26"/>
    </row>
    <row r="24" spans="1:41" ht="30" customHeight="1">
      <c r="A24" s="593" t="s">
        <v>354</v>
      </c>
      <c r="B24" s="593"/>
      <c r="C24" s="593"/>
      <c r="D24" s="593"/>
      <c r="E24" s="358"/>
      <c r="F24" s="359"/>
      <c r="G24" s="359"/>
      <c r="H24" s="240" t="s">
        <v>26</v>
      </c>
      <c r="I24" s="359"/>
      <c r="J24" s="359"/>
      <c r="K24" s="360"/>
      <c r="L24" s="361"/>
      <c r="M24" s="362"/>
      <c r="N24" s="362"/>
      <c r="O24" s="362"/>
      <c r="P24" s="362"/>
      <c r="Q24" s="363"/>
      <c r="R24" s="141"/>
      <c r="S24" s="141"/>
      <c r="U24" s="594" t="s">
        <v>354</v>
      </c>
      <c r="V24" s="594"/>
      <c r="W24" s="594"/>
      <c r="X24" s="594"/>
      <c r="Y24" s="358"/>
      <c r="Z24" s="359"/>
      <c r="AA24" s="359"/>
      <c r="AB24" s="240" t="s">
        <v>26</v>
      </c>
      <c r="AC24" s="359"/>
      <c r="AD24" s="359"/>
      <c r="AE24" s="360"/>
      <c r="AF24" s="361"/>
      <c r="AG24" s="362"/>
      <c r="AH24" s="362"/>
      <c r="AI24" s="362"/>
      <c r="AJ24" s="362"/>
      <c r="AK24" s="363"/>
      <c r="AL24" s="141"/>
      <c r="AM24" s="141"/>
    </row>
    <row r="25" spans="1:41" ht="30" customHeight="1">
      <c r="A25" s="593" t="s">
        <v>355</v>
      </c>
      <c r="B25" s="593"/>
      <c r="C25" s="593"/>
      <c r="D25" s="593"/>
      <c r="E25" s="358"/>
      <c r="F25" s="359"/>
      <c r="G25" s="359"/>
      <c r="H25" s="240" t="s">
        <v>26</v>
      </c>
      <c r="I25" s="359"/>
      <c r="J25" s="359"/>
      <c r="K25" s="360"/>
      <c r="L25" s="361"/>
      <c r="M25" s="362"/>
      <c r="N25" s="362"/>
      <c r="O25" s="362"/>
      <c r="P25" s="362"/>
      <c r="Q25" s="363"/>
      <c r="R25" s="141"/>
      <c r="S25" s="141"/>
      <c r="U25" s="594" t="s">
        <v>355</v>
      </c>
      <c r="V25" s="594"/>
      <c r="W25" s="594"/>
      <c r="X25" s="594"/>
      <c r="Y25" s="358"/>
      <c r="Z25" s="359"/>
      <c r="AA25" s="359"/>
      <c r="AB25" s="240" t="s">
        <v>26</v>
      </c>
      <c r="AC25" s="359"/>
      <c r="AD25" s="359"/>
      <c r="AE25" s="360"/>
      <c r="AF25" s="361"/>
      <c r="AG25" s="362"/>
      <c r="AH25" s="362"/>
      <c r="AI25" s="362"/>
      <c r="AJ25" s="362"/>
      <c r="AK25" s="363"/>
      <c r="AL25" s="141"/>
      <c r="AM25" s="141"/>
    </row>
    <row r="26" spans="1:41" ht="31" customHeight="1">
      <c r="A26" s="367" t="s">
        <v>272</v>
      </c>
      <c r="B26" s="368"/>
      <c r="C26" s="368"/>
      <c r="D26" s="368"/>
      <c r="E26" s="368"/>
      <c r="F26" s="368"/>
      <c r="G26" s="368"/>
      <c r="H26" s="368"/>
      <c r="I26" s="368"/>
      <c r="J26" s="368"/>
      <c r="K26" s="337" t="s">
        <v>25</v>
      </c>
      <c r="L26" s="337"/>
      <c r="M26" s="337"/>
      <c r="N26" s="337"/>
      <c r="O26" s="337"/>
      <c r="P26" s="337"/>
      <c r="Q26" s="337"/>
      <c r="R26" s="6">
        <f>SUM(R21:R25)</f>
        <v>0</v>
      </c>
      <c r="S26" s="6">
        <f>SUM(S21:S25)</f>
        <v>0</v>
      </c>
      <c r="T26" s="10" t="s">
        <v>40</v>
      </c>
      <c r="U26" s="367" t="s">
        <v>272</v>
      </c>
      <c r="V26" s="368"/>
      <c r="W26" s="368"/>
      <c r="X26" s="368"/>
      <c r="Y26" s="368"/>
      <c r="Z26" s="368"/>
      <c r="AA26" s="368"/>
      <c r="AB26" s="368"/>
      <c r="AC26" s="368"/>
      <c r="AD26" s="368"/>
      <c r="AE26" s="337" t="s">
        <v>25</v>
      </c>
      <c r="AF26" s="337"/>
      <c r="AG26" s="337"/>
      <c r="AH26" s="337"/>
      <c r="AI26" s="337"/>
      <c r="AJ26" s="337"/>
      <c r="AK26" s="337"/>
      <c r="AL26" s="6">
        <f>SUM(AL21:AL25)</f>
        <v>3</v>
      </c>
      <c r="AM26" s="6">
        <f>SUM(AM21:AM25)</f>
        <v>26</v>
      </c>
      <c r="AN26" s="10" t="s">
        <v>40</v>
      </c>
      <c r="AO26" s="26" t="s">
        <v>143</v>
      </c>
    </row>
    <row r="27" spans="1:41" ht="30" customHeight="1">
      <c r="A27" s="4"/>
      <c r="D27" s="7"/>
      <c r="U27" s="4"/>
      <c r="X27" s="7"/>
    </row>
    <row r="28" spans="1:41" ht="30" customHeight="1">
      <c r="A28" s="4" t="s">
        <v>38</v>
      </c>
      <c r="B28" s="12" t="s">
        <v>271</v>
      </c>
      <c r="C28" s="12"/>
      <c r="D28" s="7"/>
      <c r="U28" s="4" t="s">
        <v>38</v>
      </c>
      <c r="V28" s="12" t="s">
        <v>271</v>
      </c>
      <c r="W28" s="12"/>
      <c r="X28" s="7"/>
    </row>
    <row r="29" spans="1:41" ht="30" customHeight="1">
      <c r="A29" s="251" t="s">
        <v>18</v>
      </c>
      <c r="B29" s="339" t="s">
        <v>284</v>
      </c>
      <c r="C29" s="340"/>
      <c r="D29" s="339" t="s">
        <v>19</v>
      </c>
      <c r="E29" s="366"/>
      <c r="F29" s="366"/>
      <c r="G29" s="366"/>
      <c r="H29" s="366"/>
      <c r="I29" s="366"/>
      <c r="J29" s="366"/>
      <c r="K29" s="366"/>
      <c r="L29" s="366"/>
      <c r="M29" s="366"/>
      <c r="N29" s="340"/>
      <c r="O29" s="337" t="s">
        <v>20</v>
      </c>
      <c r="P29" s="337"/>
      <c r="Q29" s="339"/>
      <c r="R29" s="257" t="s">
        <v>285</v>
      </c>
      <c r="S29" s="257" t="s">
        <v>286</v>
      </c>
      <c r="U29" s="251" t="s">
        <v>18</v>
      </c>
      <c r="V29" s="339" t="s">
        <v>284</v>
      </c>
      <c r="W29" s="340"/>
      <c r="X29" s="337" t="s">
        <v>19</v>
      </c>
      <c r="Y29" s="337"/>
      <c r="Z29" s="337"/>
      <c r="AA29" s="337"/>
      <c r="AB29" s="337"/>
      <c r="AC29" s="337"/>
      <c r="AD29" s="337"/>
      <c r="AE29" s="337"/>
      <c r="AF29" s="337"/>
      <c r="AG29" s="337"/>
      <c r="AH29" s="337"/>
      <c r="AI29" s="337" t="s">
        <v>20</v>
      </c>
      <c r="AJ29" s="337"/>
      <c r="AK29" s="339"/>
      <c r="AL29" s="257" t="s">
        <v>285</v>
      </c>
      <c r="AM29" s="257" t="s">
        <v>286</v>
      </c>
    </row>
    <row r="30" spans="1:41" ht="30" customHeight="1">
      <c r="A30" s="242"/>
      <c r="B30" s="341"/>
      <c r="C30" s="342"/>
      <c r="D30" s="347"/>
      <c r="E30" s="348"/>
      <c r="F30" s="348"/>
      <c r="G30" s="348"/>
      <c r="H30" s="349"/>
      <c r="I30" s="241" t="s">
        <v>26</v>
      </c>
      <c r="J30" s="350"/>
      <c r="K30" s="348"/>
      <c r="L30" s="348"/>
      <c r="M30" s="348"/>
      <c r="N30" s="351"/>
      <c r="O30" s="343"/>
      <c r="P30" s="344"/>
      <c r="Q30" s="252" t="s">
        <v>27</v>
      </c>
      <c r="R30" s="253"/>
      <c r="S30" s="254" t="e">
        <f>ROUNDDOWN(R30/O30,2)</f>
        <v>#DIV/0!</v>
      </c>
      <c r="U30" s="242" t="s">
        <v>283</v>
      </c>
      <c r="V30" s="341">
        <v>30</v>
      </c>
      <c r="W30" s="342"/>
      <c r="X30" s="347">
        <v>45444</v>
      </c>
      <c r="Y30" s="348"/>
      <c r="Z30" s="348"/>
      <c r="AA30" s="348"/>
      <c r="AB30" s="349"/>
      <c r="AC30" s="241" t="s">
        <v>26</v>
      </c>
      <c r="AD30" s="350">
        <v>45626</v>
      </c>
      <c r="AE30" s="348"/>
      <c r="AF30" s="348"/>
      <c r="AG30" s="348"/>
      <c r="AH30" s="351"/>
      <c r="AI30" s="343">
        <v>96</v>
      </c>
      <c r="AJ30" s="344"/>
      <c r="AK30" s="252" t="s">
        <v>27</v>
      </c>
      <c r="AL30" s="253">
        <v>480</v>
      </c>
      <c r="AM30" s="254">
        <f>ROUNDDOWN(AL30/AI30,2)</f>
        <v>5</v>
      </c>
      <c r="AO30" s="26" t="s">
        <v>242</v>
      </c>
    </row>
    <row r="31" spans="1:41" ht="30" customHeight="1">
      <c r="A31" s="242"/>
      <c r="B31" s="341"/>
      <c r="C31" s="342"/>
      <c r="D31" s="347"/>
      <c r="E31" s="348"/>
      <c r="F31" s="348"/>
      <c r="G31" s="348"/>
      <c r="H31" s="349"/>
      <c r="I31" s="241" t="s">
        <v>26</v>
      </c>
      <c r="J31" s="350"/>
      <c r="K31" s="348"/>
      <c r="L31" s="348"/>
      <c r="M31" s="348"/>
      <c r="N31" s="351"/>
      <c r="O31" s="343"/>
      <c r="P31" s="344"/>
      <c r="Q31" s="252" t="s">
        <v>27</v>
      </c>
      <c r="R31" s="253"/>
      <c r="S31" s="254" t="e">
        <f>ROUNDDOWN(R31/O31,2)</f>
        <v>#DIV/0!</v>
      </c>
      <c r="U31" s="242"/>
      <c r="V31" s="341"/>
      <c r="W31" s="342"/>
      <c r="X31" s="347"/>
      <c r="Y31" s="348"/>
      <c r="Z31" s="348"/>
      <c r="AA31" s="348"/>
      <c r="AB31" s="349"/>
      <c r="AC31" s="241" t="s">
        <v>26</v>
      </c>
      <c r="AD31" s="350"/>
      <c r="AE31" s="348"/>
      <c r="AF31" s="348"/>
      <c r="AG31" s="348"/>
      <c r="AH31" s="351"/>
      <c r="AI31" s="343"/>
      <c r="AJ31" s="344"/>
      <c r="AK31" s="252" t="s">
        <v>27</v>
      </c>
      <c r="AL31" s="253"/>
      <c r="AM31" s="254" t="e">
        <f>ROUNDDOWN(AL31/AI31,2)</f>
        <v>#DIV/0!</v>
      </c>
    </row>
    <row r="32" spans="1:41" ht="30" customHeight="1">
      <c r="A32" s="255"/>
      <c r="B32" s="255"/>
      <c r="C32" s="255"/>
      <c r="D32" s="339" t="s">
        <v>21</v>
      </c>
      <c r="E32" s="366"/>
      <c r="F32" s="366"/>
      <c r="G32" s="366"/>
      <c r="H32" s="366"/>
      <c r="I32" s="366"/>
      <c r="J32" s="366"/>
      <c r="K32" s="366"/>
      <c r="L32" s="366"/>
      <c r="M32" s="366"/>
      <c r="N32" s="340"/>
      <c r="O32" s="345">
        <f>SUM(O30:P31)</f>
        <v>0</v>
      </c>
      <c r="P32" s="346"/>
      <c r="Q32" s="256" t="s">
        <v>287</v>
      </c>
      <c r="R32" s="26" t="s">
        <v>288</v>
      </c>
      <c r="S32" s="26"/>
      <c r="U32" s="255"/>
      <c r="V32" s="255"/>
      <c r="W32" s="255"/>
      <c r="X32" s="337" t="s">
        <v>21</v>
      </c>
      <c r="Y32" s="337"/>
      <c r="Z32" s="337"/>
      <c r="AA32" s="337"/>
      <c r="AB32" s="337"/>
      <c r="AC32" s="337"/>
      <c r="AD32" s="337"/>
      <c r="AE32" s="337"/>
      <c r="AF32" s="337"/>
      <c r="AG32" s="337"/>
      <c r="AH32" s="337"/>
      <c r="AI32" s="345">
        <f>SUM(AI30:AJ31)</f>
        <v>96</v>
      </c>
      <c r="AJ32" s="346"/>
      <c r="AK32" s="256" t="s">
        <v>287</v>
      </c>
      <c r="AL32" s="26" t="s">
        <v>288</v>
      </c>
      <c r="AM32" s="26"/>
      <c r="AO32" s="26" t="s">
        <v>143</v>
      </c>
    </row>
    <row r="33" spans="1:43" ht="30" customHeight="1">
      <c r="A33" s="255"/>
      <c r="B33" s="255"/>
      <c r="C33" s="255"/>
      <c r="D33" s="352" t="s">
        <v>333</v>
      </c>
      <c r="E33" s="353"/>
      <c r="F33" s="353"/>
      <c r="G33" s="353"/>
      <c r="H33" s="353"/>
      <c r="I33" s="353"/>
      <c r="J33" s="353"/>
      <c r="K33" s="353"/>
      <c r="L33" s="353"/>
      <c r="M33" s="353"/>
      <c r="N33" s="354"/>
      <c r="O33" s="355" t="e">
        <f>ROUNDDOWN(S26/O32,3)</f>
        <v>#DIV/0!</v>
      </c>
      <c r="P33" s="356"/>
      <c r="Q33" s="357"/>
      <c r="R33" s="364"/>
      <c r="S33" s="365"/>
      <c r="T33" s="365"/>
      <c r="X33" s="352" t="s">
        <v>333</v>
      </c>
      <c r="Y33" s="353"/>
      <c r="Z33" s="353"/>
      <c r="AA33" s="353"/>
      <c r="AB33" s="353"/>
      <c r="AC33" s="353"/>
      <c r="AD33" s="353"/>
      <c r="AE33" s="353"/>
      <c r="AF33" s="353"/>
      <c r="AG33" s="353"/>
      <c r="AH33" s="354"/>
      <c r="AI33" s="355">
        <f>ROUNDDOWN(AM26/AI32,3)</f>
        <v>0.27</v>
      </c>
      <c r="AJ33" s="356"/>
      <c r="AK33" s="357"/>
      <c r="AO33"/>
    </row>
    <row r="34" spans="1:43" ht="18" customHeight="1">
      <c r="A34" s="595"/>
      <c r="B34" s="595"/>
      <c r="C34" s="595"/>
      <c r="D34" s="595"/>
      <c r="E34" s="595"/>
      <c r="F34" s="595"/>
      <c r="G34" s="595"/>
      <c r="H34" s="595"/>
      <c r="I34" s="595"/>
      <c r="J34" s="595"/>
      <c r="K34" s="595"/>
      <c r="L34" s="595"/>
      <c r="M34" s="597" t="s">
        <v>356</v>
      </c>
      <c r="N34" s="596"/>
      <c r="O34" s="596"/>
      <c r="P34" s="596"/>
      <c r="Q34" s="596"/>
      <c r="R34" s="596"/>
      <c r="S34" s="595"/>
      <c r="T34" s="595"/>
      <c r="U34" s="338"/>
      <c r="V34" s="338"/>
      <c r="W34" s="338"/>
      <c r="X34" s="338"/>
      <c r="Y34" s="338"/>
      <c r="Z34" s="338"/>
      <c r="AA34" s="338"/>
      <c r="AB34" s="338"/>
      <c r="AC34" s="338"/>
      <c r="AD34" s="338"/>
      <c r="AE34" s="338"/>
      <c r="AF34" s="338"/>
      <c r="AG34" s="338"/>
      <c r="AH34" s="338"/>
      <c r="AI34" s="338"/>
      <c r="AJ34" s="338"/>
      <c r="AK34" s="338"/>
      <c r="AL34" s="338"/>
      <c r="AM34" s="338"/>
      <c r="AN34" s="338"/>
    </row>
    <row r="35" spans="1:43" ht="30" customHeight="1">
      <c r="M35" s="596"/>
      <c r="N35" s="596"/>
      <c r="O35" s="596"/>
      <c r="P35" s="596"/>
      <c r="Q35" s="596"/>
      <c r="R35" s="596"/>
      <c r="AO35"/>
    </row>
    <row r="36" spans="1:43" s="14" customFormat="1" ht="18.75"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row>
    <row r="37" spans="1:43" s="14" customFormat="1" ht="13.5" customHeight="1"/>
    <row r="38" spans="1:43" s="14" customFormat="1" ht="27" customHeight="1">
      <c r="O38" s="598" t="s">
        <v>357</v>
      </c>
      <c r="P38" s="598"/>
      <c r="Q38" s="598"/>
      <c r="R38" s="598" t="e">
        <f>IF(O33&gt;=0.25,"○","×（補助要件を満たしません。確認してください）")</f>
        <v>#DIV/0!</v>
      </c>
      <c r="S38" s="598"/>
    </row>
    <row r="39" spans="1:43" s="14" customFormat="1" ht="27" customHeight="1">
      <c r="O39" s="598" t="s">
        <v>358</v>
      </c>
      <c r="P39" s="598"/>
      <c r="Q39" s="598"/>
      <c r="R39" s="598" t="e">
        <f>IF(O33&gt;=0.5,"○","×（補助要件を満たしません。確認してください）")</f>
        <v>#DIV/0!</v>
      </c>
      <c r="S39" s="598"/>
    </row>
    <row r="40" spans="1:43" s="14" customFormat="1" ht="27" customHeight="1"/>
    <row r="41" spans="1:43" s="14" customFormat="1" ht="27" customHeight="1"/>
    <row r="42" spans="1:43" s="14" customFormat="1" ht="27" customHeight="1"/>
    <row r="43" spans="1:43" s="14" customFormat="1" ht="27" customHeight="1"/>
    <row r="44" spans="1:43" s="14" customFormat="1" ht="27" customHeight="1"/>
    <row r="45" spans="1:43" s="14" customFormat="1" ht="27" customHeight="1"/>
    <row r="46" spans="1:43" s="14" customFormat="1" ht="27" customHeight="1"/>
    <row r="47" spans="1:43" s="14" customFormat="1" ht="27" customHeight="1"/>
    <row r="48" spans="1:43" s="14" customFormat="1" ht="27" customHeight="1"/>
    <row r="49" spans="1:43" s="14" customFormat="1" ht="27" customHeight="1"/>
    <row r="50" spans="1:43" s="14" customFormat="1" ht="27" customHeight="1"/>
    <row r="51" spans="1:43" s="14" customFormat="1" ht="27" customHeight="1"/>
    <row r="52" spans="1:43" s="14" customFormat="1" ht="27" customHeight="1"/>
    <row r="53" spans="1:43" s="14" customFormat="1" ht="27" customHeight="1"/>
    <row r="54" spans="1:43" s="14" customFormat="1" ht="27" customHeight="1"/>
    <row r="55" spans="1:43" s="14" customFormat="1" ht="27" customHeight="1"/>
    <row r="56" spans="1:43" s="14" customFormat="1" ht="27" customHeight="1"/>
    <row r="57" spans="1:43" s="14" customFormat="1" ht="27" customHeight="1"/>
    <row r="58" spans="1:43" s="14" customFormat="1" ht="30" customHeight="1"/>
    <row r="59" spans="1:43" s="14" customFormat="1" ht="12.5"/>
    <row r="60" spans="1:43">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9"/>
      <c r="AP60" s="14"/>
      <c r="AQ60" s="14"/>
    </row>
    <row r="61" spans="1:43">
      <c r="A61" s="14"/>
      <c r="U61" s="14"/>
    </row>
  </sheetData>
  <mergeCells count="125">
    <mergeCell ref="A23:D23"/>
    <mergeCell ref="U23:X23"/>
    <mergeCell ref="M34:R35"/>
    <mergeCell ref="O38:Q38"/>
    <mergeCell ref="O39:Q39"/>
    <mergeCell ref="R38:S38"/>
    <mergeCell ref="R39:S39"/>
    <mergeCell ref="J15:L15"/>
    <mergeCell ref="M15:S15"/>
    <mergeCell ref="A16:Q16"/>
    <mergeCell ref="V11:Y11"/>
    <mergeCell ref="Z11:AF11"/>
    <mergeCell ref="AG11:AM11"/>
    <mergeCell ref="V12:Y12"/>
    <mergeCell ref="Z12:AB12"/>
    <mergeCell ref="AD12:AF12"/>
    <mergeCell ref="AG12:AM12"/>
    <mergeCell ref="V13:Y13"/>
    <mergeCell ref="Z13:AB13"/>
    <mergeCell ref="AD13:AF13"/>
    <mergeCell ref="AG13:AM13"/>
    <mergeCell ref="V14:Y14"/>
    <mergeCell ref="Z14:AB14"/>
    <mergeCell ref="AD14:AF14"/>
    <mergeCell ref="AG14:AM14"/>
    <mergeCell ref="V15:Y15"/>
    <mergeCell ref="Z15:AB15"/>
    <mergeCell ref="AD15:AF15"/>
    <mergeCell ref="AG15:AM15"/>
    <mergeCell ref="U16:AK16"/>
    <mergeCell ref="A3:T3"/>
    <mergeCell ref="A26:J26"/>
    <mergeCell ref="K26:Q26"/>
    <mergeCell ref="A19:D20"/>
    <mergeCell ref="E25:G25"/>
    <mergeCell ref="I25:K25"/>
    <mergeCell ref="L25:Q25"/>
    <mergeCell ref="A22:D22"/>
    <mergeCell ref="E19:K20"/>
    <mergeCell ref="L19:Q20"/>
    <mergeCell ref="E21:G21"/>
    <mergeCell ref="I21:K21"/>
    <mergeCell ref="B11:E11"/>
    <mergeCell ref="F11:L11"/>
    <mergeCell ref="M11:S11"/>
    <mergeCell ref="B12:E12"/>
    <mergeCell ref="F12:H12"/>
    <mergeCell ref="J12:L12"/>
    <mergeCell ref="M12:S12"/>
    <mergeCell ref="B13:E13"/>
    <mergeCell ref="F13:H13"/>
    <mergeCell ref="J13:L13"/>
    <mergeCell ref="M13:S13"/>
    <mergeCell ref="B14:E14"/>
    <mergeCell ref="D32:N32"/>
    <mergeCell ref="O32:P32"/>
    <mergeCell ref="J6:S6"/>
    <mergeCell ref="Y22:AA22"/>
    <mergeCell ref="AC22:AE22"/>
    <mergeCell ref="AF22:AK22"/>
    <mergeCell ref="Y24:AA24"/>
    <mergeCell ref="AC24:AE24"/>
    <mergeCell ref="AF24:AK24"/>
    <mergeCell ref="AC21:AE21"/>
    <mergeCell ref="AF21:AK21"/>
    <mergeCell ref="U26:AD26"/>
    <mergeCell ref="AE26:AK26"/>
    <mergeCell ref="AF25:AK25"/>
    <mergeCell ref="U21:X21"/>
    <mergeCell ref="U22:X22"/>
    <mergeCell ref="U24:X24"/>
    <mergeCell ref="O30:P30"/>
    <mergeCell ref="Y21:AA21"/>
    <mergeCell ref="F14:H14"/>
    <mergeCell ref="J14:L14"/>
    <mergeCell ref="M14:S14"/>
    <mergeCell ref="B15:E15"/>
    <mergeCell ref="F15:H15"/>
    <mergeCell ref="A25:D25"/>
    <mergeCell ref="A24:D24"/>
    <mergeCell ref="B30:C30"/>
    <mergeCell ref="B29:C29"/>
    <mergeCell ref="A21:D21"/>
    <mergeCell ref="E22:G22"/>
    <mergeCell ref="I22:K22"/>
    <mergeCell ref="L22:Q22"/>
    <mergeCell ref="E24:G24"/>
    <mergeCell ref="I24:K24"/>
    <mergeCell ref="L24:Q24"/>
    <mergeCell ref="J31:N31"/>
    <mergeCell ref="B31:C31"/>
    <mergeCell ref="D31:H31"/>
    <mergeCell ref="O31:P31"/>
    <mergeCell ref="L21:Q21"/>
    <mergeCell ref="D33:N33"/>
    <mergeCell ref="O33:Q33"/>
    <mergeCell ref="R33:T33"/>
    <mergeCell ref="D30:H30"/>
    <mergeCell ref="J30:N30"/>
    <mergeCell ref="D29:N29"/>
    <mergeCell ref="O29:Q29"/>
    <mergeCell ref="U3:AN3"/>
    <mergeCell ref="AD6:AM6"/>
    <mergeCell ref="U25:X25"/>
    <mergeCell ref="AF19:AK20"/>
    <mergeCell ref="U19:X20"/>
    <mergeCell ref="U34:AN34"/>
    <mergeCell ref="V29:W29"/>
    <mergeCell ref="X29:AH29"/>
    <mergeCell ref="AI29:AK29"/>
    <mergeCell ref="V30:W30"/>
    <mergeCell ref="AI30:AJ30"/>
    <mergeCell ref="V31:W31"/>
    <mergeCell ref="AI31:AJ31"/>
    <mergeCell ref="X32:AH32"/>
    <mergeCell ref="AI32:AJ32"/>
    <mergeCell ref="X31:AB31"/>
    <mergeCell ref="X30:AB30"/>
    <mergeCell ref="AD31:AH31"/>
    <mergeCell ref="AD30:AH30"/>
    <mergeCell ref="X33:AH33"/>
    <mergeCell ref="AI33:AK33"/>
    <mergeCell ref="Y19:AE20"/>
    <mergeCell ref="Y25:AA25"/>
    <mergeCell ref="AC25:AE25"/>
  </mergeCells>
  <phoneticPr fontId="2"/>
  <printOptions horizontalCentered="1"/>
  <pageMargins left="0.70866141732283472" right="0.51181102362204722" top="0.74803149606299213" bottom="0.74803149606299213"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67FE-F082-4AA0-AD88-F6AA7476FC82}">
  <sheetPr>
    <tabColor indexed="13"/>
  </sheetPr>
  <dimension ref="A1:AL30"/>
  <sheetViews>
    <sheetView showGridLines="0" view="pageBreakPreview" topLeftCell="A8" zoomScale="90" zoomScaleNormal="100" zoomScaleSheetLayoutView="90" workbookViewId="0">
      <selection activeCell="G29" sqref="G29"/>
    </sheetView>
  </sheetViews>
  <sheetFormatPr defaultRowHeight="13"/>
  <cols>
    <col min="1" max="1" width="22.6328125" customWidth="1"/>
    <col min="2" max="6" width="4.1796875" customWidth="1"/>
    <col min="7" max="13" width="3.6328125" customWidth="1"/>
    <col min="14" max="18" width="10.6328125" customWidth="1"/>
    <col min="19" max="19" width="5" customWidth="1"/>
    <col min="20" max="20" width="22.6328125" customWidth="1"/>
    <col min="21" max="25" width="4.1796875" customWidth="1"/>
    <col min="26" max="26" width="3.6328125" customWidth="1"/>
    <col min="27" max="27" width="1.6328125" customWidth="1"/>
    <col min="28" max="28" width="3.6328125" customWidth="1"/>
    <col min="29" max="29" width="3.26953125" bestFit="1" customWidth="1"/>
    <col min="30" max="30" width="3.6328125" customWidth="1"/>
    <col min="31" max="31" width="1.6328125" customWidth="1"/>
    <col min="32" max="32" width="3.6328125" customWidth="1"/>
    <col min="33" max="37" width="8.6328125" customWidth="1"/>
    <col min="38" max="38" width="9" style="18"/>
  </cols>
  <sheetData>
    <row r="1" spans="1:38" ht="23.5">
      <c r="A1" s="243" t="s">
        <v>273</v>
      </c>
    </row>
    <row r="2" spans="1:38" s="243" customFormat="1" ht="36.75" customHeight="1">
      <c r="A2" s="243" t="s">
        <v>258</v>
      </c>
      <c r="T2" s="243" t="s">
        <v>258</v>
      </c>
    </row>
    <row r="3" spans="1:38" ht="18" customHeight="1">
      <c r="A3" s="4"/>
      <c r="D3" s="7"/>
      <c r="T3" s="4"/>
      <c r="W3" s="7"/>
      <c r="AL3" t="s">
        <v>196</v>
      </c>
    </row>
    <row r="4" spans="1:38" ht="30" customHeight="1" thickBot="1">
      <c r="A4" s="4" t="s">
        <v>42</v>
      </c>
      <c r="T4" s="4" t="s">
        <v>279</v>
      </c>
    </row>
    <row r="5" spans="1:38" s="14" customFormat="1" ht="18.75" customHeight="1">
      <c r="A5" s="15"/>
      <c r="B5" s="483" t="s">
        <v>4</v>
      </c>
      <c r="C5" s="484"/>
      <c r="D5" s="484"/>
      <c r="E5" s="484"/>
      <c r="F5" s="485"/>
      <c r="G5" s="483" t="s">
        <v>183</v>
      </c>
      <c r="H5" s="484"/>
      <c r="I5" s="484"/>
      <c r="J5" s="484"/>
      <c r="K5" s="484"/>
      <c r="L5" s="484"/>
      <c r="M5" s="485"/>
      <c r="N5" s="484" t="s">
        <v>51</v>
      </c>
      <c r="O5" s="484"/>
      <c r="P5" s="484"/>
      <c r="Q5" s="484"/>
      <c r="R5" s="486"/>
      <c r="T5" s="15"/>
      <c r="U5" s="483" t="s">
        <v>4</v>
      </c>
      <c r="V5" s="484"/>
      <c r="W5" s="484"/>
      <c r="X5" s="484"/>
      <c r="Y5" s="485"/>
      <c r="Z5" s="483" t="s">
        <v>183</v>
      </c>
      <c r="AA5" s="484"/>
      <c r="AB5" s="484"/>
      <c r="AC5" s="484"/>
      <c r="AD5" s="484"/>
      <c r="AE5" s="484"/>
      <c r="AF5" s="485"/>
      <c r="AG5" s="484" t="s">
        <v>51</v>
      </c>
      <c r="AH5" s="484"/>
      <c r="AI5" s="484"/>
      <c r="AJ5" s="484"/>
      <c r="AK5" s="486"/>
      <c r="AL5" s="19" t="s">
        <v>63</v>
      </c>
    </row>
    <row r="6" spans="1:38" s="14" customFormat="1" ht="13.5" customHeight="1">
      <c r="A6" s="607" t="s">
        <v>69</v>
      </c>
      <c r="B6" s="441"/>
      <c r="C6" s="442"/>
      <c r="D6" s="442"/>
      <c r="E6" s="442"/>
      <c r="F6" s="443"/>
      <c r="G6" s="444" t="s">
        <v>0</v>
      </c>
      <c r="H6" s="445"/>
      <c r="I6" s="445"/>
      <c r="J6" s="445"/>
      <c r="K6" s="445"/>
      <c r="L6" s="445"/>
      <c r="M6" s="446"/>
      <c r="N6" s="441"/>
      <c r="O6" s="442"/>
      <c r="P6" s="442"/>
      <c r="Q6" s="442"/>
      <c r="R6" s="447"/>
      <c r="T6" s="607" t="s">
        <v>69</v>
      </c>
      <c r="U6" s="441"/>
      <c r="V6" s="442"/>
      <c r="W6" s="442"/>
      <c r="X6" s="442"/>
      <c r="Y6" s="443"/>
      <c r="Z6" s="444" t="s">
        <v>0</v>
      </c>
      <c r="AA6" s="445"/>
      <c r="AB6" s="445"/>
      <c r="AC6" s="445"/>
      <c r="AD6" s="445"/>
      <c r="AE6" s="445"/>
      <c r="AF6" s="446"/>
      <c r="AG6" s="441"/>
      <c r="AH6" s="442"/>
      <c r="AI6" s="442"/>
      <c r="AJ6" s="442"/>
      <c r="AK6" s="447"/>
      <c r="AL6" s="19"/>
    </row>
    <row r="7" spans="1:38" s="14" customFormat="1" ht="27" customHeight="1">
      <c r="A7" s="600"/>
      <c r="B7" s="448" t="s">
        <v>43</v>
      </c>
      <c r="C7" s="449"/>
      <c r="D7" s="449"/>
      <c r="E7" s="449"/>
      <c r="F7" s="450"/>
      <c r="G7" s="421"/>
      <c r="H7" s="422"/>
      <c r="I7" s="422"/>
      <c r="J7" s="422"/>
      <c r="K7" s="422"/>
      <c r="L7" s="422"/>
      <c r="M7" s="423"/>
      <c r="N7" s="477"/>
      <c r="O7" s="478"/>
      <c r="P7" s="478"/>
      <c r="Q7" s="478"/>
      <c r="R7" s="479"/>
      <c r="T7" s="600"/>
      <c r="U7" s="448" t="s">
        <v>43</v>
      </c>
      <c r="V7" s="449"/>
      <c r="W7" s="449"/>
      <c r="X7" s="449"/>
      <c r="Y7" s="450"/>
      <c r="Z7" s="421">
        <v>540000</v>
      </c>
      <c r="AA7" s="422"/>
      <c r="AB7" s="422"/>
      <c r="AC7" s="422"/>
      <c r="AD7" s="422"/>
      <c r="AE7" s="422"/>
      <c r="AF7" s="423"/>
      <c r="AG7" s="451" t="s">
        <v>289</v>
      </c>
      <c r="AH7" s="425"/>
      <c r="AI7" s="425"/>
      <c r="AJ7" s="425"/>
      <c r="AK7" s="426"/>
      <c r="AL7" s="19"/>
    </row>
    <row r="8" spans="1:38" s="14" customFormat="1" ht="27" customHeight="1">
      <c r="A8" s="600"/>
      <c r="B8" s="452" t="s">
        <v>44</v>
      </c>
      <c r="C8" s="398"/>
      <c r="D8" s="398"/>
      <c r="E8" s="398"/>
      <c r="F8" s="453"/>
      <c r="G8" s="399"/>
      <c r="H8" s="400"/>
      <c r="I8" s="400"/>
      <c r="J8" s="400"/>
      <c r="K8" s="400"/>
      <c r="L8" s="400"/>
      <c r="M8" s="401"/>
      <c r="N8" s="471"/>
      <c r="O8" s="472"/>
      <c r="P8" s="472"/>
      <c r="Q8" s="472"/>
      <c r="R8" s="473"/>
      <c r="T8" s="600"/>
      <c r="U8" s="452" t="s">
        <v>44</v>
      </c>
      <c r="V8" s="398"/>
      <c r="W8" s="398"/>
      <c r="X8" s="398"/>
      <c r="Y8" s="453"/>
      <c r="Z8" s="399"/>
      <c r="AA8" s="400"/>
      <c r="AB8" s="400"/>
      <c r="AC8" s="400"/>
      <c r="AD8" s="400"/>
      <c r="AE8" s="400"/>
      <c r="AF8" s="401"/>
      <c r="AG8" s="402"/>
      <c r="AH8" s="403"/>
      <c r="AI8" s="403"/>
      <c r="AJ8" s="403"/>
      <c r="AK8" s="404"/>
      <c r="AL8" s="19"/>
    </row>
    <row r="9" spans="1:38" s="14" customFormat="1" ht="27" customHeight="1">
      <c r="A9" s="600"/>
      <c r="B9" s="452" t="s">
        <v>45</v>
      </c>
      <c r="C9" s="398"/>
      <c r="D9" s="398"/>
      <c r="E9" s="398"/>
      <c r="F9" s="453"/>
      <c r="G9" s="399"/>
      <c r="H9" s="400"/>
      <c r="I9" s="400"/>
      <c r="J9" s="400"/>
      <c r="K9" s="400"/>
      <c r="L9" s="400"/>
      <c r="M9" s="401"/>
      <c r="N9" s="471"/>
      <c r="O9" s="472"/>
      <c r="P9" s="472"/>
      <c r="Q9" s="472"/>
      <c r="R9" s="473"/>
      <c r="T9" s="600"/>
      <c r="U9" s="452" t="s">
        <v>45</v>
      </c>
      <c r="V9" s="398"/>
      <c r="W9" s="398"/>
      <c r="X9" s="398"/>
      <c r="Y9" s="453"/>
      <c r="Z9" s="399"/>
      <c r="AA9" s="400"/>
      <c r="AB9" s="400"/>
      <c r="AC9" s="400"/>
      <c r="AD9" s="400"/>
      <c r="AE9" s="400"/>
      <c r="AF9" s="401"/>
      <c r="AG9" s="402"/>
      <c r="AH9" s="403"/>
      <c r="AI9" s="403"/>
      <c r="AJ9" s="403"/>
      <c r="AK9" s="404"/>
      <c r="AL9" s="19"/>
    </row>
    <row r="10" spans="1:38" s="14" customFormat="1" ht="27" customHeight="1">
      <c r="A10" s="600"/>
      <c r="B10" s="452" t="s">
        <v>46</v>
      </c>
      <c r="C10" s="398"/>
      <c r="D10" s="398"/>
      <c r="E10" s="398"/>
      <c r="F10" s="453"/>
      <c r="G10" s="399"/>
      <c r="H10" s="400"/>
      <c r="I10" s="400"/>
      <c r="J10" s="400"/>
      <c r="K10" s="400"/>
      <c r="L10" s="400"/>
      <c r="M10" s="401"/>
      <c r="N10" s="471"/>
      <c r="O10" s="472"/>
      <c r="P10" s="472"/>
      <c r="Q10" s="472"/>
      <c r="R10" s="473"/>
      <c r="T10" s="600"/>
      <c r="U10" s="452" t="s">
        <v>46</v>
      </c>
      <c r="V10" s="398"/>
      <c r="W10" s="398"/>
      <c r="X10" s="398"/>
      <c r="Y10" s="453"/>
      <c r="Z10" s="399"/>
      <c r="AA10" s="400"/>
      <c r="AB10" s="400"/>
      <c r="AC10" s="400"/>
      <c r="AD10" s="400"/>
      <c r="AE10" s="400"/>
      <c r="AF10" s="401"/>
      <c r="AG10" s="402"/>
      <c r="AH10" s="403"/>
      <c r="AI10" s="403"/>
      <c r="AJ10" s="403"/>
      <c r="AK10" s="404"/>
      <c r="AL10" s="19"/>
    </row>
    <row r="11" spans="1:38" s="14" customFormat="1" ht="27" customHeight="1">
      <c r="A11" s="600"/>
      <c r="B11" s="452" t="s">
        <v>331</v>
      </c>
      <c r="C11" s="398"/>
      <c r="D11" s="398"/>
      <c r="E11" s="398"/>
      <c r="F11" s="453"/>
      <c r="G11" s="431"/>
      <c r="H11" s="432"/>
      <c r="I11" s="432"/>
      <c r="J11" s="432"/>
      <c r="K11" s="432"/>
      <c r="L11" s="432"/>
      <c r="M11" s="433"/>
      <c r="N11" s="434"/>
      <c r="O11" s="435"/>
      <c r="P11" s="435"/>
      <c r="Q11" s="435"/>
      <c r="R11" s="436"/>
      <c r="S11" s="19"/>
      <c r="T11" s="600"/>
      <c r="U11" s="437" t="s">
        <v>332</v>
      </c>
      <c r="V11" s="437"/>
      <c r="W11" s="437"/>
      <c r="X11" s="437"/>
      <c r="Y11" s="437"/>
      <c r="Z11" s="438"/>
      <c r="AA11" s="439"/>
      <c r="AB11" s="439"/>
      <c r="AC11" s="439"/>
      <c r="AD11" s="439"/>
      <c r="AE11" s="439"/>
      <c r="AF11" s="440"/>
      <c r="AG11" s="438"/>
      <c r="AH11" s="439"/>
      <c r="AI11" s="439"/>
      <c r="AJ11" s="439"/>
      <c r="AK11" s="454"/>
    </row>
    <row r="12" spans="1:38" s="14" customFormat="1" ht="27" customHeight="1">
      <c r="A12" s="600"/>
      <c r="B12" s="452" t="s">
        <v>47</v>
      </c>
      <c r="C12" s="398"/>
      <c r="D12" s="398"/>
      <c r="E12" s="398"/>
      <c r="F12" s="453"/>
      <c r="G12" s="462">
        <f>SUM(G13:M15)</f>
        <v>0</v>
      </c>
      <c r="H12" s="463"/>
      <c r="I12" s="463"/>
      <c r="J12" s="463"/>
      <c r="K12" s="463"/>
      <c r="L12" s="463"/>
      <c r="M12" s="464"/>
      <c r="N12" s="474"/>
      <c r="O12" s="475"/>
      <c r="P12" s="475"/>
      <c r="Q12" s="475"/>
      <c r="R12" s="476"/>
      <c r="T12" s="600"/>
      <c r="U12" s="452" t="s">
        <v>47</v>
      </c>
      <c r="V12" s="398"/>
      <c r="W12" s="398"/>
      <c r="X12" s="398"/>
      <c r="Y12" s="453"/>
      <c r="Z12" s="462">
        <f>SUM(Z13:AF15)</f>
        <v>3600</v>
      </c>
      <c r="AA12" s="463"/>
      <c r="AB12" s="463"/>
      <c r="AC12" s="463"/>
      <c r="AD12" s="463"/>
      <c r="AE12" s="463"/>
      <c r="AF12" s="464"/>
      <c r="AG12" s="465"/>
      <c r="AH12" s="466"/>
      <c r="AI12" s="466"/>
      <c r="AJ12" s="466"/>
      <c r="AK12" s="467"/>
      <c r="AL12" s="14" t="s">
        <v>151</v>
      </c>
    </row>
    <row r="13" spans="1:38" s="14" customFormat="1" ht="27" customHeight="1">
      <c r="A13" s="600"/>
      <c r="B13" s="16"/>
      <c r="C13" s="398" t="s">
        <v>48</v>
      </c>
      <c r="D13" s="398"/>
      <c r="E13" s="398"/>
      <c r="F13" s="453"/>
      <c r="G13" s="399"/>
      <c r="H13" s="400"/>
      <c r="I13" s="400"/>
      <c r="J13" s="400"/>
      <c r="K13" s="400"/>
      <c r="L13" s="400"/>
      <c r="M13" s="401"/>
      <c r="N13" s="471"/>
      <c r="O13" s="472"/>
      <c r="P13" s="472"/>
      <c r="Q13" s="472"/>
      <c r="R13" s="473"/>
      <c r="T13" s="600"/>
      <c r="U13" s="16"/>
      <c r="V13" s="398" t="s">
        <v>48</v>
      </c>
      <c r="W13" s="398"/>
      <c r="X13" s="398"/>
      <c r="Y13" s="453"/>
      <c r="Z13" s="399">
        <v>600</v>
      </c>
      <c r="AA13" s="400"/>
      <c r="AB13" s="400"/>
      <c r="AC13" s="400"/>
      <c r="AD13" s="400"/>
      <c r="AE13" s="400"/>
      <c r="AF13" s="401"/>
      <c r="AG13" s="455" t="s">
        <v>291</v>
      </c>
      <c r="AH13" s="402"/>
      <c r="AI13" s="402"/>
      <c r="AJ13" s="402"/>
      <c r="AK13" s="456"/>
      <c r="AL13" s="19" t="s">
        <v>64</v>
      </c>
    </row>
    <row r="14" spans="1:38" s="14" customFormat="1" ht="27" customHeight="1">
      <c r="A14" s="600"/>
      <c r="B14" s="16"/>
      <c r="C14" s="398" t="s">
        <v>49</v>
      </c>
      <c r="D14" s="398"/>
      <c r="E14" s="398"/>
      <c r="F14" s="453"/>
      <c r="G14" s="399"/>
      <c r="H14" s="400"/>
      <c r="I14" s="400"/>
      <c r="J14" s="400"/>
      <c r="K14" s="400"/>
      <c r="L14" s="400"/>
      <c r="M14" s="401"/>
      <c r="N14" s="471"/>
      <c r="O14" s="472"/>
      <c r="P14" s="472"/>
      <c r="Q14" s="472"/>
      <c r="R14" s="473"/>
      <c r="T14" s="600"/>
      <c r="U14" s="16"/>
      <c r="V14" s="398" t="s">
        <v>49</v>
      </c>
      <c r="W14" s="398"/>
      <c r="X14" s="398"/>
      <c r="Y14" s="453"/>
      <c r="Z14" s="399"/>
      <c r="AA14" s="400"/>
      <c r="AB14" s="400"/>
      <c r="AC14" s="400"/>
      <c r="AD14" s="400"/>
      <c r="AE14" s="400"/>
      <c r="AF14" s="401"/>
      <c r="AG14" s="402"/>
      <c r="AH14" s="403"/>
      <c r="AI14" s="403"/>
      <c r="AJ14" s="403"/>
      <c r="AK14" s="404"/>
      <c r="AL14" s="19"/>
    </row>
    <row r="15" spans="1:38" s="14" customFormat="1" ht="27" customHeight="1">
      <c r="A15" s="600"/>
      <c r="B15" s="17"/>
      <c r="C15" s="405" t="s">
        <v>50</v>
      </c>
      <c r="D15" s="405"/>
      <c r="E15" s="405"/>
      <c r="F15" s="459"/>
      <c r="G15" s="406"/>
      <c r="H15" s="460"/>
      <c r="I15" s="460"/>
      <c r="J15" s="460"/>
      <c r="K15" s="460"/>
      <c r="L15" s="460"/>
      <c r="M15" s="461"/>
      <c r="N15" s="468"/>
      <c r="O15" s="469"/>
      <c r="P15" s="469"/>
      <c r="Q15" s="469"/>
      <c r="R15" s="470"/>
      <c r="T15" s="600"/>
      <c r="U15" s="17"/>
      <c r="V15" s="405" t="s">
        <v>50</v>
      </c>
      <c r="W15" s="405"/>
      <c r="X15" s="405"/>
      <c r="Y15" s="459"/>
      <c r="Z15" s="406">
        <v>3000</v>
      </c>
      <c r="AA15" s="460"/>
      <c r="AB15" s="460"/>
      <c r="AC15" s="460"/>
      <c r="AD15" s="460"/>
      <c r="AE15" s="460"/>
      <c r="AF15" s="461"/>
      <c r="AG15" s="409" t="s">
        <v>290</v>
      </c>
      <c r="AH15" s="410"/>
      <c r="AI15" s="410"/>
      <c r="AJ15" s="410"/>
      <c r="AK15" s="411"/>
      <c r="AL15" s="19" t="s">
        <v>292</v>
      </c>
    </row>
    <row r="16" spans="1:38" s="14" customFormat="1" ht="27" customHeight="1" thickBot="1">
      <c r="A16" s="601"/>
      <c r="B16" s="457" t="s">
        <v>57</v>
      </c>
      <c r="C16" s="380"/>
      <c r="D16" s="380"/>
      <c r="E16" s="380"/>
      <c r="F16" s="458"/>
      <c r="G16" s="381">
        <f>SUM(G7:M12)</f>
        <v>0</v>
      </c>
      <c r="H16" s="382"/>
      <c r="I16" s="382"/>
      <c r="J16" s="382"/>
      <c r="K16" s="382"/>
      <c r="L16" s="382"/>
      <c r="M16" s="383"/>
      <c r="N16" s="480"/>
      <c r="O16" s="481"/>
      <c r="P16" s="481"/>
      <c r="Q16" s="481"/>
      <c r="R16" s="482"/>
      <c r="T16" s="601"/>
      <c r="U16" s="457" t="s">
        <v>57</v>
      </c>
      <c r="V16" s="380"/>
      <c r="W16" s="380"/>
      <c r="X16" s="380"/>
      <c r="Y16" s="458"/>
      <c r="Z16" s="381">
        <f>SUM(Z7:AF12)</f>
        <v>543600</v>
      </c>
      <c r="AA16" s="382"/>
      <c r="AB16" s="382"/>
      <c r="AC16" s="382"/>
      <c r="AD16" s="382"/>
      <c r="AE16" s="382"/>
      <c r="AF16" s="383"/>
      <c r="AG16" s="384"/>
      <c r="AH16" s="385"/>
      <c r="AI16" s="385"/>
      <c r="AJ16" s="385"/>
      <c r="AK16" s="386"/>
      <c r="AL16" s="14" t="s">
        <v>151</v>
      </c>
    </row>
    <row r="17" spans="1:38" s="14" customFormat="1" ht="27" customHeight="1">
      <c r="A17" s="599" t="s">
        <v>70</v>
      </c>
      <c r="B17" s="419" t="s">
        <v>55</v>
      </c>
      <c r="C17" s="420"/>
      <c r="D17" s="420"/>
      <c r="E17" s="420"/>
      <c r="F17" s="420"/>
      <c r="G17" s="421"/>
      <c r="H17" s="422"/>
      <c r="I17" s="422"/>
      <c r="J17" s="422"/>
      <c r="K17" s="422"/>
      <c r="L17" s="422"/>
      <c r="M17" s="423"/>
      <c r="N17" s="477"/>
      <c r="O17" s="478"/>
      <c r="P17" s="478"/>
      <c r="Q17" s="478"/>
      <c r="R17" s="479"/>
      <c r="T17" s="599" t="s">
        <v>70</v>
      </c>
      <c r="U17" s="419" t="s">
        <v>55</v>
      </c>
      <c r="V17" s="420"/>
      <c r="W17" s="420"/>
      <c r="X17" s="420"/>
      <c r="Y17" s="420"/>
      <c r="Z17" s="421">
        <v>120000</v>
      </c>
      <c r="AA17" s="422"/>
      <c r="AB17" s="422"/>
      <c r="AC17" s="422"/>
      <c r="AD17" s="422"/>
      <c r="AE17" s="422"/>
      <c r="AF17" s="423"/>
      <c r="AG17" s="424" t="s">
        <v>274</v>
      </c>
      <c r="AH17" s="425"/>
      <c r="AI17" s="425"/>
      <c r="AJ17" s="425"/>
      <c r="AK17" s="426"/>
      <c r="AL17" s="14" t="s">
        <v>305</v>
      </c>
    </row>
    <row r="18" spans="1:38" s="14" customFormat="1" ht="27" customHeight="1">
      <c r="A18" s="600"/>
      <c r="B18" s="427" t="s">
        <v>360</v>
      </c>
      <c r="C18" s="428"/>
      <c r="D18" s="428"/>
      <c r="E18" s="428"/>
      <c r="F18" s="428"/>
      <c r="G18" s="399"/>
      <c r="H18" s="400"/>
      <c r="I18" s="400"/>
      <c r="J18" s="400"/>
      <c r="K18" s="400"/>
      <c r="L18" s="400"/>
      <c r="M18" s="401"/>
      <c r="N18" s="471"/>
      <c r="O18" s="472"/>
      <c r="P18" s="472"/>
      <c r="Q18" s="472"/>
      <c r="R18" s="473"/>
      <c r="T18" s="600"/>
      <c r="U18" s="427" t="s">
        <v>360</v>
      </c>
      <c r="V18" s="428"/>
      <c r="W18" s="428"/>
      <c r="X18" s="428"/>
      <c r="Y18" s="428"/>
      <c r="Z18" s="399">
        <v>95000</v>
      </c>
      <c r="AA18" s="400"/>
      <c r="AB18" s="400"/>
      <c r="AC18" s="400"/>
      <c r="AD18" s="400"/>
      <c r="AE18" s="400"/>
      <c r="AF18" s="401"/>
      <c r="AG18" s="402" t="s">
        <v>293</v>
      </c>
      <c r="AH18" s="403"/>
      <c r="AI18" s="403"/>
      <c r="AJ18" s="403"/>
      <c r="AK18" s="404"/>
      <c r="AL18" s="14" t="s">
        <v>152</v>
      </c>
    </row>
    <row r="19" spans="1:38" s="14" customFormat="1" ht="27" customHeight="1">
      <c r="A19" s="600"/>
      <c r="B19" s="602" t="s">
        <v>56</v>
      </c>
      <c r="C19" s="603"/>
      <c r="D19" s="603"/>
      <c r="E19" s="603"/>
      <c r="F19" s="604"/>
      <c r="G19" s="281"/>
      <c r="H19" s="282"/>
      <c r="I19" s="282"/>
      <c r="J19" s="282"/>
      <c r="K19" s="282"/>
      <c r="L19" s="282"/>
      <c r="M19" s="283"/>
      <c r="N19" s="284"/>
      <c r="O19" s="285"/>
      <c r="P19" s="285"/>
      <c r="Q19" s="285"/>
      <c r="R19" s="286"/>
      <c r="T19" s="600"/>
      <c r="U19" s="602" t="s">
        <v>56</v>
      </c>
      <c r="V19" s="603"/>
      <c r="W19" s="603"/>
      <c r="X19" s="603"/>
      <c r="Y19" s="604"/>
      <c r="Z19" s="281"/>
      <c r="AA19" s="282"/>
      <c r="AB19" s="282"/>
      <c r="AC19" s="282"/>
      <c r="AD19" s="282"/>
      <c r="AE19" s="282"/>
      <c r="AF19" s="283"/>
      <c r="AG19" s="287"/>
      <c r="AH19" s="288"/>
      <c r="AI19" s="288"/>
      <c r="AJ19" s="288"/>
      <c r="AK19" s="289"/>
    </row>
    <row r="20" spans="1:38" s="14" customFormat="1" ht="27" customHeight="1">
      <c r="A20" s="600"/>
      <c r="B20" s="605" t="s">
        <v>354</v>
      </c>
      <c r="C20" s="606"/>
      <c r="D20" s="606"/>
      <c r="E20" s="606"/>
      <c r="F20" s="606"/>
      <c r="G20" s="399"/>
      <c r="H20" s="400"/>
      <c r="I20" s="400"/>
      <c r="J20" s="400"/>
      <c r="K20" s="400"/>
      <c r="L20" s="400"/>
      <c r="M20" s="401"/>
      <c r="N20" s="471"/>
      <c r="O20" s="472"/>
      <c r="P20" s="472"/>
      <c r="Q20" s="472"/>
      <c r="R20" s="473"/>
      <c r="T20" s="600"/>
      <c r="U20" s="605" t="s">
        <v>354</v>
      </c>
      <c r="V20" s="606"/>
      <c r="W20" s="606"/>
      <c r="X20" s="606"/>
      <c r="Y20" s="606"/>
      <c r="Z20" s="399"/>
      <c r="AA20" s="400"/>
      <c r="AB20" s="400"/>
      <c r="AC20" s="400"/>
      <c r="AD20" s="400"/>
      <c r="AE20" s="400"/>
      <c r="AF20" s="401"/>
      <c r="AG20" s="402"/>
      <c r="AH20" s="403"/>
      <c r="AI20" s="403"/>
      <c r="AJ20" s="403"/>
      <c r="AK20" s="404"/>
      <c r="AL20" s="19"/>
    </row>
    <row r="21" spans="1:38" s="14" customFormat="1" ht="27" customHeight="1">
      <c r="A21" s="600"/>
      <c r="B21" s="429" t="s">
        <v>361</v>
      </c>
      <c r="C21" s="430"/>
      <c r="D21" s="430"/>
      <c r="E21" s="430"/>
      <c r="F21" s="430"/>
      <c r="G21" s="406"/>
      <c r="H21" s="407"/>
      <c r="I21" s="407"/>
      <c r="J21" s="407"/>
      <c r="K21" s="407"/>
      <c r="L21" s="407"/>
      <c r="M21" s="408"/>
      <c r="N21" s="468"/>
      <c r="O21" s="469"/>
      <c r="P21" s="469"/>
      <c r="Q21" s="469"/>
      <c r="R21" s="470"/>
      <c r="T21" s="600"/>
      <c r="U21" s="429" t="s">
        <v>361</v>
      </c>
      <c r="V21" s="430"/>
      <c r="W21" s="430"/>
      <c r="X21" s="430"/>
      <c r="Y21" s="430"/>
      <c r="Z21" s="406"/>
      <c r="AA21" s="407"/>
      <c r="AB21" s="407"/>
      <c r="AC21" s="407"/>
      <c r="AD21" s="407"/>
      <c r="AE21" s="407"/>
      <c r="AF21" s="408"/>
      <c r="AG21" s="409"/>
      <c r="AH21" s="410"/>
      <c r="AI21" s="410"/>
      <c r="AJ21" s="410"/>
      <c r="AK21" s="411"/>
      <c r="AL21" s="19"/>
    </row>
    <row r="22" spans="1:38" s="14" customFormat="1" ht="27" customHeight="1" thickBot="1">
      <c r="A22" s="601"/>
      <c r="B22" s="380" t="s">
        <v>58</v>
      </c>
      <c r="C22" s="387"/>
      <c r="D22" s="387"/>
      <c r="E22" s="387"/>
      <c r="F22" s="387"/>
      <c r="G22" s="381">
        <f>SUM(G17:M21)</f>
        <v>0</v>
      </c>
      <c r="H22" s="382"/>
      <c r="I22" s="382"/>
      <c r="J22" s="382"/>
      <c r="K22" s="382"/>
      <c r="L22" s="382"/>
      <c r="M22" s="383"/>
      <c r="N22" s="480"/>
      <c r="O22" s="481"/>
      <c r="P22" s="481"/>
      <c r="Q22" s="481"/>
      <c r="R22" s="482"/>
      <c r="T22" s="601"/>
      <c r="U22" s="380" t="s">
        <v>58</v>
      </c>
      <c r="V22" s="387"/>
      <c r="W22" s="387"/>
      <c r="X22" s="387"/>
      <c r="Y22" s="387"/>
      <c r="Z22" s="381">
        <f>SUM(Z17:AF21)</f>
        <v>215000</v>
      </c>
      <c r="AA22" s="382"/>
      <c r="AB22" s="382"/>
      <c r="AC22" s="382"/>
      <c r="AD22" s="382"/>
      <c r="AE22" s="382"/>
      <c r="AF22" s="383"/>
      <c r="AG22" s="384"/>
      <c r="AH22" s="385"/>
      <c r="AI22" s="385"/>
      <c r="AJ22" s="385"/>
      <c r="AK22" s="386"/>
      <c r="AL22" s="14" t="s">
        <v>151</v>
      </c>
    </row>
    <row r="23" spans="1:38" s="14" customFormat="1" ht="27" customHeight="1">
      <c r="A23" s="388" t="s">
        <v>6</v>
      </c>
      <c r="B23" s="391" t="s">
        <v>52</v>
      </c>
      <c r="C23" s="391"/>
      <c r="D23" s="391"/>
      <c r="E23" s="391"/>
      <c r="F23" s="391"/>
      <c r="G23" s="392"/>
      <c r="H23" s="393"/>
      <c r="I23" s="393"/>
      <c r="J23" s="393"/>
      <c r="K23" s="393"/>
      <c r="L23" s="393"/>
      <c r="M23" s="394"/>
      <c r="N23" s="395"/>
      <c r="O23" s="396"/>
      <c r="P23" s="396"/>
      <c r="Q23" s="396"/>
      <c r="R23" s="397"/>
      <c r="T23" s="388" t="s">
        <v>6</v>
      </c>
      <c r="U23" s="391" t="s">
        <v>52</v>
      </c>
      <c r="V23" s="391"/>
      <c r="W23" s="391"/>
      <c r="X23" s="391"/>
      <c r="Y23" s="391"/>
      <c r="Z23" s="392">
        <v>1200000</v>
      </c>
      <c r="AA23" s="393"/>
      <c r="AB23" s="393"/>
      <c r="AC23" s="393"/>
      <c r="AD23" s="393"/>
      <c r="AE23" s="393"/>
      <c r="AF23" s="394"/>
      <c r="AG23" s="395" t="s">
        <v>294</v>
      </c>
      <c r="AH23" s="396"/>
      <c r="AI23" s="396"/>
      <c r="AJ23" s="396"/>
      <c r="AK23" s="397"/>
      <c r="AL23" s="19" t="s">
        <v>60</v>
      </c>
    </row>
    <row r="24" spans="1:38" s="14" customFormat="1" ht="27" customHeight="1">
      <c r="A24" s="389"/>
      <c r="B24" s="398" t="s">
        <v>53</v>
      </c>
      <c r="C24" s="398"/>
      <c r="D24" s="398"/>
      <c r="E24" s="398"/>
      <c r="F24" s="398"/>
      <c r="G24" s="399"/>
      <c r="H24" s="400"/>
      <c r="I24" s="400"/>
      <c r="J24" s="400"/>
      <c r="K24" s="400"/>
      <c r="L24" s="400"/>
      <c r="M24" s="401"/>
      <c r="N24" s="471"/>
      <c r="O24" s="472"/>
      <c r="P24" s="472"/>
      <c r="Q24" s="472"/>
      <c r="R24" s="473"/>
      <c r="T24" s="389"/>
      <c r="U24" s="398" t="s">
        <v>53</v>
      </c>
      <c r="V24" s="398"/>
      <c r="W24" s="398"/>
      <c r="X24" s="398"/>
      <c r="Y24" s="398"/>
      <c r="Z24" s="399"/>
      <c r="AA24" s="400"/>
      <c r="AB24" s="400"/>
      <c r="AC24" s="400"/>
      <c r="AD24" s="400"/>
      <c r="AE24" s="400"/>
      <c r="AF24" s="401"/>
      <c r="AG24" s="402"/>
      <c r="AH24" s="403"/>
      <c r="AI24" s="403"/>
      <c r="AJ24" s="403"/>
      <c r="AK24" s="404"/>
      <c r="AL24" s="19" t="s">
        <v>61</v>
      </c>
    </row>
    <row r="25" spans="1:38" s="14" customFormat="1" ht="27" customHeight="1">
      <c r="A25" s="389"/>
      <c r="B25" s="398" t="s">
        <v>54</v>
      </c>
      <c r="C25" s="398"/>
      <c r="D25" s="398"/>
      <c r="E25" s="398"/>
      <c r="F25" s="398"/>
      <c r="G25" s="399"/>
      <c r="H25" s="400"/>
      <c r="I25" s="400"/>
      <c r="J25" s="400"/>
      <c r="K25" s="400"/>
      <c r="L25" s="400"/>
      <c r="M25" s="401"/>
      <c r="N25" s="471"/>
      <c r="O25" s="472"/>
      <c r="P25" s="472"/>
      <c r="Q25" s="472"/>
      <c r="R25" s="473"/>
      <c r="T25" s="389"/>
      <c r="U25" s="398" t="s">
        <v>54</v>
      </c>
      <c r="V25" s="398"/>
      <c r="W25" s="398"/>
      <c r="X25" s="398"/>
      <c r="Y25" s="398"/>
      <c r="Z25" s="399"/>
      <c r="AA25" s="400"/>
      <c r="AB25" s="400"/>
      <c r="AC25" s="400"/>
      <c r="AD25" s="400"/>
      <c r="AE25" s="400"/>
      <c r="AF25" s="401"/>
      <c r="AG25" s="402"/>
      <c r="AH25" s="403"/>
      <c r="AI25" s="403"/>
      <c r="AJ25" s="403"/>
      <c r="AK25" s="404"/>
      <c r="AL25" s="19"/>
    </row>
    <row r="26" spans="1:38" s="14" customFormat="1" ht="27" customHeight="1">
      <c r="A26" s="389"/>
      <c r="B26" s="405" t="s">
        <v>362</v>
      </c>
      <c r="C26" s="405"/>
      <c r="D26" s="405"/>
      <c r="E26" s="405"/>
      <c r="F26" s="405"/>
      <c r="G26" s="406"/>
      <c r="H26" s="407"/>
      <c r="I26" s="407"/>
      <c r="J26" s="407"/>
      <c r="K26" s="407"/>
      <c r="L26" s="407"/>
      <c r="M26" s="408"/>
      <c r="N26" s="468"/>
      <c r="O26" s="469"/>
      <c r="P26" s="469"/>
      <c r="Q26" s="469"/>
      <c r="R26" s="470"/>
      <c r="T26" s="389"/>
      <c r="U26" s="405" t="s">
        <v>363</v>
      </c>
      <c r="V26" s="405"/>
      <c r="W26" s="405"/>
      <c r="X26" s="405"/>
      <c r="Y26" s="405"/>
      <c r="Z26" s="406"/>
      <c r="AA26" s="407"/>
      <c r="AB26" s="407"/>
      <c r="AC26" s="407"/>
      <c r="AD26" s="407"/>
      <c r="AE26" s="407"/>
      <c r="AF26" s="408"/>
      <c r="AG26" s="409"/>
      <c r="AH26" s="410"/>
      <c r="AI26" s="410"/>
      <c r="AJ26" s="410"/>
      <c r="AK26" s="411"/>
      <c r="AL26" s="19" t="s">
        <v>62</v>
      </c>
    </row>
    <row r="27" spans="1:38" s="14" customFormat="1" ht="27" customHeight="1" thickBot="1">
      <c r="A27" s="390"/>
      <c r="B27" s="412" t="s">
        <v>59</v>
      </c>
      <c r="C27" s="412"/>
      <c r="D27" s="412"/>
      <c r="E27" s="412"/>
      <c r="F27" s="412"/>
      <c r="G27" s="413">
        <f>SUM(G23:M26)</f>
        <v>0</v>
      </c>
      <c r="H27" s="414"/>
      <c r="I27" s="414"/>
      <c r="J27" s="414"/>
      <c r="K27" s="414"/>
      <c r="L27" s="414"/>
      <c r="M27" s="415"/>
      <c r="N27" s="416"/>
      <c r="O27" s="417"/>
      <c r="P27" s="417"/>
      <c r="Q27" s="417"/>
      <c r="R27" s="418"/>
      <c r="T27" s="390"/>
      <c r="U27" s="412" t="s">
        <v>59</v>
      </c>
      <c r="V27" s="412"/>
      <c r="W27" s="412"/>
      <c r="X27" s="412"/>
      <c r="Y27" s="412"/>
      <c r="Z27" s="413">
        <f>SUM(Z23:AF26)</f>
        <v>1200000</v>
      </c>
      <c r="AA27" s="414"/>
      <c r="AB27" s="414"/>
      <c r="AC27" s="414"/>
      <c r="AD27" s="414"/>
      <c r="AE27" s="414"/>
      <c r="AF27" s="415"/>
      <c r="AG27" s="416"/>
      <c r="AH27" s="417"/>
      <c r="AI27" s="417"/>
      <c r="AJ27" s="417"/>
      <c r="AK27" s="418"/>
      <c r="AL27" s="14" t="s">
        <v>151</v>
      </c>
    </row>
    <row r="28" spans="1:38" s="14" customFormat="1" ht="30" customHeight="1" thickTop="1" thickBot="1">
      <c r="A28" s="22"/>
      <c r="B28" s="380" t="s">
        <v>67</v>
      </c>
      <c r="C28" s="380"/>
      <c r="D28" s="380"/>
      <c r="E28" s="380"/>
      <c r="F28" s="380"/>
      <c r="G28" s="381">
        <f>SUM(G16,G22,G27)</f>
        <v>0</v>
      </c>
      <c r="H28" s="382"/>
      <c r="I28" s="382"/>
      <c r="J28" s="382"/>
      <c r="K28" s="382"/>
      <c r="L28" s="382"/>
      <c r="M28" s="383"/>
      <c r="N28" s="384"/>
      <c r="O28" s="385"/>
      <c r="P28" s="385"/>
      <c r="Q28" s="385"/>
      <c r="R28" s="386"/>
      <c r="T28" s="22"/>
      <c r="U28" s="380" t="s">
        <v>67</v>
      </c>
      <c r="V28" s="380"/>
      <c r="W28" s="380"/>
      <c r="X28" s="380"/>
      <c r="Y28" s="380"/>
      <c r="Z28" s="381">
        <f>SUM(Z16,Z22,Z27)</f>
        <v>1958600</v>
      </c>
      <c r="AA28" s="382"/>
      <c r="AB28" s="382"/>
      <c r="AC28" s="382"/>
      <c r="AD28" s="382"/>
      <c r="AE28" s="382"/>
      <c r="AF28" s="383"/>
      <c r="AG28" s="384"/>
      <c r="AH28" s="385"/>
      <c r="AI28" s="385"/>
      <c r="AJ28" s="385"/>
      <c r="AK28" s="386"/>
      <c r="AL28" s="14" t="s">
        <v>193</v>
      </c>
    </row>
    <row r="29" spans="1:38" s="14" customFormat="1" ht="12.5">
      <c r="AL29" s="19"/>
    </row>
    <row r="30" spans="1:38">
      <c r="A30" s="14"/>
      <c r="T30" s="14"/>
    </row>
  </sheetData>
  <mergeCells count="146">
    <mergeCell ref="A17:A22"/>
    <mergeCell ref="T17:T22"/>
    <mergeCell ref="B19:F19"/>
    <mergeCell ref="U19:Y19"/>
    <mergeCell ref="A6:A16"/>
    <mergeCell ref="T6:T16"/>
    <mergeCell ref="U5:Y5"/>
    <mergeCell ref="Z5:AF5"/>
    <mergeCell ref="AG5:AK5"/>
    <mergeCell ref="B5:F5"/>
    <mergeCell ref="G5:M5"/>
    <mergeCell ref="N5:R5"/>
    <mergeCell ref="B6:F6"/>
    <mergeCell ref="G6:M6"/>
    <mergeCell ref="N6:R6"/>
    <mergeCell ref="B7:F7"/>
    <mergeCell ref="G7:M7"/>
    <mergeCell ref="N7:R7"/>
    <mergeCell ref="B22:F22"/>
    <mergeCell ref="G22:M22"/>
    <mergeCell ref="N22:R22"/>
    <mergeCell ref="C15:F15"/>
    <mergeCell ref="G15:M15"/>
    <mergeCell ref="N15:R15"/>
    <mergeCell ref="C13:F13"/>
    <mergeCell ref="G13:M13"/>
    <mergeCell ref="N13:R13"/>
    <mergeCell ref="C14:F14"/>
    <mergeCell ref="G14:M14"/>
    <mergeCell ref="N14:R14"/>
    <mergeCell ref="B10:F10"/>
    <mergeCell ref="G10:M10"/>
    <mergeCell ref="N10:R10"/>
    <mergeCell ref="B12:F12"/>
    <mergeCell ref="G12:M12"/>
    <mergeCell ref="N12:R12"/>
    <mergeCell ref="B8:F8"/>
    <mergeCell ref="G8:M8"/>
    <mergeCell ref="B17:F17"/>
    <mergeCell ref="G17:M17"/>
    <mergeCell ref="N17:R17"/>
    <mergeCell ref="B18:F18"/>
    <mergeCell ref="G18:M18"/>
    <mergeCell ref="N18:R18"/>
    <mergeCell ref="B20:F20"/>
    <mergeCell ref="G20:M20"/>
    <mergeCell ref="N20:R20"/>
    <mergeCell ref="B21:F21"/>
    <mergeCell ref="G21:M21"/>
    <mergeCell ref="N21:R21"/>
    <mergeCell ref="B16:F16"/>
    <mergeCell ref="G16:M16"/>
    <mergeCell ref="N16:R16"/>
    <mergeCell ref="N8:R8"/>
    <mergeCell ref="B9:F9"/>
    <mergeCell ref="G9:M9"/>
    <mergeCell ref="N9:R9"/>
    <mergeCell ref="B11:F11"/>
    <mergeCell ref="A23:A27"/>
    <mergeCell ref="B23:F23"/>
    <mergeCell ref="G23:M23"/>
    <mergeCell ref="N23:R23"/>
    <mergeCell ref="B24:F24"/>
    <mergeCell ref="G24:M24"/>
    <mergeCell ref="N24:R24"/>
    <mergeCell ref="B25:F25"/>
    <mergeCell ref="G25:M25"/>
    <mergeCell ref="N25:R25"/>
    <mergeCell ref="B28:F28"/>
    <mergeCell ref="G28:M28"/>
    <mergeCell ref="N28:R28"/>
    <mergeCell ref="B26:F26"/>
    <mergeCell ref="G26:M26"/>
    <mergeCell ref="N26:R26"/>
    <mergeCell ref="B27:F27"/>
    <mergeCell ref="G27:M27"/>
    <mergeCell ref="N27:R27"/>
    <mergeCell ref="Z13:AF13"/>
    <mergeCell ref="AG13:AK13"/>
    <mergeCell ref="U16:Y16"/>
    <mergeCell ref="Z16:AF16"/>
    <mergeCell ref="AG16:AK16"/>
    <mergeCell ref="V15:Y15"/>
    <mergeCell ref="Z15:AF15"/>
    <mergeCell ref="AG15:AK15"/>
    <mergeCell ref="V14:Y14"/>
    <mergeCell ref="Z14:AF14"/>
    <mergeCell ref="AG14:AK14"/>
    <mergeCell ref="U12:Y12"/>
    <mergeCell ref="Z12:AF12"/>
    <mergeCell ref="AG12:AK12"/>
    <mergeCell ref="V13:Y13"/>
    <mergeCell ref="G11:M11"/>
    <mergeCell ref="N11:R11"/>
    <mergeCell ref="U11:Y11"/>
    <mergeCell ref="Z11:AF11"/>
    <mergeCell ref="U6:Y6"/>
    <mergeCell ref="Z6:AF6"/>
    <mergeCell ref="AG6:AK6"/>
    <mergeCell ref="U7:Y7"/>
    <mergeCell ref="Z7:AF7"/>
    <mergeCell ref="AG7:AK7"/>
    <mergeCell ref="U10:Y10"/>
    <mergeCell ref="Z10:AF10"/>
    <mergeCell ref="AG10:AK10"/>
    <mergeCell ref="AG11:AK11"/>
    <mergeCell ref="U8:Y8"/>
    <mergeCell ref="Z8:AF8"/>
    <mergeCell ref="AG8:AK8"/>
    <mergeCell ref="U9:Y9"/>
    <mergeCell ref="Z9:AF9"/>
    <mergeCell ref="AG9:AK9"/>
    <mergeCell ref="Z17:AF17"/>
    <mergeCell ref="AG17:AK17"/>
    <mergeCell ref="U18:Y18"/>
    <mergeCell ref="Z18:AF18"/>
    <mergeCell ref="AG18:AK18"/>
    <mergeCell ref="U20:Y20"/>
    <mergeCell ref="Z20:AF20"/>
    <mergeCell ref="AG20:AK20"/>
    <mergeCell ref="U21:Y21"/>
    <mergeCell ref="Z21:AF21"/>
    <mergeCell ref="AG21:AK21"/>
    <mergeCell ref="U28:Y28"/>
    <mergeCell ref="Z28:AF28"/>
    <mergeCell ref="AG28:AK28"/>
    <mergeCell ref="U22:Y22"/>
    <mergeCell ref="Z22:AF22"/>
    <mergeCell ref="AG22:AK22"/>
    <mergeCell ref="T23:T27"/>
    <mergeCell ref="U23:Y23"/>
    <mergeCell ref="Z23:AF23"/>
    <mergeCell ref="AG23:AK23"/>
    <mergeCell ref="U24:Y24"/>
    <mergeCell ref="Z24:AF24"/>
    <mergeCell ref="AG24:AK24"/>
    <mergeCell ref="U25:Y25"/>
    <mergeCell ref="Z25:AF25"/>
    <mergeCell ref="AG25:AK25"/>
    <mergeCell ref="U26:Y26"/>
    <mergeCell ref="Z26:AF26"/>
    <mergeCell ref="AG26:AK26"/>
    <mergeCell ref="U27:Y27"/>
    <mergeCell ref="Z27:AF27"/>
    <mergeCell ref="AG27:AK27"/>
    <mergeCell ref="U17:Y17"/>
  </mergeCells>
  <phoneticPr fontId="2"/>
  <hyperlinks>
    <hyperlink ref="AG13" r:id="rId1" xr:uid="{76BE8A0F-FBF7-45D2-AD20-D831E2406DA8}"/>
  </hyperlinks>
  <printOptions horizontalCentered="1"/>
  <pageMargins left="0.70866141732283472" right="0.51181102362204722" top="0.74803149606299213" bottom="0.74803149606299213" header="0.31496062992125984" footer="0.31496062992125984"/>
  <pageSetup paperSize="9" scale="75"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1912C-5E22-4FF6-8331-2311B79A88D2}">
  <sheetPr>
    <tabColor indexed="13"/>
    <pageSetUpPr fitToPage="1"/>
  </sheetPr>
  <dimension ref="A1:S40"/>
  <sheetViews>
    <sheetView view="pageBreakPreview" zoomScale="90" zoomScaleNormal="100" zoomScaleSheetLayoutView="90" workbookViewId="0">
      <selection activeCell="W16" sqref="W16"/>
    </sheetView>
  </sheetViews>
  <sheetFormatPr defaultRowHeight="13"/>
  <cols>
    <col min="1" max="1" width="5.36328125" customWidth="1"/>
    <col min="2" max="2" width="18.54296875" customWidth="1"/>
    <col min="3" max="3" width="20.36328125" customWidth="1"/>
    <col min="4" max="4" width="17.26953125" customWidth="1"/>
    <col min="5" max="5" width="21.36328125" style="139" customWidth="1"/>
    <col min="6" max="6" width="3.26953125" style="140" customWidth="1"/>
    <col min="7" max="7" width="3.26953125" style="139" customWidth="1"/>
    <col min="8" max="8" width="3.26953125" style="140" customWidth="1"/>
    <col min="9" max="9" width="3.26953125" style="139" customWidth="1"/>
    <col min="10" max="10" width="3.26953125" customWidth="1"/>
    <col min="11" max="11" width="4.453125" style="140" customWidth="1"/>
    <col min="12" max="12" width="3.26953125" style="140" customWidth="1"/>
    <col min="13" max="14" width="3.26953125" style="139" customWidth="1"/>
    <col min="15" max="15" width="3.26953125" style="140" customWidth="1"/>
    <col min="16" max="16" width="3.26953125" style="139" customWidth="1"/>
    <col min="17" max="17" width="16.08984375" customWidth="1"/>
    <col min="18" max="18" width="8.6328125" customWidth="1"/>
  </cols>
  <sheetData>
    <row r="1" spans="1:19" s="260" customFormat="1" ht="39.75" customHeight="1">
      <c r="A1" s="616" t="s">
        <v>308</v>
      </c>
      <c r="B1" s="259"/>
      <c r="J1" s="261"/>
    </row>
    <row r="2" spans="1:19">
      <c r="B2" s="11" t="s">
        <v>150</v>
      </c>
      <c r="S2" s="618" t="s">
        <v>180</v>
      </c>
    </row>
    <row r="3" spans="1:19">
      <c r="B3" s="4"/>
      <c r="S3" s="619" t="s">
        <v>197</v>
      </c>
    </row>
    <row r="4" spans="1:19" ht="14">
      <c r="B4" s="497" t="s">
        <v>145</v>
      </c>
      <c r="C4" s="497"/>
      <c r="D4" s="497"/>
      <c r="E4" s="497"/>
      <c r="F4" s="497"/>
      <c r="G4" s="497"/>
      <c r="H4" s="497"/>
      <c r="I4" s="497"/>
      <c r="J4" s="497"/>
      <c r="K4" s="497"/>
      <c r="L4" s="497"/>
      <c r="M4" s="497"/>
      <c r="N4" s="497"/>
      <c r="O4" s="497"/>
      <c r="P4" s="497"/>
      <c r="Q4" s="497"/>
      <c r="S4" s="619"/>
    </row>
    <row r="5" spans="1:19" ht="14">
      <c r="B5" s="146"/>
      <c r="C5" s="146"/>
      <c r="D5" s="146"/>
      <c r="E5" s="146"/>
      <c r="F5" s="146"/>
      <c r="G5" s="146"/>
      <c r="H5" s="146"/>
      <c r="I5" s="146"/>
      <c r="J5" s="146"/>
      <c r="K5" s="146"/>
      <c r="L5" s="146"/>
      <c r="M5" s="146"/>
      <c r="N5" s="146"/>
      <c r="O5" s="146"/>
      <c r="P5" s="146"/>
      <c r="Q5" s="146"/>
      <c r="S5" s="619" t="s">
        <v>377</v>
      </c>
    </row>
    <row r="6" spans="1:19" s="163" customFormat="1" ht="14">
      <c r="B6" s="146"/>
      <c r="C6" s="146"/>
      <c r="D6" s="146"/>
      <c r="E6" s="146"/>
      <c r="F6" s="146"/>
      <c r="G6" s="146"/>
      <c r="H6" s="146"/>
      <c r="I6" s="146"/>
      <c r="J6" s="164" t="s">
        <v>278</v>
      </c>
      <c r="K6" s="164"/>
      <c r="L6" s="489">
        <f>基本情報シート!C20</f>
        <v>0</v>
      </c>
      <c r="M6" s="489"/>
      <c r="N6" s="489"/>
      <c r="O6" s="489"/>
      <c r="P6" s="489"/>
      <c r="Q6" s="489"/>
      <c r="S6" s="619" t="s">
        <v>198</v>
      </c>
    </row>
    <row r="7" spans="1:19" ht="14">
      <c r="B7" s="146"/>
      <c r="C7" s="146"/>
      <c r="D7" s="146"/>
      <c r="E7" s="146"/>
      <c r="F7" s="146"/>
      <c r="G7" s="146"/>
      <c r="H7" s="146"/>
      <c r="I7" s="146"/>
      <c r="J7" s="146"/>
      <c r="K7" s="146"/>
      <c r="L7" s="146"/>
      <c r="M7" s="146"/>
      <c r="N7" s="146"/>
      <c r="O7" s="146"/>
      <c r="P7" s="146"/>
      <c r="Q7" s="146"/>
    </row>
    <row r="8" spans="1:19" ht="20.149999999999999" customHeight="1">
      <c r="A8" s="501"/>
      <c r="B8" s="258" t="s">
        <v>146</v>
      </c>
      <c r="C8" s="498" t="s">
        <v>259</v>
      </c>
      <c r="D8" s="502" t="s">
        <v>147</v>
      </c>
      <c r="E8" s="503"/>
      <c r="F8" s="503"/>
      <c r="G8" s="503"/>
      <c r="H8" s="503"/>
      <c r="I8" s="503"/>
      <c r="J8" s="503"/>
      <c r="K8" s="503"/>
      <c r="L8" s="503"/>
      <c r="M8" s="503"/>
      <c r="N8" s="503"/>
      <c r="O8" s="503"/>
      <c r="P8" s="503"/>
      <c r="Q8" s="504"/>
      <c r="R8" s="498" t="s">
        <v>181</v>
      </c>
    </row>
    <row r="9" spans="1:19" ht="20.149999999999999" customHeight="1">
      <c r="A9" s="501"/>
      <c r="B9" s="258" t="s">
        <v>148</v>
      </c>
      <c r="C9" s="499"/>
      <c r="D9" s="258" t="s">
        <v>260</v>
      </c>
      <c r="E9" s="258" t="s">
        <v>261</v>
      </c>
      <c r="F9" s="500" t="s">
        <v>149</v>
      </c>
      <c r="G9" s="500"/>
      <c r="H9" s="500"/>
      <c r="I9" s="500"/>
      <c r="J9" s="500"/>
      <c r="K9" s="500"/>
      <c r="L9" s="500"/>
      <c r="M9" s="500"/>
      <c r="N9" s="500"/>
      <c r="O9" s="500"/>
      <c r="P9" s="500"/>
      <c r="Q9" s="258" t="s">
        <v>277</v>
      </c>
      <c r="R9" s="499"/>
    </row>
    <row r="10" spans="1:19" ht="20.149999999999999" customHeight="1">
      <c r="A10" s="6">
        <v>1</v>
      </c>
      <c r="B10" s="166"/>
      <c r="C10" s="166"/>
      <c r="D10" s="166"/>
      <c r="E10" s="166"/>
      <c r="F10" s="487"/>
      <c r="G10" s="488"/>
      <c r="H10" s="488"/>
      <c r="I10" s="488"/>
      <c r="J10" s="488"/>
      <c r="K10" s="247" t="s">
        <v>26</v>
      </c>
      <c r="L10" s="488"/>
      <c r="M10" s="488"/>
      <c r="N10" s="488"/>
      <c r="O10" s="488"/>
      <c r="P10" s="488"/>
      <c r="Q10" s="153"/>
      <c r="R10" s="153"/>
    </row>
    <row r="11" spans="1:19" ht="20.149999999999999" customHeight="1">
      <c r="A11" s="6">
        <v>2</v>
      </c>
      <c r="B11" s="166"/>
      <c r="C11" s="166"/>
      <c r="D11" s="166"/>
      <c r="E11" s="166"/>
      <c r="F11" s="487"/>
      <c r="G11" s="488"/>
      <c r="H11" s="488"/>
      <c r="I11" s="488"/>
      <c r="J11" s="488"/>
      <c r="K11" s="247" t="s">
        <v>26</v>
      </c>
      <c r="L11" s="488"/>
      <c r="M11" s="488"/>
      <c r="N11" s="488"/>
      <c r="O11" s="488"/>
      <c r="P11" s="488"/>
      <c r="Q11" s="153"/>
      <c r="R11" s="153"/>
    </row>
    <row r="12" spans="1:19" ht="20.149999999999999" customHeight="1">
      <c r="A12" s="6">
        <v>3</v>
      </c>
      <c r="B12" s="166"/>
      <c r="C12" s="166"/>
      <c r="D12" s="166"/>
      <c r="E12" s="166"/>
      <c r="F12" s="487"/>
      <c r="G12" s="488"/>
      <c r="H12" s="488"/>
      <c r="I12" s="488"/>
      <c r="J12" s="488"/>
      <c r="K12" s="247" t="s">
        <v>26</v>
      </c>
      <c r="L12" s="488"/>
      <c r="M12" s="488"/>
      <c r="N12" s="488"/>
      <c r="O12" s="488"/>
      <c r="P12" s="488"/>
      <c r="Q12" s="153"/>
      <c r="R12" s="153"/>
    </row>
    <row r="13" spans="1:19" ht="20.149999999999999" customHeight="1">
      <c r="A13" s="6">
        <v>4</v>
      </c>
      <c r="B13" s="166"/>
      <c r="C13" s="166"/>
      <c r="D13" s="166"/>
      <c r="E13" s="166"/>
      <c r="F13" s="487"/>
      <c r="G13" s="488"/>
      <c r="H13" s="488"/>
      <c r="I13" s="488"/>
      <c r="J13" s="488"/>
      <c r="K13" s="247" t="s">
        <v>26</v>
      </c>
      <c r="L13" s="488"/>
      <c r="M13" s="488"/>
      <c r="N13" s="488"/>
      <c r="O13" s="488"/>
      <c r="P13" s="488"/>
      <c r="Q13" s="153"/>
      <c r="R13" s="153"/>
    </row>
    <row r="14" spans="1:19" ht="20.149999999999999" customHeight="1">
      <c r="A14" s="6">
        <v>5</v>
      </c>
      <c r="B14" s="166"/>
      <c r="C14" s="166"/>
      <c r="D14" s="166"/>
      <c r="E14" s="166"/>
      <c r="F14" s="487"/>
      <c r="G14" s="488"/>
      <c r="H14" s="488"/>
      <c r="I14" s="488"/>
      <c r="J14" s="488"/>
      <c r="K14" s="247" t="s">
        <v>26</v>
      </c>
      <c r="L14" s="488"/>
      <c r="M14" s="488"/>
      <c r="N14" s="488"/>
      <c r="O14" s="488"/>
      <c r="P14" s="488"/>
      <c r="Q14" s="153"/>
      <c r="R14" s="153"/>
    </row>
    <row r="15" spans="1:19" ht="20.149999999999999" customHeight="1">
      <c r="A15" s="6">
        <v>6</v>
      </c>
      <c r="B15" s="166"/>
      <c r="C15" s="166"/>
      <c r="D15" s="166"/>
      <c r="E15" s="166"/>
      <c r="F15" s="487"/>
      <c r="G15" s="488"/>
      <c r="H15" s="488"/>
      <c r="I15" s="488"/>
      <c r="J15" s="488"/>
      <c r="K15" s="247" t="s">
        <v>26</v>
      </c>
      <c r="L15" s="488"/>
      <c r="M15" s="488"/>
      <c r="N15" s="488"/>
      <c r="O15" s="488"/>
      <c r="P15" s="488"/>
      <c r="Q15" s="153"/>
      <c r="R15" s="153"/>
    </row>
    <row r="16" spans="1:19" ht="20.149999999999999" customHeight="1">
      <c r="A16" s="6">
        <v>7</v>
      </c>
      <c r="B16" s="166"/>
      <c r="C16" s="166"/>
      <c r="D16" s="166"/>
      <c r="E16" s="166"/>
      <c r="F16" s="487"/>
      <c r="G16" s="488"/>
      <c r="H16" s="488"/>
      <c r="I16" s="488"/>
      <c r="J16" s="488"/>
      <c r="K16" s="247" t="s">
        <v>26</v>
      </c>
      <c r="L16" s="488"/>
      <c r="M16" s="488"/>
      <c r="N16" s="488"/>
      <c r="O16" s="488"/>
      <c r="P16" s="488"/>
      <c r="Q16" s="153"/>
      <c r="R16" s="153"/>
    </row>
    <row r="17" spans="1:19" ht="20.149999999999999" customHeight="1">
      <c r="A17" s="6">
        <v>8</v>
      </c>
      <c r="B17" s="166"/>
      <c r="C17" s="166"/>
      <c r="D17" s="166"/>
      <c r="E17" s="166"/>
      <c r="F17" s="487"/>
      <c r="G17" s="488"/>
      <c r="H17" s="488"/>
      <c r="I17" s="488"/>
      <c r="J17" s="488"/>
      <c r="K17" s="247" t="s">
        <v>26</v>
      </c>
      <c r="L17" s="488"/>
      <c r="M17" s="488"/>
      <c r="N17" s="488"/>
      <c r="O17" s="488"/>
      <c r="P17" s="488"/>
      <c r="Q17" s="153"/>
      <c r="R17" s="153"/>
    </row>
    <row r="18" spans="1:19" ht="20.149999999999999" customHeight="1">
      <c r="A18" s="6">
        <v>9</v>
      </c>
      <c r="B18" s="166"/>
      <c r="C18" s="166"/>
      <c r="D18" s="166"/>
      <c r="E18" s="166"/>
      <c r="F18" s="487"/>
      <c r="G18" s="488"/>
      <c r="H18" s="488"/>
      <c r="I18" s="488"/>
      <c r="J18" s="488"/>
      <c r="K18" s="247" t="s">
        <v>26</v>
      </c>
      <c r="L18" s="488"/>
      <c r="M18" s="488"/>
      <c r="N18" s="488"/>
      <c r="O18" s="488"/>
      <c r="P18" s="488"/>
      <c r="Q18" s="153"/>
      <c r="R18" s="153"/>
    </row>
    <row r="19" spans="1:19" ht="20.149999999999999" customHeight="1">
      <c r="A19" s="6">
        <v>10</v>
      </c>
      <c r="B19" s="166"/>
      <c r="C19" s="166"/>
      <c r="D19" s="166"/>
      <c r="E19" s="166"/>
      <c r="F19" s="487"/>
      <c r="G19" s="488"/>
      <c r="H19" s="488"/>
      <c r="I19" s="488"/>
      <c r="J19" s="488"/>
      <c r="K19" s="247" t="s">
        <v>26</v>
      </c>
      <c r="L19" s="488"/>
      <c r="M19" s="488"/>
      <c r="N19" s="488"/>
      <c r="O19" s="488"/>
      <c r="P19" s="488"/>
      <c r="Q19" s="153"/>
      <c r="R19" s="153"/>
    </row>
    <row r="20" spans="1:19">
      <c r="G20" s="139" t="s">
        <v>270</v>
      </c>
    </row>
    <row r="21" spans="1:19" ht="16">
      <c r="G21" s="617" t="s">
        <v>375</v>
      </c>
      <c r="J21" s="140"/>
      <c r="L21"/>
      <c r="Q21" s="140"/>
    </row>
    <row r="22" spans="1:19">
      <c r="G22" s="162"/>
      <c r="J22" s="140"/>
      <c r="L22"/>
      <c r="Q22" s="140"/>
    </row>
    <row r="23" spans="1:19">
      <c r="B23" s="11" t="s">
        <v>150</v>
      </c>
      <c r="C23" s="11"/>
      <c r="E23"/>
      <c r="F23" s="139"/>
      <c r="G23" s="140"/>
      <c r="H23" s="139"/>
      <c r="I23" s="140"/>
      <c r="J23" s="139"/>
      <c r="K23"/>
      <c r="L23" s="139"/>
      <c r="M23" s="140"/>
    </row>
    <row r="24" spans="1:19">
      <c r="B24" s="4"/>
      <c r="C24" s="4"/>
      <c r="E24"/>
      <c r="F24" s="139"/>
      <c r="G24" s="140"/>
      <c r="H24" s="139"/>
      <c r="I24" s="140"/>
      <c r="J24" s="139"/>
      <c r="K24"/>
      <c r="L24" s="139"/>
      <c r="M24" s="140"/>
    </row>
    <row r="25" spans="1:19" ht="14">
      <c r="B25" s="497" t="s">
        <v>266</v>
      </c>
      <c r="C25" s="497"/>
      <c r="D25" s="497"/>
      <c r="E25" s="497"/>
      <c r="F25" s="497"/>
      <c r="G25" s="497"/>
      <c r="H25" s="497"/>
      <c r="I25" s="497"/>
      <c r="J25" s="497"/>
      <c r="K25" s="497"/>
      <c r="L25" s="497"/>
      <c r="M25" s="497"/>
      <c r="N25" s="497"/>
      <c r="O25" s="497"/>
      <c r="P25" s="497"/>
      <c r="Q25" s="497"/>
      <c r="R25" s="497"/>
    </row>
    <row r="26" spans="1:19" ht="14">
      <c r="B26" s="146"/>
      <c r="C26" s="146"/>
      <c r="D26" s="146"/>
      <c r="E26" s="146"/>
      <c r="F26" s="146"/>
      <c r="G26" s="146"/>
      <c r="H26" s="146"/>
      <c r="I26" s="146"/>
      <c r="J26" s="146"/>
      <c r="K26" s="146"/>
      <c r="L26" s="146"/>
      <c r="M26" s="146"/>
      <c r="N26" s="146"/>
      <c r="O26" s="146"/>
      <c r="P26" s="146"/>
      <c r="Q26" s="146"/>
      <c r="R26" s="146"/>
    </row>
    <row r="27" spans="1:19" ht="14">
      <c r="A27" s="163"/>
      <c r="B27" s="146"/>
      <c r="C27" s="146"/>
      <c r="D27" s="146"/>
      <c r="E27" s="146"/>
      <c r="F27" s="146"/>
      <c r="G27" s="146"/>
      <c r="H27" s="146"/>
      <c r="I27" s="146"/>
      <c r="J27" s="146"/>
      <c r="K27" s="164"/>
      <c r="L27" s="165" t="s">
        <v>141</v>
      </c>
      <c r="M27" s="489" t="str">
        <f>[1]基本情報シート!D25</f>
        <v>ヘルパーステーション○○</v>
      </c>
      <c r="N27" s="489"/>
      <c r="O27" s="489"/>
      <c r="P27" s="489"/>
      <c r="Q27" s="489"/>
      <c r="R27" s="489"/>
    </row>
    <row r="28" spans="1:19" ht="14">
      <c r="B28" s="146"/>
      <c r="C28" s="146"/>
      <c r="D28" s="146"/>
      <c r="E28" s="146"/>
      <c r="F28" s="146"/>
      <c r="G28" s="146"/>
      <c r="H28" s="146"/>
      <c r="I28" s="146"/>
      <c r="J28" s="146"/>
      <c r="K28" s="146"/>
      <c r="L28" s="146"/>
      <c r="M28" s="146"/>
      <c r="N28" s="146"/>
      <c r="O28" s="146"/>
      <c r="P28" s="146"/>
      <c r="Q28" s="146"/>
      <c r="R28" s="146"/>
    </row>
    <row r="29" spans="1:19" ht="14">
      <c r="A29" s="490"/>
      <c r="B29" s="244" t="s">
        <v>146</v>
      </c>
      <c r="C29" s="491" t="s">
        <v>259</v>
      </c>
      <c r="D29" s="493" t="s">
        <v>147</v>
      </c>
      <c r="E29" s="494"/>
      <c r="F29" s="494"/>
      <c r="G29" s="494"/>
      <c r="H29" s="494"/>
      <c r="I29" s="494"/>
      <c r="J29" s="494"/>
      <c r="K29" s="494"/>
      <c r="L29" s="494"/>
      <c r="M29" s="494"/>
      <c r="N29" s="494"/>
      <c r="O29" s="494"/>
      <c r="P29" s="494"/>
      <c r="Q29" s="495"/>
      <c r="R29" s="491" t="s">
        <v>181</v>
      </c>
    </row>
    <row r="30" spans="1:19" ht="14">
      <c r="A30" s="490"/>
      <c r="B30" s="244" t="s">
        <v>148</v>
      </c>
      <c r="C30" s="492"/>
      <c r="D30" s="244" t="s">
        <v>260</v>
      </c>
      <c r="E30" s="244" t="s">
        <v>261</v>
      </c>
      <c r="F30" s="496" t="s">
        <v>149</v>
      </c>
      <c r="G30" s="496"/>
      <c r="H30" s="496"/>
      <c r="I30" s="496"/>
      <c r="J30" s="496"/>
      <c r="K30" s="496"/>
      <c r="L30" s="496"/>
      <c r="M30" s="496"/>
      <c r="N30" s="496"/>
      <c r="O30" s="496"/>
      <c r="P30" s="496"/>
      <c r="Q30" s="244" t="s">
        <v>300</v>
      </c>
      <c r="R30" s="492"/>
    </row>
    <row r="31" spans="1:19" ht="14">
      <c r="A31" s="245">
        <v>1</v>
      </c>
      <c r="B31" s="166" t="s">
        <v>295</v>
      </c>
      <c r="C31" s="166" t="s">
        <v>22</v>
      </c>
      <c r="D31" s="166" t="s">
        <v>267</v>
      </c>
      <c r="E31" s="166" t="s">
        <v>268</v>
      </c>
      <c r="F31" s="487">
        <v>45352</v>
      </c>
      <c r="G31" s="488"/>
      <c r="H31" s="488"/>
      <c r="I31" s="488"/>
      <c r="J31" s="488"/>
      <c r="K31" s="246" t="s">
        <v>26</v>
      </c>
      <c r="L31" s="488">
        <v>45534</v>
      </c>
      <c r="M31" s="488"/>
      <c r="N31" s="488"/>
      <c r="O31" s="488"/>
      <c r="P31" s="488"/>
      <c r="Q31" s="153">
        <v>120000</v>
      </c>
      <c r="R31" s="153">
        <v>12</v>
      </c>
      <c r="S31" t="s">
        <v>301</v>
      </c>
    </row>
    <row r="32" spans="1:19" ht="14">
      <c r="A32" s="245">
        <v>2</v>
      </c>
      <c r="B32" s="166" t="s">
        <v>241</v>
      </c>
      <c r="C32" s="166" t="s">
        <v>269</v>
      </c>
      <c r="D32" s="166" t="s">
        <v>297</v>
      </c>
      <c r="E32" s="166" t="s">
        <v>299</v>
      </c>
      <c r="F32" s="487">
        <v>45383</v>
      </c>
      <c r="G32" s="488"/>
      <c r="H32" s="488"/>
      <c r="I32" s="488"/>
      <c r="J32" s="488"/>
      <c r="K32" s="246" t="s">
        <v>26</v>
      </c>
      <c r="L32" s="488">
        <v>45458</v>
      </c>
      <c r="M32" s="488"/>
      <c r="N32" s="488"/>
      <c r="O32" s="488"/>
      <c r="P32" s="488"/>
      <c r="Q32" s="153">
        <v>50000</v>
      </c>
      <c r="R32" s="153">
        <v>7</v>
      </c>
    </row>
    <row r="33" spans="1:18" ht="14">
      <c r="A33" s="245">
        <v>3</v>
      </c>
      <c r="B33" s="166" t="s">
        <v>303</v>
      </c>
      <c r="C33" s="166" t="s">
        <v>269</v>
      </c>
      <c r="D33" s="166" t="s">
        <v>296</v>
      </c>
      <c r="E33" s="166" t="s">
        <v>298</v>
      </c>
      <c r="F33" s="487">
        <v>45446</v>
      </c>
      <c r="G33" s="488"/>
      <c r="H33" s="488"/>
      <c r="I33" s="488"/>
      <c r="J33" s="488"/>
      <c r="K33" s="246" t="s">
        <v>26</v>
      </c>
      <c r="L33" s="488">
        <v>45626</v>
      </c>
      <c r="M33" s="488"/>
      <c r="N33" s="488"/>
      <c r="O33" s="488"/>
      <c r="P33" s="488"/>
      <c r="Q33" s="153">
        <v>45000</v>
      </c>
      <c r="R33" s="153">
        <v>7</v>
      </c>
    </row>
    <row r="34" spans="1:18" ht="14">
      <c r="A34" s="245">
        <v>4</v>
      </c>
      <c r="B34" s="166"/>
      <c r="C34" s="166"/>
      <c r="D34" s="166"/>
      <c r="E34" s="166"/>
      <c r="F34" s="487"/>
      <c r="G34" s="488"/>
      <c r="H34" s="488"/>
      <c r="I34" s="488"/>
      <c r="J34" s="488"/>
      <c r="K34" s="246" t="s">
        <v>26</v>
      </c>
      <c r="L34" s="488"/>
      <c r="M34" s="488"/>
      <c r="N34" s="488"/>
      <c r="O34" s="488"/>
      <c r="P34" s="488"/>
      <c r="Q34" s="153"/>
      <c r="R34" s="153"/>
    </row>
    <row r="35" spans="1:18" ht="14">
      <c r="A35" s="245">
        <v>5</v>
      </c>
      <c r="B35" s="166"/>
      <c r="C35" s="166"/>
      <c r="D35" s="166"/>
      <c r="E35" s="166"/>
      <c r="F35" s="487"/>
      <c r="G35" s="488"/>
      <c r="H35" s="488"/>
      <c r="I35" s="488"/>
      <c r="J35" s="488"/>
      <c r="K35" s="246" t="s">
        <v>26</v>
      </c>
      <c r="L35" s="488"/>
      <c r="M35" s="488"/>
      <c r="N35" s="488"/>
      <c r="O35" s="488"/>
      <c r="P35" s="488"/>
      <c r="Q35" s="153"/>
      <c r="R35" s="153"/>
    </row>
    <row r="36" spans="1:18" ht="14">
      <c r="A36" s="245">
        <v>6</v>
      </c>
      <c r="B36" s="166"/>
      <c r="C36" s="166"/>
      <c r="D36" s="166"/>
      <c r="E36" s="166"/>
      <c r="F36" s="487"/>
      <c r="G36" s="488"/>
      <c r="H36" s="488"/>
      <c r="I36" s="488"/>
      <c r="J36" s="488"/>
      <c r="K36" s="246" t="s">
        <v>26</v>
      </c>
      <c r="L36" s="488"/>
      <c r="M36" s="488"/>
      <c r="N36" s="488"/>
      <c r="O36" s="488"/>
      <c r="P36" s="488"/>
      <c r="Q36" s="153"/>
      <c r="R36" s="153"/>
    </row>
    <row r="37" spans="1:18" ht="14">
      <c r="A37" s="245">
        <v>7</v>
      </c>
      <c r="B37" s="166"/>
      <c r="C37" s="166"/>
      <c r="D37" s="166"/>
      <c r="E37" s="166"/>
      <c r="F37" s="487"/>
      <c r="G37" s="488"/>
      <c r="H37" s="488"/>
      <c r="I37" s="488"/>
      <c r="J37" s="488"/>
      <c r="K37" s="246" t="s">
        <v>26</v>
      </c>
      <c r="L37" s="488"/>
      <c r="M37" s="488"/>
      <c r="N37" s="488"/>
      <c r="O37" s="488"/>
      <c r="P37" s="488"/>
      <c r="Q37" s="153"/>
      <c r="R37" s="153"/>
    </row>
    <row r="38" spans="1:18" ht="14">
      <c r="A38" s="245">
        <v>8</v>
      </c>
      <c r="B38" s="166"/>
      <c r="C38" s="166"/>
      <c r="D38" s="166"/>
      <c r="E38" s="166"/>
      <c r="F38" s="487"/>
      <c r="G38" s="488"/>
      <c r="H38" s="488"/>
      <c r="I38" s="488"/>
      <c r="J38" s="488"/>
      <c r="K38" s="246" t="s">
        <v>26</v>
      </c>
      <c r="L38" s="488"/>
      <c r="M38" s="488"/>
      <c r="N38" s="488"/>
      <c r="O38" s="488"/>
      <c r="P38" s="488"/>
      <c r="Q38" s="153"/>
      <c r="R38" s="153"/>
    </row>
    <row r="39" spans="1:18" ht="14">
      <c r="A39" s="245">
        <v>9</v>
      </c>
      <c r="B39" s="166"/>
      <c r="C39" s="166"/>
      <c r="D39" s="166"/>
      <c r="E39" s="166"/>
      <c r="F39" s="487"/>
      <c r="G39" s="488"/>
      <c r="H39" s="488"/>
      <c r="I39" s="488"/>
      <c r="J39" s="488"/>
      <c r="K39" s="246" t="s">
        <v>26</v>
      </c>
      <c r="L39" s="488"/>
      <c r="M39" s="488"/>
      <c r="N39" s="488"/>
      <c r="O39" s="488"/>
      <c r="P39" s="488"/>
      <c r="Q39" s="153"/>
      <c r="R39" s="153"/>
    </row>
    <row r="40" spans="1:18" ht="14">
      <c r="A40" s="245">
        <v>10</v>
      </c>
      <c r="B40" s="166"/>
      <c r="C40" s="166"/>
      <c r="D40" s="166"/>
      <c r="E40" s="166"/>
      <c r="F40" s="487"/>
      <c r="G40" s="488"/>
      <c r="H40" s="488"/>
      <c r="I40" s="488"/>
      <c r="J40" s="488"/>
      <c r="K40" s="246" t="s">
        <v>26</v>
      </c>
      <c r="L40" s="488"/>
      <c r="M40" s="488"/>
      <c r="N40" s="488"/>
      <c r="O40" s="488"/>
      <c r="P40" s="488"/>
      <c r="Q40" s="153"/>
      <c r="R40" s="153"/>
    </row>
  </sheetData>
  <mergeCells count="54">
    <mergeCell ref="B4:Q4"/>
    <mergeCell ref="A8:A9"/>
    <mergeCell ref="L6:Q6"/>
    <mergeCell ref="C8:C9"/>
    <mergeCell ref="D8:Q8"/>
    <mergeCell ref="R8:R9"/>
    <mergeCell ref="F9:P9"/>
    <mergeCell ref="F10:J10"/>
    <mergeCell ref="L10:P10"/>
    <mergeCell ref="F11:J11"/>
    <mergeCell ref="L11:P11"/>
    <mergeCell ref="F12:J12"/>
    <mergeCell ref="L12:P12"/>
    <mergeCell ref="F13:J13"/>
    <mergeCell ref="L13:P13"/>
    <mergeCell ref="F14:J14"/>
    <mergeCell ref="L14:P14"/>
    <mergeCell ref="F15:J15"/>
    <mergeCell ref="L15:P15"/>
    <mergeCell ref="F16:J16"/>
    <mergeCell ref="L16:P16"/>
    <mergeCell ref="F17:J17"/>
    <mergeCell ref="L17:P17"/>
    <mergeCell ref="F18:J18"/>
    <mergeCell ref="L18:P18"/>
    <mergeCell ref="F19:J19"/>
    <mergeCell ref="L19:P19"/>
    <mergeCell ref="B25:R25"/>
    <mergeCell ref="M27:R27"/>
    <mergeCell ref="A29:A30"/>
    <mergeCell ref="C29:C30"/>
    <mergeCell ref="D29:Q29"/>
    <mergeCell ref="R29:R30"/>
    <mergeCell ref="F30:P30"/>
    <mergeCell ref="F31:J31"/>
    <mergeCell ref="L31:P31"/>
    <mergeCell ref="F32:J32"/>
    <mergeCell ref="L32:P32"/>
    <mergeCell ref="F33:J33"/>
    <mergeCell ref="L33:P33"/>
    <mergeCell ref="F34:J34"/>
    <mergeCell ref="L34:P34"/>
    <mergeCell ref="F35:J35"/>
    <mergeCell ref="L35:P35"/>
    <mergeCell ref="F36:J36"/>
    <mergeCell ref="L36:P36"/>
    <mergeCell ref="F40:J40"/>
    <mergeCell ref="L40:P40"/>
    <mergeCell ref="F37:J37"/>
    <mergeCell ref="L37:P37"/>
    <mergeCell ref="F38:J38"/>
    <mergeCell ref="L38:P38"/>
    <mergeCell ref="F39:J39"/>
    <mergeCell ref="L39:P39"/>
  </mergeCells>
  <phoneticPr fontId="2"/>
  <dataValidations count="2">
    <dataValidation type="list" allowBlank="1" showInputMessage="1" showErrorMessage="1" sqref="C31:C40" xr:uid="{8CE7A690-2343-4273-BD22-236EDDC8C95F}">
      <formula1>"実務者研修,初任者研修,喀痰吸引等研修,認知症介護指導者養成研修,認知症介護実践リーダー研修,認知症介護実践者研修,認知症介護基礎研修"</formula1>
    </dataValidation>
    <dataValidation type="list" allowBlank="1" showInputMessage="1" showErrorMessage="1" sqref="C10:C19" xr:uid="{86571824-EA05-46F6-93ED-6EF5A92EB6E7}">
      <formula1>"実務者研修,介護職員初任者研修,喀痰吸引等研修,認知症介護指導者フォローアップ研修,認知症介護基礎研修"</formula1>
    </dataValidation>
  </dataValidations>
  <pageMargins left="0.7" right="0.7" top="0.75" bottom="0.75" header="0.3" footer="0.3"/>
  <pageSetup paperSize="9" scale="9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A514A-D80A-41B7-93CD-31319F3D3257}">
  <dimension ref="A1:O42"/>
  <sheetViews>
    <sheetView view="pageBreakPreview" topLeftCell="A19" zoomScaleNormal="100" zoomScaleSheetLayoutView="100" workbookViewId="0"/>
  </sheetViews>
  <sheetFormatPr defaultColWidth="7.36328125" defaultRowHeight="14"/>
  <cols>
    <col min="1" max="1" width="13.90625" style="188" customWidth="1"/>
    <col min="2" max="2" width="11.36328125" style="188" customWidth="1"/>
    <col min="3" max="3" width="16.90625" style="188" customWidth="1"/>
    <col min="4" max="4" width="13.36328125" style="188" customWidth="1"/>
    <col min="5" max="5" width="11" style="188" customWidth="1"/>
    <col min="6" max="6" width="13.90625" style="188" bestFit="1" customWidth="1"/>
    <col min="7" max="7" width="6.453125" style="188" customWidth="1"/>
    <col min="8" max="8" width="10.26953125" style="188" customWidth="1"/>
    <col min="9" max="9" width="4.453125" style="186" bestFit="1" customWidth="1"/>
    <col min="10" max="10" width="5.36328125" style="187" customWidth="1"/>
    <col min="11" max="11" width="3" style="187" bestFit="1" customWidth="1"/>
    <col min="12" max="12" width="6.7265625" style="187" customWidth="1"/>
    <col min="13" max="13" width="3.90625" style="187" customWidth="1"/>
    <col min="14" max="15" width="7.36328125" style="187"/>
    <col min="16" max="256" width="7.36328125" style="188"/>
    <col min="257" max="257" width="13.90625" style="188" customWidth="1"/>
    <col min="258" max="259" width="11.36328125" style="188" customWidth="1"/>
    <col min="260" max="260" width="15.90625" style="188" customWidth="1"/>
    <col min="261" max="261" width="9.6328125" style="188" customWidth="1"/>
    <col min="262" max="262" width="13.90625" style="188" bestFit="1" customWidth="1"/>
    <col min="263" max="263" width="17.7265625" style="188" customWidth="1"/>
    <col min="264" max="265" width="4.453125" style="188" bestFit="1" customWidth="1"/>
    <col min="266" max="266" width="5.36328125" style="188" customWidth="1"/>
    <col min="267" max="267" width="3" style="188" bestFit="1" customWidth="1"/>
    <col min="268" max="268" width="6.7265625" style="188" customWidth="1"/>
    <col min="269" max="269" width="3.90625" style="188" customWidth="1"/>
    <col min="270" max="512" width="7.36328125" style="188"/>
    <col min="513" max="513" width="13.90625" style="188" customWidth="1"/>
    <col min="514" max="515" width="11.36328125" style="188" customWidth="1"/>
    <col min="516" max="516" width="15.90625" style="188" customWidth="1"/>
    <col min="517" max="517" width="9.6328125" style="188" customWidth="1"/>
    <col min="518" max="518" width="13.90625" style="188" bestFit="1" customWidth="1"/>
    <col min="519" max="519" width="17.7265625" style="188" customWidth="1"/>
    <col min="520" max="521" width="4.453125" style="188" bestFit="1" customWidth="1"/>
    <col min="522" max="522" width="5.36328125" style="188" customWidth="1"/>
    <col min="523" max="523" width="3" style="188" bestFit="1" customWidth="1"/>
    <col min="524" max="524" width="6.7265625" style="188" customWidth="1"/>
    <col min="525" max="525" width="3.90625" style="188" customWidth="1"/>
    <col min="526" max="768" width="7.36328125" style="188"/>
    <col min="769" max="769" width="13.90625" style="188" customWidth="1"/>
    <col min="770" max="771" width="11.36328125" style="188" customWidth="1"/>
    <col min="772" max="772" width="15.90625" style="188" customWidth="1"/>
    <col min="773" max="773" width="9.6328125" style="188" customWidth="1"/>
    <col min="774" max="774" width="13.90625" style="188" bestFit="1" customWidth="1"/>
    <col min="775" max="775" width="17.7265625" style="188" customWidth="1"/>
    <col min="776" max="777" width="4.453125" style="188" bestFit="1" customWidth="1"/>
    <col min="778" max="778" width="5.36328125" style="188" customWidth="1"/>
    <col min="779" max="779" width="3" style="188" bestFit="1" customWidth="1"/>
    <col min="780" max="780" width="6.7265625" style="188" customWidth="1"/>
    <col min="781" max="781" width="3.90625" style="188" customWidth="1"/>
    <col min="782" max="1024" width="7.36328125" style="188"/>
    <col min="1025" max="1025" width="13.90625" style="188" customWidth="1"/>
    <col min="1026" max="1027" width="11.36328125" style="188" customWidth="1"/>
    <col min="1028" max="1028" width="15.90625" style="188" customWidth="1"/>
    <col min="1029" max="1029" width="9.6328125" style="188" customWidth="1"/>
    <col min="1030" max="1030" width="13.90625" style="188" bestFit="1" customWidth="1"/>
    <col min="1031" max="1031" width="17.7265625" style="188" customWidth="1"/>
    <col min="1032" max="1033" width="4.453125" style="188" bestFit="1" customWidth="1"/>
    <col min="1034" max="1034" width="5.36328125" style="188" customWidth="1"/>
    <col min="1035" max="1035" width="3" style="188" bestFit="1" customWidth="1"/>
    <col min="1036" max="1036" width="6.7265625" style="188" customWidth="1"/>
    <col min="1037" max="1037" width="3.90625" style="188" customWidth="1"/>
    <col min="1038" max="1280" width="7.36328125" style="188"/>
    <col min="1281" max="1281" width="13.90625" style="188" customWidth="1"/>
    <col min="1282" max="1283" width="11.36328125" style="188" customWidth="1"/>
    <col min="1284" max="1284" width="15.90625" style="188" customWidth="1"/>
    <col min="1285" max="1285" width="9.6328125" style="188" customWidth="1"/>
    <col min="1286" max="1286" width="13.90625" style="188" bestFit="1" customWidth="1"/>
    <col min="1287" max="1287" width="17.7265625" style="188" customWidth="1"/>
    <col min="1288" max="1289" width="4.453125" style="188" bestFit="1" customWidth="1"/>
    <col min="1290" max="1290" width="5.36328125" style="188" customWidth="1"/>
    <col min="1291" max="1291" width="3" style="188" bestFit="1" customWidth="1"/>
    <col min="1292" max="1292" width="6.7265625" style="188" customWidth="1"/>
    <col min="1293" max="1293" width="3.90625" style="188" customWidth="1"/>
    <col min="1294" max="1536" width="7.36328125" style="188"/>
    <col min="1537" max="1537" width="13.90625" style="188" customWidth="1"/>
    <col min="1538" max="1539" width="11.36328125" style="188" customWidth="1"/>
    <col min="1540" max="1540" width="15.90625" style="188" customWidth="1"/>
    <col min="1541" max="1541" width="9.6328125" style="188" customWidth="1"/>
    <col min="1542" max="1542" width="13.90625" style="188" bestFit="1" customWidth="1"/>
    <col min="1543" max="1543" width="17.7265625" style="188" customWidth="1"/>
    <col min="1544" max="1545" width="4.453125" style="188" bestFit="1" customWidth="1"/>
    <col min="1546" max="1546" width="5.36328125" style="188" customWidth="1"/>
    <col min="1547" max="1547" width="3" style="188" bestFit="1" customWidth="1"/>
    <col min="1548" max="1548" width="6.7265625" style="188" customWidth="1"/>
    <col min="1549" max="1549" width="3.90625" style="188" customWidth="1"/>
    <col min="1550" max="1792" width="7.36328125" style="188"/>
    <col min="1793" max="1793" width="13.90625" style="188" customWidth="1"/>
    <col min="1794" max="1795" width="11.36328125" style="188" customWidth="1"/>
    <col min="1796" max="1796" width="15.90625" style="188" customWidth="1"/>
    <col min="1797" max="1797" width="9.6328125" style="188" customWidth="1"/>
    <col min="1798" max="1798" width="13.90625" style="188" bestFit="1" customWidth="1"/>
    <col min="1799" max="1799" width="17.7265625" style="188" customWidth="1"/>
    <col min="1800" max="1801" width="4.453125" style="188" bestFit="1" customWidth="1"/>
    <col min="1802" max="1802" width="5.36328125" style="188" customWidth="1"/>
    <col min="1803" max="1803" width="3" style="188" bestFit="1" customWidth="1"/>
    <col min="1804" max="1804" width="6.7265625" style="188" customWidth="1"/>
    <col min="1805" max="1805" width="3.90625" style="188" customWidth="1"/>
    <col min="1806" max="2048" width="7.36328125" style="188"/>
    <col min="2049" max="2049" width="13.90625" style="188" customWidth="1"/>
    <col min="2050" max="2051" width="11.36328125" style="188" customWidth="1"/>
    <col min="2052" max="2052" width="15.90625" style="188" customWidth="1"/>
    <col min="2053" max="2053" width="9.6328125" style="188" customWidth="1"/>
    <col min="2054" max="2054" width="13.90625" style="188" bestFit="1" customWidth="1"/>
    <col min="2055" max="2055" width="17.7265625" style="188" customWidth="1"/>
    <col min="2056" max="2057" width="4.453125" style="188" bestFit="1" customWidth="1"/>
    <col min="2058" max="2058" width="5.36328125" style="188" customWidth="1"/>
    <col min="2059" max="2059" width="3" style="188" bestFit="1" customWidth="1"/>
    <col min="2060" max="2060" width="6.7265625" style="188" customWidth="1"/>
    <col min="2061" max="2061" width="3.90625" style="188" customWidth="1"/>
    <col min="2062" max="2304" width="7.36328125" style="188"/>
    <col min="2305" max="2305" width="13.90625" style="188" customWidth="1"/>
    <col min="2306" max="2307" width="11.36328125" style="188" customWidth="1"/>
    <col min="2308" max="2308" width="15.90625" style="188" customWidth="1"/>
    <col min="2309" max="2309" width="9.6328125" style="188" customWidth="1"/>
    <col min="2310" max="2310" width="13.90625" style="188" bestFit="1" customWidth="1"/>
    <col min="2311" max="2311" width="17.7265625" style="188" customWidth="1"/>
    <col min="2312" max="2313" width="4.453125" style="188" bestFit="1" customWidth="1"/>
    <col min="2314" max="2314" width="5.36328125" style="188" customWidth="1"/>
    <col min="2315" max="2315" width="3" style="188" bestFit="1" customWidth="1"/>
    <col min="2316" max="2316" width="6.7265625" style="188" customWidth="1"/>
    <col min="2317" max="2317" width="3.90625" style="188" customWidth="1"/>
    <col min="2318" max="2560" width="7.36328125" style="188"/>
    <col min="2561" max="2561" width="13.90625" style="188" customWidth="1"/>
    <col min="2562" max="2563" width="11.36328125" style="188" customWidth="1"/>
    <col min="2564" max="2564" width="15.90625" style="188" customWidth="1"/>
    <col min="2565" max="2565" width="9.6328125" style="188" customWidth="1"/>
    <col min="2566" max="2566" width="13.90625" style="188" bestFit="1" customWidth="1"/>
    <col min="2567" max="2567" width="17.7265625" style="188" customWidth="1"/>
    <col min="2568" max="2569" width="4.453125" style="188" bestFit="1" customWidth="1"/>
    <col min="2570" max="2570" width="5.36328125" style="188" customWidth="1"/>
    <col min="2571" max="2571" width="3" style="188" bestFit="1" customWidth="1"/>
    <col min="2572" max="2572" width="6.7265625" style="188" customWidth="1"/>
    <col min="2573" max="2573" width="3.90625" style="188" customWidth="1"/>
    <col min="2574" max="2816" width="7.36328125" style="188"/>
    <col min="2817" max="2817" width="13.90625" style="188" customWidth="1"/>
    <col min="2818" max="2819" width="11.36328125" style="188" customWidth="1"/>
    <col min="2820" max="2820" width="15.90625" style="188" customWidth="1"/>
    <col min="2821" max="2821" width="9.6328125" style="188" customWidth="1"/>
    <col min="2822" max="2822" width="13.90625" style="188" bestFit="1" customWidth="1"/>
    <col min="2823" max="2823" width="17.7265625" style="188" customWidth="1"/>
    <col min="2824" max="2825" width="4.453125" style="188" bestFit="1" customWidth="1"/>
    <col min="2826" max="2826" width="5.36328125" style="188" customWidth="1"/>
    <col min="2827" max="2827" width="3" style="188" bestFit="1" customWidth="1"/>
    <col min="2828" max="2828" width="6.7265625" style="188" customWidth="1"/>
    <col min="2829" max="2829" width="3.90625" style="188" customWidth="1"/>
    <col min="2830" max="3072" width="7.36328125" style="188"/>
    <col min="3073" max="3073" width="13.90625" style="188" customWidth="1"/>
    <col min="3074" max="3075" width="11.36328125" style="188" customWidth="1"/>
    <col min="3076" max="3076" width="15.90625" style="188" customWidth="1"/>
    <col min="3077" max="3077" width="9.6328125" style="188" customWidth="1"/>
    <col min="3078" max="3078" width="13.90625" style="188" bestFit="1" customWidth="1"/>
    <col min="3079" max="3079" width="17.7265625" style="188" customWidth="1"/>
    <col min="3080" max="3081" width="4.453125" style="188" bestFit="1" customWidth="1"/>
    <col min="3082" max="3082" width="5.36328125" style="188" customWidth="1"/>
    <col min="3083" max="3083" width="3" style="188" bestFit="1" customWidth="1"/>
    <col min="3084" max="3084" width="6.7265625" style="188" customWidth="1"/>
    <col min="3085" max="3085" width="3.90625" style="188" customWidth="1"/>
    <col min="3086" max="3328" width="7.36328125" style="188"/>
    <col min="3329" max="3329" width="13.90625" style="188" customWidth="1"/>
    <col min="3330" max="3331" width="11.36328125" style="188" customWidth="1"/>
    <col min="3332" max="3332" width="15.90625" style="188" customWidth="1"/>
    <col min="3333" max="3333" width="9.6328125" style="188" customWidth="1"/>
    <col min="3334" max="3334" width="13.90625" style="188" bestFit="1" customWidth="1"/>
    <col min="3335" max="3335" width="17.7265625" style="188" customWidth="1"/>
    <col min="3336" max="3337" width="4.453125" style="188" bestFit="1" customWidth="1"/>
    <col min="3338" max="3338" width="5.36328125" style="188" customWidth="1"/>
    <col min="3339" max="3339" width="3" style="188" bestFit="1" customWidth="1"/>
    <col min="3340" max="3340" width="6.7265625" style="188" customWidth="1"/>
    <col min="3341" max="3341" width="3.90625" style="188" customWidth="1"/>
    <col min="3342" max="3584" width="7.36328125" style="188"/>
    <col min="3585" max="3585" width="13.90625" style="188" customWidth="1"/>
    <col min="3586" max="3587" width="11.36328125" style="188" customWidth="1"/>
    <col min="3588" max="3588" width="15.90625" style="188" customWidth="1"/>
    <col min="3589" max="3589" width="9.6328125" style="188" customWidth="1"/>
    <col min="3590" max="3590" width="13.90625" style="188" bestFit="1" customWidth="1"/>
    <col min="3591" max="3591" width="17.7265625" style="188" customWidth="1"/>
    <col min="3592" max="3593" width="4.453125" style="188" bestFit="1" customWidth="1"/>
    <col min="3594" max="3594" width="5.36328125" style="188" customWidth="1"/>
    <col min="3595" max="3595" width="3" style="188" bestFit="1" customWidth="1"/>
    <col min="3596" max="3596" width="6.7265625" style="188" customWidth="1"/>
    <col min="3597" max="3597" width="3.90625" style="188" customWidth="1"/>
    <col min="3598" max="3840" width="7.36328125" style="188"/>
    <col min="3841" max="3841" width="13.90625" style="188" customWidth="1"/>
    <col min="3842" max="3843" width="11.36328125" style="188" customWidth="1"/>
    <col min="3844" max="3844" width="15.90625" style="188" customWidth="1"/>
    <col min="3845" max="3845" width="9.6328125" style="188" customWidth="1"/>
    <col min="3846" max="3846" width="13.90625" style="188" bestFit="1" customWidth="1"/>
    <col min="3847" max="3847" width="17.7265625" style="188" customWidth="1"/>
    <col min="3848" max="3849" width="4.453125" style="188" bestFit="1" customWidth="1"/>
    <col min="3850" max="3850" width="5.36328125" style="188" customWidth="1"/>
    <col min="3851" max="3851" width="3" style="188" bestFit="1" customWidth="1"/>
    <col min="3852" max="3852" width="6.7265625" style="188" customWidth="1"/>
    <col min="3853" max="3853" width="3.90625" style="188" customWidth="1"/>
    <col min="3854" max="4096" width="7.36328125" style="188"/>
    <col min="4097" max="4097" width="13.90625" style="188" customWidth="1"/>
    <col min="4098" max="4099" width="11.36328125" style="188" customWidth="1"/>
    <col min="4100" max="4100" width="15.90625" style="188" customWidth="1"/>
    <col min="4101" max="4101" width="9.6328125" style="188" customWidth="1"/>
    <col min="4102" max="4102" width="13.90625" style="188" bestFit="1" customWidth="1"/>
    <col min="4103" max="4103" width="17.7265625" style="188" customWidth="1"/>
    <col min="4104" max="4105" width="4.453125" style="188" bestFit="1" customWidth="1"/>
    <col min="4106" max="4106" width="5.36328125" style="188" customWidth="1"/>
    <col min="4107" max="4107" width="3" style="188" bestFit="1" customWidth="1"/>
    <col min="4108" max="4108" width="6.7265625" style="188" customWidth="1"/>
    <col min="4109" max="4109" width="3.90625" style="188" customWidth="1"/>
    <col min="4110" max="4352" width="7.36328125" style="188"/>
    <col min="4353" max="4353" width="13.90625" style="188" customWidth="1"/>
    <col min="4354" max="4355" width="11.36328125" style="188" customWidth="1"/>
    <col min="4356" max="4356" width="15.90625" style="188" customWidth="1"/>
    <col min="4357" max="4357" width="9.6328125" style="188" customWidth="1"/>
    <col min="4358" max="4358" width="13.90625" style="188" bestFit="1" customWidth="1"/>
    <col min="4359" max="4359" width="17.7265625" style="188" customWidth="1"/>
    <col min="4360" max="4361" width="4.453125" style="188" bestFit="1" customWidth="1"/>
    <col min="4362" max="4362" width="5.36328125" style="188" customWidth="1"/>
    <col min="4363" max="4363" width="3" style="188" bestFit="1" customWidth="1"/>
    <col min="4364" max="4364" width="6.7265625" style="188" customWidth="1"/>
    <col min="4365" max="4365" width="3.90625" style="188" customWidth="1"/>
    <col min="4366" max="4608" width="7.36328125" style="188"/>
    <col min="4609" max="4609" width="13.90625" style="188" customWidth="1"/>
    <col min="4610" max="4611" width="11.36328125" style="188" customWidth="1"/>
    <col min="4612" max="4612" width="15.90625" style="188" customWidth="1"/>
    <col min="4613" max="4613" width="9.6328125" style="188" customWidth="1"/>
    <col min="4614" max="4614" width="13.90625" style="188" bestFit="1" customWidth="1"/>
    <col min="4615" max="4615" width="17.7265625" style="188" customWidth="1"/>
    <col min="4616" max="4617" width="4.453125" style="188" bestFit="1" customWidth="1"/>
    <col min="4618" max="4618" width="5.36328125" style="188" customWidth="1"/>
    <col min="4619" max="4619" width="3" style="188" bestFit="1" customWidth="1"/>
    <col min="4620" max="4620" width="6.7265625" style="188" customWidth="1"/>
    <col min="4621" max="4621" width="3.90625" style="188" customWidth="1"/>
    <col min="4622" max="4864" width="7.36328125" style="188"/>
    <col min="4865" max="4865" width="13.90625" style="188" customWidth="1"/>
    <col min="4866" max="4867" width="11.36328125" style="188" customWidth="1"/>
    <col min="4868" max="4868" width="15.90625" style="188" customWidth="1"/>
    <col min="4869" max="4869" width="9.6328125" style="188" customWidth="1"/>
    <col min="4870" max="4870" width="13.90625" style="188" bestFit="1" customWidth="1"/>
    <col min="4871" max="4871" width="17.7265625" style="188" customWidth="1"/>
    <col min="4872" max="4873" width="4.453125" style="188" bestFit="1" customWidth="1"/>
    <col min="4874" max="4874" width="5.36328125" style="188" customWidth="1"/>
    <col min="4875" max="4875" width="3" style="188" bestFit="1" customWidth="1"/>
    <col min="4876" max="4876" width="6.7265625" style="188" customWidth="1"/>
    <col min="4877" max="4877" width="3.90625" style="188" customWidth="1"/>
    <col min="4878" max="5120" width="7.36328125" style="188"/>
    <col min="5121" max="5121" width="13.90625" style="188" customWidth="1"/>
    <col min="5122" max="5123" width="11.36328125" style="188" customWidth="1"/>
    <col min="5124" max="5124" width="15.90625" style="188" customWidth="1"/>
    <col min="5125" max="5125" width="9.6328125" style="188" customWidth="1"/>
    <col min="5126" max="5126" width="13.90625" style="188" bestFit="1" customWidth="1"/>
    <col min="5127" max="5127" width="17.7265625" style="188" customWidth="1"/>
    <col min="5128" max="5129" width="4.453125" style="188" bestFit="1" customWidth="1"/>
    <col min="5130" max="5130" width="5.36328125" style="188" customWidth="1"/>
    <col min="5131" max="5131" width="3" style="188" bestFit="1" customWidth="1"/>
    <col min="5132" max="5132" width="6.7265625" style="188" customWidth="1"/>
    <col min="5133" max="5133" width="3.90625" style="188" customWidth="1"/>
    <col min="5134" max="5376" width="7.36328125" style="188"/>
    <col min="5377" max="5377" width="13.90625" style="188" customWidth="1"/>
    <col min="5378" max="5379" width="11.36328125" style="188" customWidth="1"/>
    <col min="5380" max="5380" width="15.90625" style="188" customWidth="1"/>
    <col min="5381" max="5381" width="9.6328125" style="188" customWidth="1"/>
    <col min="5382" max="5382" width="13.90625" style="188" bestFit="1" customWidth="1"/>
    <col min="5383" max="5383" width="17.7265625" style="188" customWidth="1"/>
    <col min="5384" max="5385" width="4.453125" style="188" bestFit="1" customWidth="1"/>
    <col min="5386" max="5386" width="5.36328125" style="188" customWidth="1"/>
    <col min="5387" max="5387" width="3" style="188" bestFit="1" customWidth="1"/>
    <col min="5388" max="5388" width="6.7265625" style="188" customWidth="1"/>
    <col min="5389" max="5389" width="3.90625" style="188" customWidth="1"/>
    <col min="5390" max="5632" width="7.36328125" style="188"/>
    <col min="5633" max="5633" width="13.90625" style="188" customWidth="1"/>
    <col min="5634" max="5635" width="11.36328125" style="188" customWidth="1"/>
    <col min="5636" max="5636" width="15.90625" style="188" customWidth="1"/>
    <col min="5637" max="5637" width="9.6328125" style="188" customWidth="1"/>
    <col min="5638" max="5638" width="13.90625" style="188" bestFit="1" customWidth="1"/>
    <col min="5639" max="5639" width="17.7265625" style="188" customWidth="1"/>
    <col min="5640" max="5641" width="4.453125" style="188" bestFit="1" customWidth="1"/>
    <col min="5642" max="5642" width="5.36328125" style="188" customWidth="1"/>
    <col min="5643" max="5643" width="3" style="188" bestFit="1" customWidth="1"/>
    <col min="5644" max="5644" width="6.7265625" style="188" customWidth="1"/>
    <col min="5645" max="5645" width="3.90625" style="188" customWidth="1"/>
    <col min="5646" max="5888" width="7.36328125" style="188"/>
    <col min="5889" max="5889" width="13.90625" style="188" customWidth="1"/>
    <col min="5890" max="5891" width="11.36328125" style="188" customWidth="1"/>
    <col min="5892" max="5892" width="15.90625" style="188" customWidth="1"/>
    <col min="5893" max="5893" width="9.6328125" style="188" customWidth="1"/>
    <col min="5894" max="5894" width="13.90625" style="188" bestFit="1" customWidth="1"/>
    <col min="5895" max="5895" width="17.7265625" style="188" customWidth="1"/>
    <col min="5896" max="5897" width="4.453125" style="188" bestFit="1" customWidth="1"/>
    <col min="5898" max="5898" width="5.36328125" style="188" customWidth="1"/>
    <col min="5899" max="5899" width="3" style="188" bestFit="1" customWidth="1"/>
    <col min="5900" max="5900" width="6.7265625" style="188" customWidth="1"/>
    <col min="5901" max="5901" width="3.90625" style="188" customWidth="1"/>
    <col min="5902" max="6144" width="7.36328125" style="188"/>
    <col min="6145" max="6145" width="13.90625" style="188" customWidth="1"/>
    <col min="6146" max="6147" width="11.36328125" style="188" customWidth="1"/>
    <col min="6148" max="6148" width="15.90625" style="188" customWidth="1"/>
    <col min="6149" max="6149" width="9.6328125" style="188" customWidth="1"/>
    <col min="6150" max="6150" width="13.90625" style="188" bestFit="1" customWidth="1"/>
    <col min="6151" max="6151" width="17.7265625" style="188" customWidth="1"/>
    <col min="6152" max="6153" width="4.453125" style="188" bestFit="1" customWidth="1"/>
    <col min="6154" max="6154" width="5.36328125" style="188" customWidth="1"/>
    <col min="6155" max="6155" width="3" style="188" bestFit="1" customWidth="1"/>
    <col min="6156" max="6156" width="6.7265625" style="188" customWidth="1"/>
    <col min="6157" max="6157" width="3.90625" style="188" customWidth="1"/>
    <col min="6158" max="6400" width="7.36328125" style="188"/>
    <col min="6401" max="6401" width="13.90625" style="188" customWidth="1"/>
    <col min="6402" max="6403" width="11.36328125" style="188" customWidth="1"/>
    <col min="6404" max="6404" width="15.90625" style="188" customWidth="1"/>
    <col min="6405" max="6405" width="9.6328125" style="188" customWidth="1"/>
    <col min="6406" max="6406" width="13.90625" style="188" bestFit="1" customWidth="1"/>
    <col min="6407" max="6407" width="17.7265625" style="188" customWidth="1"/>
    <col min="6408" max="6409" width="4.453125" style="188" bestFit="1" customWidth="1"/>
    <col min="6410" max="6410" width="5.36328125" style="188" customWidth="1"/>
    <col min="6411" max="6411" width="3" style="188" bestFit="1" customWidth="1"/>
    <col min="6412" max="6412" width="6.7265625" style="188" customWidth="1"/>
    <col min="6413" max="6413" width="3.90625" style="188" customWidth="1"/>
    <col min="6414" max="6656" width="7.36328125" style="188"/>
    <col min="6657" max="6657" width="13.90625" style="188" customWidth="1"/>
    <col min="6658" max="6659" width="11.36328125" style="188" customWidth="1"/>
    <col min="6660" max="6660" width="15.90625" style="188" customWidth="1"/>
    <col min="6661" max="6661" width="9.6328125" style="188" customWidth="1"/>
    <col min="6662" max="6662" width="13.90625" style="188" bestFit="1" customWidth="1"/>
    <col min="6663" max="6663" width="17.7265625" style="188" customWidth="1"/>
    <col min="6664" max="6665" width="4.453125" style="188" bestFit="1" customWidth="1"/>
    <col min="6666" max="6666" width="5.36328125" style="188" customWidth="1"/>
    <col min="6667" max="6667" width="3" style="188" bestFit="1" customWidth="1"/>
    <col min="6668" max="6668" width="6.7265625" style="188" customWidth="1"/>
    <col min="6669" max="6669" width="3.90625" style="188" customWidth="1"/>
    <col min="6670" max="6912" width="7.36328125" style="188"/>
    <col min="6913" max="6913" width="13.90625" style="188" customWidth="1"/>
    <col min="6914" max="6915" width="11.36328125" style="188" customWidth="1"/>
    <col min="6916" max="6916" width="15.90625" style="188" customWidth="1"/>
    <col min="6917" max="6917" width="9.6328125" style="188" customWidth="1"/>
    <col min="6918" max="6918" width="13.90625" style="188" bestFit="1" customWidth="1"/>
    <col min="6919" max="6919" width="17.7265625" style="188" customWidth="1"/>
    <col min="6920" max="6921" width="4.453125" style="188" bestFit="1" customWidth="1"/>
    <col min="6922" max="6922" width="5.36328125" style="188" customWidth="1"/>
    <col min="6923" max="6923" width="3" style="188" bestFit="1" customWidth="1"/>
    <col min="6924" max="6924" width="6.7265625" style="188" customWidth="1"/>
    <col min="6925" max="6925" width="3.90625" style="188" customWidth="1"/>
    <col min="6926" max="7168" width="7.36328125" style="188"/>
    <col min="7169" max="7169" width="13.90625" style="188" customWidth="1"/>
    <col min="7170" max="7171" width="11.36328125" style="188" customWidth="1"/>
    <col min="7172" max="7172" width="15.90625" style="188" customWidth="1"/>
    <col min="7173" max="7173" width="9.6328125" style="188" customWidth="1"/>
    <col min="7174" max="7174" width="13.90625" style="188" bestFit="1" customWidth="1"/>
    <col min="7175" max="7175" width="17.7265625" style="188" customWidth="1"/>
    <col min="7176" max="7177" width="4.453125" style="188" bestFit="1" customWidth="1"/>
    <col min="7178" max="7178" width="5.36328125" style="188" customWidth="1"/>
    <col min="7179" max="7179" width="3" style="188" bestFit="1" customWidth="1"/>
    <col min="7180" max="7180" width="6.7265625" style="188" customWidth="1"/>
    <col min="7181" max="7181" width="3.90625" style="188" customWidth="1"/>
    <col min="7182" max="7424" width="7.36328125" style="188"/>
    <col min="7425" max="7425" width="13.90625" style="188" customWidth="1"/>
    <col min="7426" max="7427" width="11.36328125" style="188" customWidth="1"/>
    <col min="7428" max="7428" width="15.90625" style="188" customWidth="1"/>
    <col min="7429" max="7429" width="9.6328125" style="188" customWidth="1"/>
    <col min="7430" max="7430" width="13.90625" style="188" bestFit="1" customWidth="1"/>
    <col min="7431" max="7431" width="17.7265625" style="188" customWidth="1"/>
    <col min="7432" max="7433" width="4.453125" style="188" bestFit="1" customWidth="1"/>
    <col min="7434" max="7434" width="5.36328125" style="188" customWidth="1"/>
    <col min="7435" max="7435" width="3" style="188" bestFit="1" customWidth="1"/>
    <col min="7436" max="7436" width="6.7265625" style="188" customWidth="1"/>
    <col min="7437" max="7437" width="3.90625" style="188" customWidth="1"/>
    <col min="7438" max="7680" width="7.36328125" style="188"/>
    <col min="7681" max="7681" width="13.90625" style="188" customWidth="1"/>
    <col min="7682" max="7683" width="11.36328125" style="188" customWidth="1"/>
    <col min="7684" max="7684" width="15.90625" style="188" customWidth="1"/>
    <col min="7685" max="7685" width="9.6328125" style="188" customWidth="1"/>
    <col min="7686" max="7686" width="13.90625" style="188" bestFit="1" customWidth="1"/>
    <col min="7687" max="7687" width="17.7265625" style="188" customWidth="1"/>
    <col min="7688" max="7689" width="4.453125" style="188" bestFit="1" customWidth="1"/>
    <col min="7690" max="7690" width="5.36328125" style="188" customWidth="1"/>
    <col min="7691" max="7691" width="3" style="188" bestFit="1" customWidth="1"/>
    <col min="7692" max="7692" width="6.7265625" style="188" customWidth="1"/>
    <col min="7693" max="7693" width="3.90625" style="188" customWidth="1"/>
    <col min="7694" max="7936" width="7.36328125" style="188"/>
    <col min="7937" max="7937" width="13.90625" style="188" customWidth="1"/>
    <col min="7938" max="7939" width="11.36328125" style="188" customWidth="1"/>
    <col min="7940" max="7940" width="15.90625" style="188" customWidth="1"/>
    <col min="7941" max="7941" width="9.6328125" style="188" customWidth="1"/>
    <col min="7942" max="7942" width="13.90625" style="188" bestFit="1" customWidth="1"/>
    <col min="7943" max="7943" width="17.7265625" style="188" customWidth="1"/>
    <col min="7944" max="7945" width="4.453125" style="188" bestFit="1" customWidth="1"/>
    <col min="7946" max="7946" width="5.36328125" style="188" customWidth="1"/>
    <col min="7947" max="7947" width="3" style="188" bestFit="1" customWidth="1"/>
    <col min="7948" max="7948" width="6.7265625" style="188" customWidth="1"/>
    <col min="7949" max="7949" width="3.90625" style="188" customWidth="1"/>
    <col min="7950" max="8192" width="7.36328125" style="188"/>
    <col min="8193" max="8193" width="13.90625" style="188" customWidth="1"/>
    <col min="8194" max="8195" width="11.36328125" style="188" customWidth="1"/>
    <col min="8196" max="8196" width="15.90625" style="188" customWidth="1"/>
    <col min="8197" max="8197" width="9.6328125" style="188" customWidth="1"/>
    <col min="8198" max="8198" width="13.90625" style="188" bestFit="1" customWidth="1"/>
    <col min="8199" max="8199" width="17.7265625" style="188" customWidth="1"/>
    <col min="8200" max="8201" width="4.453125" style="188" bestFit="1" customWidth="1"/>
    <col min="8202" max="8202" width="5.36328125" style="188" customWidth="1"/>
    <col min="8203" max="8203" width="3" style="188" bestFit="1" customWidth="1"/>
    <col min="8204" max="8204" width="6.7265625" style="188" customWidth="1"/>
    <col min="8205" max="8205" width="3.90625" style="188" customWidth="1"/>
    <col min="8206" max="8448" width="7.36328125" style="188"/>
    <col min="8449" max="8449" width="13.90625" style="188" customWidth="1"/>
    <col min="8450" max="8451" width="11.36328125" style="188" customWidth="1"/>
    <col min="8452" max="8452" width="15.90625" style="188" customWidth="1"/>
    <col min="8453" max="8453" width="9.6328125" style="188" customWidth="1"/>
    <col min="8454" max="8454" width="13.90625" style="188" bestFit="1" customWidth="1"/>
    <col min="8455" max="8455" width="17.7265625" style="188" customWidth="1"/>
    <col min="8456" max="8457" width="4.453125" style="188" bestFit="1" customWidth="1"/>
    <col min="8458" max="8458" width="5.36328125" style="188" customWidth="1"/>
    <col min="8459" max="8459" width="3" style="188" bestFit="1" customWidth="1"/>
    <col min="8460" max="8460" width="6.7265625" style="188" customWidth="1"/>
    <col min="8461" max="8461" width="3.90625" style="188" customWidth="1"/>
    <col min="8462" max="8704" width="7.36328125" style="188"/>
    <col min="8705" max="8705" width="13.90625" style="188" customWidth="1"/>
    <col min="8706" max="8707" width="11.36328125" style="188" customWidth="1"/>
    <col min="8708" max="8708" width="15.90625" style="188" customWidth="1"/>
    <col min="8709" max="8709" width="9.6328125" style="188" customWidth="1"/>
    <col min="8710" max="8710" width="13.90625" style="188" bestFit="1" customWidth="1"/>
    <col min="8711" max="8711" width="17.7265625" style="188" customWidth="1"/>
    <col min="8712" max="8713" width="4.453125" style="188" bestFit="1" customWidth="1"/>
    <col min="8714" max="8714" width="5.36328125" style="188" customWidth="1"/>
    <col min="8715" max="8715" width="3" style="188" bestFit="1" customWidth="1"/>
    <col min="8716" max="8716" width="6.7265625" style="188" customWidth="1"/>
    <col min="8717" max="8717" width="3.90625" style="188" customWidth="1"/>
    <col min="8718" max="8960" width="7.36328125" style="188"/>
    <col min="8961" max="8961" width="13.90625" style="188" customWidth="1"/>
    <col min="8962" max="8963" width="11.36328125" style="188" customWidth="1"/>
    <col min="8964" max="8964" width="15.90625" style="188" customWidth="1"/>
    <col min="8965" max="8965" width="9.6328125" style="188" customWidth="1"/>
    <col min="8966" max="8966" width="13.90625" style="188" bestFit="1" customWidth="1"/>
    <col min="8967" max="8967" width="17.7265625" style="188" customWidth="1"/>
    <col min="8968" max="8969" width="4.453125" style="188" bestFit="1" customWidth="1"/>
    <col min="8970" max="8970" width="5.36328125" style="188" customWidth="1"/>
    <col min="8971" max="8971" width="3" style="188" bestFit="1" customWidth="1"/>
    <col min="8972" max="8972" width="6.7265625" style="188" customWidth="1"/>
    <col min="8973" max="8973" width="3.90625" style="188" customWidth="1"/>
    <col min="8974" max="9216" width="7.36328125" style="188"/>
    <col min="9217" max="9217" width="13.90625" style="188" customWidth="1"/>
    <col min="9218" max="9219" width="11.36328125" style="188" customWidth="1"/>
    <col min="9220" max="9220" width="15.90625" style="188" customWidth="1"/>
    <col min="9221" max="9221" width="9.6328125" style="188" customWidth="1"/>
    <col min="9222" max="9222" width="13.90625" style="188" bestFit="1" customWidth="1"/>
    <col min="9223" max="9223" width="17.7265625" style="188" customWidth="1"/>
    <col min="9224" max="9225" width="4.453125" style="188" bestFit="1" customWidth="1"/>
    <col min="9226" max="9226" width="5.36328125" style="188" customWidth="1"/>
    <col min="9227" max="9227" width="3" style="188" bestFit="1" customWidth="1"/>
    <col min="9228" max="9228" width="6.7265625" style="188" customWidth="1"/>
    <col min="9229" max="9229" width="3.90625" style="188" customWidth="1"/>
    <col min="9230" max="9472" width="7.36328125" style="188"/>
    <col min="9473" max="9473" width="13.90625" style="188" customWidth="1"/>
    <col min="9474" max="9475" width="11.36328125" style="188" customWidth="1"/>
    <col min="9476" max="9476" width="15.90625" style="188" customWidth="1"/>
    <col min="9477" max="9477" width="9.6328125" style="188" customWidth="1"/>
    <col min="9478" max="9478" width="13.90625" style="188" bestFit="1" customWidth="1"/>
    <col min="9479" max="9479" width="17.7265625" style="188" customWidth="1"/>
    <col min="9480" max="9481" width="4.453125" style="188" bestFit="1" customWidth="1"/>
    <col min="9482" max="9482" width="5.36328125" style="188" customWidth="1"/>
    <col min="9483" max="9483" width="3" style="188" bestFit="1" customWidth="1"/>
    <col min="9484" max="9484" width="6.7265625" style="188" customWidth="1"/>
    <col min="9485" max="9485" width="3.90625" style="188" customWidth="1"/>
    <col min="9486" max="9728" width="7.36328125" style="188"/>
    <col min="9729" max="9729" width="13.90625" style="188" customWidth="1"/>
    <col min="9730" max="9731" width="11.36328125" style="188" customWidth="1"/>
    <col min="9732" max="9732" width="15.90625" style="188" customWidth="1"/>
    <col min="9733" max="9733" width="9.6328125" style="188" customWidth="1"/>
    <col min="9734" max="9734" width="13.90625" style="188" bestFit="1" customWidth="1"/>
    <col min="9735" max="9735" width="17.7265625" style="188" customWidth="1"/>
    <col min="9736" max="9737" width="4.453125" style="188" bestFit="1" customWidth="1"/>
    <col min="9738" max="9738" width="5.36328125" style="188" customWidth="1"/>
    <col min="9739" max="9739" width="3" style="188" bestFit="1" customWidth="1"/>
    <col min="9740" max="9740" width="6.7265625" style="188" customWidth="1"/>
    <col min="9741" max="9741" width="3.90625" style="188" customWidth="1"/>
    <col min="9742" max="9984" width="7.36328125" style="188"/>
    <col min="9985" max="9985" width="13.90625" style="188" customWidth="1"/>
    <col min="9986" max="9987" width="11.36328125" style="188" customWidth="1"/>
    <col min="9988" max="9988" width="15.90625" style="188" customWidth="1"/>
    <col min="9989" max="9989" width="9.6328125" style="188" customWidth="1"/>
    <col min="9990" max="9990" width="13.90625" style="188" bestFit="1" customWidth="1"/>
    <col min="9991" max="9991" width="17.7265625" style="188" customWidth="1"/>
    <col min="9992" max="9993" width="4.453125" style="188" bestFit="1" customWidth="1"/>
    <col min="9994" max="9994" width="5.36328125" style="188" customWidth="1"/>
    <col min="9995" max="9995" width="3" style="188" bestFit="1" customWidth="1"/>
    <col min="9996" max="9996" width="6.7265625" style="188" customWidth="1"/>
    <col min="9997" max="9997" width="3.90625" style="188" customWidth="1"/>
    <col min="9998" max="10240" width="7.36328125" style="188"/>
    <col min="10241" max="10241" width="13.90625" style="188" customWidth="1"/>
    <col min="10242" max="10243" width="11.36328125" style="188" customWidth="1"/>
    <col min="10244" max="10244" width="15.90625" style="188" customWidth="1"/>
    <col min="10245" max="10245" width="9.6328125" style="188" customWidth="1"/>
    <col min="10246" max="10246" width="13.90625" style="188" bestFit="1" customWidth="1"/>
    <col min="10247" max="10247" width="17.7265625" style="188" customWidth="1"/>
    <col min="10248" max="10249" width="4.453125" style="188" bestFit="1" customWidth="1"/>
    <col min="10250" max="10250" width="5.36328125" style="188" customWidth="1"/>
    <col min="10251" max="10251" width="3" style="188" bestFit="1" customWidth="1"/>
    <col min="10252" max="10252" width="6.7265625" style="188" customWidth="1"/>
    <col min="10253" max="10253" width="3.90625" style="188" customWidth="1"/>
    <col min="10254" max="10496" width="7.36328125" style="188"/>
    <col min="10497" max="10497" width="13.90625" style="188" customWidth="1"/>
    <col min="10498" max="10499" width="11.36328125" style="188" customWidth="1"/>
    <col min="10500" max="10500" width="15.90625" style="188" customWidth="1"/>
    <col min="10501" max="10501" width="9.6328125" style="188" customWidth="1"/>
    <col min="10502" max="10502" width="13.90625" style="188" bestFit="1" customWidth="1"/>
    <col min="10503" max="10503" width="17.7265625" style="188" customWidth="1"/>
    <col min="10504" max="10505" width="4.453125" style="188" bestFit="1" customWidth="1"/>
    <col min="10506" max="10506" width="5.36328125" style="188" customWidth="1"/>
    <col min="10507" max="10507" width="3" style="188" bestFit="1" customWidth="1"/>
    <col min="10508" max="10508" width="6.7265625" style="188" customWidth="1"/>
    <col min="10509" max="10509" width="3.90625" style="188" customWidth="1"/>
    <col min="10510" max="10752" width="7.36328125" style="188"/>
    <col min="10753" max="10753" width="13.90625" style="188" customWidth="1"/>
    <col min="10754" max="10755" width="11.36328125" style="188" customWidth="1"/>
    <col min="10756" max="10756" width="15.90625" style="188" customWidth="1"/>
    <col min="10757" max="10757" width="9.6328125" style="188" customWidth="1"/>
    <col min="10758" max="10758" width="13.90625" style="188" bestFit="1" customWidth="1"/>
    <col min="10759" max="10759" width="17.7265625" style="188" customWidth="1"/>
    <col min="10760" max="10761" width="4.453125" style="188" bestFit="1" customWidth="1"/>
    <col min="10762" max="10762" width="5.36328125" style="188" customWidth="1"/>
    <col min="10763" max="10763" width="3" style="188" bestFit="1" customWidth="1"/>
    <col min="10764" max="10764" width="6.7265625" style="188" customWidth="1"/>
    <col min="10765" max="10765" width="3.90625" style="188" customWidth="1"/>
    <col min="10766" max="11008" width="7.36328125" style="188"/>
    <col min="11009" max="11009" width="13.90625" style="188" customWidth="1"/>
    <col min="11010" max="11011" width="11.36328125" style="188" customWidth="1"/>
    <col min="11012" max="11012" width="15.90625" style="188" customWidth="1"/>
    <col min="11013" max="11013" width="9.6328125" style="188" customWidth="1"/>
    <col min="11014" max="11014" width="13.90625" style="188" bestFit="1" customWidth="1"/>
    <col min="11015" max="11015" width="17.7265625" style="188" customWidth="1"/>
    <col min="11016" max="11017" width="4.453125" style="188" bestFit="1" customWidth="1"/>
    <col min="11018" max="11018" width="5.36328125" style="188" customWidth="1"/>
    <col min="11019" max="11019" width="3" style="188" bestFit="1" customWidth="1"/>
    <col min="11020" max="11020" width="6.7265625" style="188" customWidth="1"/>
    <col min="11021" max="11021" width="3.90625" style="188" customWidth="1"/>
    <col min="11022" max="11264" width="7.36328125" style="188"/>
    <col min="11265" max="11265" width="13.90625" style="188" customWidth="1"/>
    <col min="11266" max="11267" width="11.36328125" style="188" customWidth="1"/>
    <col min="11268" max="11268" width="15.90625" style="188" customWidth="1"/>
    <col min="11269" max="11269" width="9.6328125" style="188" customWidth="1"/>
    <col min="11270" max="11270" width="13.90625" style="188" bestFit="1" customWidth="1"/>
    <col min="11271" max="11271" width="17.7265625" style="188" customWidth="1"/>
    <col min="11272" max="11273" width="4.453125" style="188" bestFit="1" customWidth="1"/>
    <col min="11274" max="11274" width="5.36328125" style="188" customWidth="1"/>
    <col min="11275" max="11275" width="3" style="188" bestFit="1" customWidth="1"/>
    <col min="11276" max="11276" width="6.7265625" style="188" customWidth="1"/>
    <col min="11277" max="11277" width="3.90625" style="188" customWidth="1"/>
    <col min="11278" max="11520" width="7.36328125" style="188"/>
    <col min="11521" max="11521" width="13.90625" style="188" customWidth="1"/>
    <col min="11522" max="11523" width="11.36328125" style="188" customWidth="1"/>
    <col min="11524" max="11524" width="15.90625" style="188" customWidth="1"/>
    <col min="11525" max="11525" width="9.6328125" style="188" customWidth="1"/>
    <col min="11526" max="11526" width="13.90625" style="188" bestFit="1" customWidth="1"/>
    <col min="11527" max="11527" width="17.7265625" style="188" customWidth="1"/>
    <col min="11528" max="11529" width="4.453125" style="188" bestFit="1" customWidth="1"/>
    <col min="11530" max="11530" width="5.36328125" style="188" customWidth="1"/>
    <col min="11531" max="11531" width="3" style="188" bestFit="1" customWidth="1"/>
    <col min="11532" max="11532" width="6.7265625" style="188" customWidth="1"/>
    <col min="11533" max="11533" width="3.90625" style="188" customWidth="1"/>
    <col min="11534" max="11776" width="7.36328125" style="188"/>
    <col min="11777" max="11777" width="13.90625" style="188" customWidth="1"/>
    <col min="11778" max="11779" width="11.36328125" style="188" customWidth="1"/>
    <col min="11780" max="11780" width="15.90625" style="188" customWidth="1"/>
    <col min="11781" max="11781" width="9.6328125" style="188" customWidth="1"/>
    <col min="11782" max="11782" width="13.90625" style="188" bestFit="1" customWidth="1"/>
    <col min="11783" max="11783" width="17.7265625" style="188" customWidth="1"/>
    <col min="11784" max="11785" width="4.453125" style="188" bestFit="1" customWidth="1"/>
    <col min="11786" max="11786" width="5.36328125" style="188" customWidth="1"/>
    <col min="11787" max="11787" width="3" style="188" bestFit="1" customWidth="1"/>
    <col min="11788" max="11788" width="6.7265625" style="188" customWidth="1"/>
    <col min="11789" max="11789" width="3.90625" style="188" customWidth="1"/>
    <col min="11790" max="12032" width="7.36328125" style="188"/>
    <col min="12033" max="12033" width="13.90625" style="188" customWidth="1"/>
    <col min="12034" max="12035" width="11.36328125" style="188" customWidth="1"/>
    <col min="12036" max="12036" width="15.90625" style="188" customWidth="1"/>
    <col min="12037" max="12037" width="9.6328125" style="188" customWidth="1"/>
    <col min="12038" max="12038" width="13.90625" style="188" bestFit="1" customWidth="1"/>
    <col min="12039" max="12039" width="17.7265625" style="188" customWidth="1"/>
    <col min="12040" max="12041" width="4.453125" style="188" bestFit="1" customWidth="1"/>
    <col min="12042" max="12042" width="5.36328125" style="188" customWidth="1"/>
    <col min="12043" max="12043" width="3" style="188" bestFit="1" customWidth="1"/>
    <col min="12044" max="12044" width="6.7265625" style="188" customWidth="1"/>
    <col min="12045" max="12045" width="3.90625" style="188" customWidth="1"/>
    <col min="12046" max="12288" width="7.36328125" style="188"/>
    <col min="12289" max="12289" width="13.90625" style="188" customWidth="1"/>
    <col min="12290" max="12291" width="11.36328125" style="188" customWidth="1"/>
    <col min="12292" max="12292" width="15.90625" style="188" customWidth="1"/>
    <col min="12293" max="12293" width="9.6328125" style="188" customWidth="1"/>
    <col min="12294" max="12294" width="13.90625" style="188" bestFit="1" customWidth="1"/>
    <col min="12295" max="12295" width="17.7265625" style="188" customWidth="1"/>
    <col min="12296" max="12297" width="4.453125" style="188" bestFit="1" customWidth="1"/>
    <col min="12298" max="12298" width="5.36328125" style="188" customWidth="1"/>
    <col min="12299" max="12299" width="3" style="188" bestFit="1" customWidth="1"/>
    <col min="12300" max="12300" width="6.7265625" style="188" customWidth="1"/>
    <col min="12301" max="12301" width="3.90625" style="188" customWidth="1"/>
    <col min="12302" max="12544" width="7.36328125" style="188"/>
    <col min="12545" max="12545" width="13.90625" style="188" customWidth="1"/>
    <col min="12546" max="12547" width="11.36328125" style="188" customWidth="1"/>
    <col min="12548" max="12548" width="15.90625" style="188" customWidth="1"/>
    <col min="12549" max="12549" width="9.6328125" style="188" customWidth="1"/>
    <col min="12550" max="12550" width="13.90625" style="188" bestFit="1" customWidth="1"/>
    <col min="12551" max="12551" width="17.7265625" style="188" customWidth="1"/>
    <col min="12552" max="12553" width="4.453125" style="188" bestFit="1" customWidth="1"/>
    <col min="12554" max="12554" width="5.36328125" style="188" customWidth="1"/>
    <col min="12555" max="12555" width="3" style="188" bestFit="1" customWidth="1"/>
    <col min="12556" max="12556" width="6.7265625" style="188" customWidth="1"/>
    <col min="12557" max="12557" width="3.90625" style="188" customWidth="1"/>
    <col min="12558" max="12800" width="7.36328125" style="188"/>
    <col min="12801" max="12801" width="13.90625" style="188" customWidth="1"/>
    <col min="12802" max="12803" width="11.36328125" style="188" customWidth="1"/>
    <col min="12804" max="12804" width="15.90625" style="188" customWidth="1"/>
    <col min="12805" max="12805" width="9.6328125" style="188" customWidth="1"/>
    <col min="12806" max="12806" width="13.90625" style="188" bestFit="1" customWidth="1"/>
    <col min="12807" max="12807" width="17.7265625" style="188" customWidth="1"/>
    <col min="12808" max="12809" width="4.453125" style="188" bestFit="1" customWidth="1"/>
    <col min="12810" max="12810" width="5.36328125" style="188" customWidth="1"/>
    <col min="12811" max="12811" width="3" style="188" bestFit="1" customWidth="1"/>
    <col min="12812" max="12812" width="6.7265625" style="188" customWidth="1"/>
    <col min="12813" max="12813" width="3.90625" style="188" customWidth="1"/>
    <col min="12814" max="13056" width="7.36328125" style="188"/>
    <col min="13057" max="13057" width="13.90625" style="188" customWidth="1"/>
    <col min="13058" max="13059" width="11.36328125" style="188" customWidth="1"/>
    <col min="13060" max="13060" width="15.90625" style="188" customWidth="1"/>
    <col min="13061" max="13061" width="9.6328125" style="188" customWidth="1"/>
    <col min="13062" max="13062" width="13.90625" style="188" bestFit="1" customWidth="1"/>
    <col min="13063" max="13063" width="17.7265625" style="188" customWidth="1"/>
    <col min="13064" max="13065" width="4.453125" style="188" bestFit="1" customWidth="1"/>
    <col min="13066" max="13066" width="5.36328125" style="188" customWidth="1"/>
    <col min="13067" max="13067" width="3" style="188" bestFit="1" customWidth="1"/>
    <col min="13068" max="13068" width="6.7265625" style="188" customWidth="1"/>
    <col min="13069" max="13069" width="3.90625" style="188" customWidth="1"/>
    <col min="13070" max="13312" width="7.36328125" style="188"/>
    <col min="13313" max="13313" width="13.90625" style="188" customWidth="1"/>
    <col min="13314" max="13315" width="11.36328125" style="188" customWidth="1"/>
    <col min="13316" max="13316" width="15.90625" style="188" customWidth="1"/>
    <col min="13317" max="13317" width="9.6328125" style="188" customWidth="1"/>
    <col min="13318" max="13318" width="13.90625" style="188" bestFit="1" customWidth="1"/>
    <col min="13319" max="13319" width="17.7265625" style="188" customWidth="1"/>
    <col min="13320" max="13321" width="4.453125" style="188" bestFit="1" customWidth="1"/>
    <col min="13322" max="13322" width="5.36328125" style="188" customWidth="1"/>
    <col min="13323" max="13323" width="3" style="188" bestFit="1" customWidth="1"/>
    <col min="13324" max="13324" width="6.7265625" style="188" customWidth="1"/>
    <col min="13325" max="13325" width="3.90625" style="188" customWidth="1"/>
    <col min="13326" max="13568" width="7.36328125" style="188"/>
    <col min="13569" max="13569" width="13.90625" style="188" customWidth="1"/>
    <col min="13570" max="13571" width="11.36328125" style="188" customWidth="1"/>
    <col min="13572" max="13572" width="15.90625" style="188" customWidth="1"/>
    <col min="13573" max="13573" width="9.6328125" style="188" customWidth="1"/>
    <col min="13574" max="13574" width="13.90625" style="188" bestFit="1" customWidth="1"/>
    <col min="13575" max="13575" width="17.7265625" style="188" customWidth="1"/>
    <col min="13576" max="13577" width="4.453125" style="188" bestFit="1" customWidth="1"/>
    <col min="13578" max="13578" width="5.36328125" style="188" customWidth="1"/>
    <col min="13579" max="13579" width="3" style="188" bestFit="1" customWidth="1"/>
    <col min="13580" max="13580" width="6.7265625" style="188" customWidth="1"/>
    <col min="13581" max="13581" width="3.90625" style="188" customWidth="1"/>
    <col min="13582" max="13824" width="7.36328125" style="188"/>
    <col min="13825" max="13825" width="13.90625" style="188" customWidth="1"/>
    <col min="13826" max="13827" width="11.36328125" style="188" customWidth="1"/>
    <col min="13828" max="13828" width="15.90625" style="188" customWidth="1"/>
    <col min="13829" max="13829" width="9.6328125" style="188" customWidth="1"/>
    <col min="13830" max="13830" width="13.90625" style="188" bestFit="1" customWidth="1"/>
    <col min="13831" max="13831" width="17.7265625" style="188" customWidth="1"/>
    <col min="13832" max="13833" width="4.453125" style="188" bestFit="1" customWidth="1"/>
    <col min="13834" max="13834" width="5.36328125" style="188" customWidth="1"/>
    <col min="13835" max="13835" width="3" style="188" bestFit="1" customWidth="1"/>
    <col min="13836" max="13836" width="6.7265625" style="188" customWidth="1"/>
    <col min="13837" max="13837" width="3.90625" style="188" customWidth="1"/>
    <col min="13838" max="14080" width="7.36328125" style="188"/>
    <col min="14081" max="14081" width="13.90625" style="188" customWidth="1"/>
    <col min="14082" max="14083" width="11.36328125" style="188" customWidth="1"/>
    <col min="14084" max="14084" width="15.90625" style="188" customWidth="1"/>
    <col min="14085" max="14085" width="9.6328125" style="188" customWidth="1"/>
    <col min="14086" max="14086" width="13.90625" style="188" bestFit="1" customWidth="1"/>
    <col min="14087" max="14087" width="17.7265625" style="188" customWidth="1"/>
    <col min="14088" max="14089" width="4.453125" style="188" bestFit="1" customWidth="1"/>
    <col min="14090" max="14090" width="5.36328125" style="188" customWidth="1"/>
    <col min="14091" max="14091" width="3" style="188" bestFit="1" customWidth="1"/>
    <col min="14092" max="14092" width="6.7265625" style="188" customWidth="1"/>
    <col min="14093" max="14093" width="3.90625" style="188" customWidth="1"/>
    <col min="14094" max="14336" width="7.36328125" style="188"/>
    <col min="14337" max="14337" width="13.90625" style="188" customWidth="1"/>
    <col min="14338" max="14339" width="11.36328125" style="188" customWidth="1"/>
    <col min="14340" max="14340" width="15.90625" style="188" customWidth="1"/>
    <col min="14341" max="14341" width="9.6328125" style="188" customWidth="1"/>
    <col min="14342" max="14342" width="13.90625" style="188" bestFit="1" customWidth="1"/>
    <col min="14343" max="14343" width="17.7265625" style="188" customWidth="1"/>
    <col min="14344" max="14345" width="4.453125" style="188" bestFit="1" customWidth="1"/>
    <col min="14346" max="14346" width="5.36328125" style="188" customWidth="1"/>
    <col min="14347" max="14347" width="3" style="188" bestFit="1" customWidth="1"/>
    <col min="14348" max="14348" width="6.7265625" style="188" customWidth="1"/>
    <col min="14349" max="14349" width="3.90625" style="188" customWidth="1"/>
    <col min="14350" max="14592" width="7.36328125" style="188"/>
    <col min="14593" max="14593" width="13.90625" style="188" customWidth="1"/>
    <col min="14594" max="14595" width="11.36328125" style="188" customWidth="1"/>
    <col min="14596" max="14596" width="15.90625" style="188" customWidth="1"/>
    <col min="14597" max="14597" width="9.6328125" style="188" customWidth="1"/>
    <col min="14598" max="14598" width="13.90625" style="188" bestFit="1" customWidth="1"/>
    <col min="14599" max="14599" width="17.7265625" style="188" customWidth="1"/>
    <col min="14600" max="14601" width="4.453125" style="188" bestFit="1" customWidth="1"/>
    <col min="14602" max="14602" width="5.36328125" style="188" customWidth="1"/>
    <col min="14603" max="14603" width="3" style="188" bestFit="1" customWidth="1"/>
    <col min="14604" max="14604" width="6.7265625" style="188" customWidth="1"/>
    <col min="14605" max="14605" width="3.90625" style="188" customWidth="1"/>
    <col min="14606" max="14848" width="7.36328125" style="188"/>
    <col min="14849" max="14849" width="13.90625" style="188" customWidth="1"/>
    <col min="14850" max="14851" width="11.36328125" style="188" customWidth="1"/>
    <col min="14852" max="14852" width="15.90625" style="188" customWidth="1"/>
    <col min="14853" max="14853" width="9.6328125" style="188" customWidth="1"/>
    <col min="14854" max="14854" width="13.90625" style="188" bestFit="1" customWidth="1"/>
    <col min="14855" max="14855" width="17.7265625" style="188" customWidth="1"/>
    <col min="14856" max="14857" width="4.453125" style="188" bestFit="1" customWidth="1"/>
    <col min="14858" max="14858" width="5.36328125" style="188" customWidth="1"/>
    <col min="14859" max="14859" width="3" style="188" bestFit="1" customWidth="1"/>
    <col min="14860" max="14860" width="6.7265625" style="188" customWidth="1"/>
    <col min="14861" max="14861" width="3.90625" style="188" customWidth="1"/>
    <col min="14862" max="15104" width="7.36328125" style="188"/>
    <col min="15105" max="15105" width="13.90625" style="188" customWidth="1"/>
    <col min="15106" max="15107" width="11.36328125" style="188" customWidth="1"/>
    <col min="15108" max="15108" width="15.90625" style="188" customWidth="1"/>
    <col min="15109" max="15109" width="9.6328125" style="188" customWidth="1"/>
    <col min="15110" max="15110" width="13.90625" style="188" bestFit="1" customWidth="1"/>
    <col min="15111" max="15111" width="17.7265625" style="188" customWidth="1"/>
    <col min="15112" max="15113" width="4.453125" style="188" bestFit="1" customWidth="1"/>
    <col min="15114" max="15114" width="5.36328125" style="188" customWidth="1"/>
    <col min="15115" max="15115" width="3" style="188" bestFit="1" customWidth="1"/>
    <col min="15116" max="15116" width="6.7265625" style="188" customWidth="1"/>
    <col min="15117" max="15117" width="3.90625" style="188" customWidth="1"/>
    <col min="15118" max="15360" width="7.36328125" style="188"/>
    <col min="15361" max="15361" width="13.90625" style="188" customWidth="1"/>
    <col min="15362" max="15363" width="11.36328125" style="188" customWidth="1"/>
    <col min="15364" max="15364" width="15.90625" style="188" customWidth="1"/>
    <col min="15365" max="15365" width="9.6328125" style="188" customWidth="1"/>
    <col min="15366" max="15366" width="13.90625" style="188" bestFit="1" customWidth="1"/>
    <col min="15367" max="15367" width="17.7265625" style="188" customWidth="1"/>
    <col min="15368" max="15369" width="4.453125" style="188" bestFit="1" customWidth="1"/>
    <col min="15370" max="15370" width="5.36328125" style="188" customWidth="1"/>
    <col min="15371" max="15371" width="3" style="188" bestFit="1" customWidth="1"/>
    <col min="15372" max="15372" width="6.7265625" style="188" customWidth="1"/>
    <col min="15373" max="15373" width="3.90625" style="188" customWidth="1"/>
    <col min="15374" max="15616" width="7.36328125" style="188"/>
    <col min="15617" max="15617" width="13.90625" style="188" customWidth="1"/>
    <col min="15618" max="15619" width="11.36328125" style="188" customWidth="1"/>
    <col min="15620" max="15620" width="15.90625" style="188" customWidth="1"/>
    <col min="15621" max="15621" width="9.6328125" style="188" customWidth="1"/>
    <col min="15622" max="15622" width="13.90625" style="188" bestFit="1" customWidth="1"/>
    <col min="15623" max="15623" width="17.7265625" style="188" customWidth="1"/>
    <col min="15624" max="15625" width="4.453125" style="188" bestFit="1" customWidth="1"/>
    <col min="15626" max="15626" width="5.36328125" style="188" customWidth="1"/>
    <col min="15627" max="15627" width="3" style="188" bestFit="1" customWidth="1"/>
    <col min="15628" max="15628" width="6.7265625" style="188" customWidth="1"/>
    <col min="15629" max="15629" width="3.90625" style="188" customWidth="1"/>
    <col min="15630" max="15872" width="7.36328125" style="188"/>
    <col min="15873" max="15873" width="13.90625" style="188" customWidth="1"/>
    <col min="15874" max="15875" width="11.36328125" style="188" customWidth="1"/>
    <col min="15876" max="15876" width="15.90625" style="188" customWidth="1"/>
    <col min="15877" max="15877" width="9.6328125" style="188" customWidth="1"/>
    <col min="15878" max="15878" width="13.90625" style="188" bestFit="1" customWidth="1"/>
    <col min="15879" max="15879" width="17.7265625" style="188" customWidth="1"/>
    <col min="15880" max="15881" width="4.453125" style="188" bestFit="1" customWidth="1"/>
    <col min="15882" max="15882" width="5.36328125" style="188" customWidth="1"/>
    <col min="15883" max="15883" width="3" style="188" bestFit="1" customWidth="1"/>
    <col min="15884" max="15884" width="6.7265625" style="188" customWidth="1"/>
    <col min="15885" max="15885" width="3.90625" style="188" customWidth="1"/>
    <col min="15886" max="16128" width="7.36328125" style="188"/>
    <col min="16129" max="16129" width="13.90625" style="188" customWidth="1"/>
    <col min="16130" max="16131" width="11.36328125" style="188" customWidth="1"/>
    <col min="16132" max="16132" width="15.90625" style="188" customWidth="1"/>
    <col min="16133" max="16133" width="9.6328125" style="188" customWidth="1"/>
    <col min="16134" max="16134" width="13.90625" style="188" bestFit="1" customWidth="1"/>
    <col min="16135" max="16135" width="17.7265625" style="188" customWidth="1"/>
    <col min="16136" max="16137" width="4.453125" style="188" bestFit="1" customWidth="1"/>
    <col min="16138" max="16138" width="5.36328125" style="188" customWidth="1"/>
    <col min="16139" max="16139" width="3" style="188" bestFit="1" customWidth="1"/>
    <col min="16140" max="16140" width="6.7265625" style="188" customWidth="1"/>
    <col min="16141" max="16141" width="3.90625" style="188" customWidth="1"/>
    <col min="16142" max="16384" width="7.36328125" style="188"/>
  </cols>
  <sheetData>
    <row r="1" spans="1:15" s="114" customFormat="1" ht="21">
      <c r="A1" s="615" t="s">
        <v>376</v>
      </c>
      <c r="K1" s="115"/>
    </row>
    <row r="2" spans="1:15" s="178" customFormat="1">
      <c r="A2" s="178" t="s">
        <v>263</v>
      </c>
      <c r="C2" s="179"/>
      <c r="D2" s="180"/>
      <c r="E2" s="181"/>
      <c r="F2" s="568"/>
      <c r="G2" s="568"/>
      <c r="H2" s="568"/>
      <c r="I2" s="182"/>
      <c r="J2" s="183"/>
      <c r="K2" s="183"/>
      <c r="L2" s="183"/>
      <c r="M2" s="183"/>
      <c r="N2" s="183"/>
      <c r="O2" s="183"/>
    </row>
    <row r="3" spans="1:15" s="178" customFormat="1" ht="20.149999999999999" customHeight="1">
      <c r="C3" s="179"/>
      <c r="D3" s="180"/>
      <c r="E3" s="181"/>
      <c r="F3" s="184"/>
      <c r="G3" s="184"/>
      <c r="H3" s="185"/>
      <c r="I3" s="182"/>
      <c r="J3" s="183"/>
      <c r="K3" s="183"/>
      <c r="L3" s="183"/>
      <c r="M3" s="183"/>
      <c r="N3" s="183"/>
      <c r="O3" s="183"/>
    </row>
    <row r="4" spans="1:15" ht="32.25" customHeight="1">
      <c r="A4" s="569" t="s">
        <v>211</v>
      </c>
      <c r="B4" s="569"/>
      <c r="C4" s="569"/>
      <c r="D4" s="569"/>
      <c r="E4" s="569"/>
      <c r="F4" s="569"/>
      <c r="G4" s="569"/>
      <c r="H4" s="569"/>
    </row>
    <row r="5" spans="1:15" ht="20.149999999999999" customHeight="1">
      <c r="A5" s="189"/>
      <c r="B5" s="189"/>
      <c r="C5" s="189"/>
      <c r="D5" s="189"/>
      <c r="E5" s="189"/>
      <c r="F5" s="189"/>
      <c r="G5" s="189"/>
      <c r="H5" s="189"/>
    </row>
    <row r="6" spans="1:15" ht="25.5" customHeight="1">
      <c r="C6" s="271" t="s">
        <v>228</v>
      </c>
      <c r="D6" s="209">
        <f>別紙１!I24</f>
        <v>0</v>
      </c>
      <c r="E6" s="178" t="s">
        <v>212</v>
      </c>
    </row>
    <row r="7" spans="1:15" ht="25.5" customHeight="1">
      <c r="C7" s="190"/>
      <c r="D7" s="191"/>
      <c r="E7" s="178"/>
    </row>
    <row r="8" spans="1:15" ht="20.149999999999999" customHeight="1">
      <c r="A8" s="557" t="s">
        <v>368</v>
      </c>
      <c r="B8" s="557"/>
      <c r="C8" s="557"/>
      <c r="D8" s="557"/>
      <c r="E8" s="557"/>
      <c r="F8" s="557"/>
      <c r="G8" s="557"/>
      <c r="H8" s="557"/>
    </row>
    <row r="9" spans="1:15" ht="20.149999999999999" customHeight="1">
      <c r="A9" s="192"/>
      <c r="B9" s="192"/>
      <c r="C9" s="192"/>
      <c r="D9" s="192"/>
      <c r="E9" s="192"/>
      <c r="F9" s="192"/>
      <c r="G9" s="192"/>
      <c r="H9" s="192"/>
      <c r="L9" s="614" t="s">
        <v>342</v>
      </c>
    </row>
    <row r="10" spans="1:15" ht="20.149999999999999" customHeight="1">
      <c r="A10" s="192"/>
      <c r="B10" s="562" t="s">
        <v>213</v>
      </c>
      <c r="C10" s="562"/>
      <c r="D10" s="564">
        <f>別紙１!G24</f>
        <v>0</v>
      </c>
      <c r="E10" s="564"/>
      <c r="F10" s="178" t="s">
        <v>217</v>
      </c>
      <c r="G10" s="192"/>
      <c r="H10" s="192"/>
    </row>
    <row r="11" spans="1:15" s="178" customFormat="1" ht="20.149999999999999" customHeight="1">
      <c r="B11" s="562" t="s">
        <v>214</v>
      </c>
      <c r="C11" s="562"/>
      <c r="D11" s="564" t="str">
        <f>IF(D13=D10,"",D13)</f>
        <v/>
      </c>
      <c r="E11" s="564"/>
      <c r="F11" s="178" t="s">
        <v>217</v>
      </c>
      <c r="I11" s="186"/>
      <c r="J11" s="183"/>
      <c r="K11" s="183"/>
      <c r="L11" s="183"/>
      <c r="M11" s="183"/>
      <c r="N11" s="183"/>
      <c r="O11" s="183"/>
    </row>
    <row r="12" spans="1:15" s="178" customFormat="1" ht="20.149999999999999" customHeight="1">
      <c r="B12" s="562" t="s">
        <v>215</v>
      </c>
      <c r="C12" s="562"/>
      <c r="D12" s="563" t="s">
        <v>216</v>
      </c>
      <c r="E12" s="563"/>
      <c r="F12" s="178" t="s">
        <v>217</v>
      </c>
      <c r="I12" s="186"/>
      <c r="J12" s="183"/>
      <c r="K12" s="183"/>
      <c r="L12" s="183"/>
      <c r="M12" s="183"/>
      <c r="N12" s="183"/>
      <c r="O12" s="183"/>
    </row>
    <row r="13" spans="1:15" s="178" customFormat="1" ht="20.149999999999999" customHeight="1">
      <c r="B13" s="562" t="s">
        <v>218</v>
      </c>
      <c r="C13" s="562"/>
      <c r="D13" s="564">
        <f>別紙１!I24</f>
        <v>0</v>
      </c>
      <c r="E13" s="564"/>
      <c r="F13" s="178" t="s">
        <v>217</v>
      </c>
      <c r="I13" s="186"/>
      <c r="J13" s="183"/>
      <c r="K13" s="183"/>
      <c r="L13" s="183"/>
      <c r="M13" s="183"/>
      <c r="N13" s="183"/>
      <c r="O13" s="183"/>
    </row>
    <row r="14" spans="1:15" ht="20.149999999999999" customHeight="1">
      <c r="A14" s="178"/>
      <c r="B14" s="193"/>
      <c r="C14" s="193"/>
      <c r="D14" s="194"/>
      <c r="F14" s="195"/>
      <c r="G14" s="195"/>
    </row>
    <row r="15" spans="1:15" ht="20.149999999999999" customHeight="1">
      <c r="A15" s="557" t="s">
        <v>219</v>
      </c>
      <c r="B15" s="558" t="s">
        <v>220</v>
      </c>
      <c r="C15" s="558"/>
      <c r="D15" s="561">
        <f>基本情報シート!C19</f>
        <v>0</v>
      </c>
      <c r="E15" s="561"/>
      <c r="F15" s="248"/>
      <c r="G15" s="248"/>
    </row>
    <row r="16" spans="1:15" ht="20.149999999999999" customHeight="1">
      <c r="A16" s="557"/>
      <c r="B16" s="558"/>
      <c r="C16" s="558"/>
      <c r="D16" s="559" t="s">
        <v>364</v>
      </c>
      <c r="E16" s="559"/>
      <c r="F16" s="248"/>
      <c r="G16" s="248"/>
    </row>
    <row r="17" spans="1:15" ht="20.149999999999999" customHeight="1">
      <c r="A17" s="178"/>
      <c r="B17" s="558" t="s">
        <v>264</v>
      </c>
      <c r="C17" s="558"/>
      <c r="D17" s="561" t="s">
        <v>365</v>
      </c>
      <c r="E17" s="561"/>
      <c r="F17" s="248"/>
      <c r="G17" s="248"/>
    </row>
    <row r="18" spans="1:15" ht="20.149999999999999" customHeight="1">
      <c r="A18" s="178"/>
      <c r="B18" s="558"/>
      <c r="C18" s="558"/>
      <c r="D18" s="559" t="s">
        <v>229</v>
      </c>
      <c r="E18" s="559"/>
      <c r="F18" s="248"/>
      <c r="G18" s="248"/>
    </row>
    <row r="19" spans="1:15" ht="20.149999999999999" customHeight="1">
      <c r="A19" s="178"/>
      <c r="B19" s="558" t="s">
        <v>221</v>
      </c>
      <c r="C19" s="558"/>
      <c r="D19" s="561" t="s">
        <v>366</v>
      </c>
      <c r="E19" s="561"/>
      <c r="F19" s="248"/>
      <c r="G19" s="248"/>
      <c r="L19" s="613" t="s">
        <v>341</v>
      </c>
    </row>
    <row r="20" spans="1:15" ht="20.149999999999999" customHeight="1">
      <c r="A20" s="178"/>
      <c r="B20" s="558"/>
      <c r="C20" s="558"/>
      <c r="D20" s="559" t="s">
        <v>229</v>
      </c>
      <c r="E20" s="559"/>
      <c r="F20" s="248"/>
      <c r="G20" s="248"/>
    </row>
    <row r="21" spans="1:15" ht="20.149999999999999" customHeight="1">
      <c r="A21" s="178"/>
      <c r="B21" s="192"/>
      <c r="C21" s="192"/>
      <c r="D21" s="205"/>
      <c r="E21" s="205"/>
      <c r="F21" s="204"/>
      <c r="G21" s="204"/>
    </row>
    <row r="22" spans="1:15" ht="35.15" customHeight="1">
      <c r="A22" s="565" t="s">
        <v>367</v>
      </c>
      <c r="B22" s="565"/>
      <c r="C22" s="565"/>
      <c r="D22" s="565"/>
      <c r="E22" s="565"/>
      <c r="F22" s="565"/>
      <c r="G22" s="565"/>
      <c r="H22" s="565"/>
    </row>
    <row r="23" spans="1:15">
      <c r="A23" s="178"/>
    </row>
    <row r="24" spans="1:15">
      <c r="A24" s="178"/>
      <c r="F24" s="566" t="s">
        <v>222</v>
      </c>
      <c r="G24" s="566"/>
      <c r="H24" s="566"/>
    </row>
    <row r="25" spans="1:15">
      <c r="A25" s="178"/>
      <c r="F25" s="189"/>
      <c r="G25" s="189"/>
      <c r="H25" s="189"/>
    </row>
    <row r="26" spans="1:15" s="178" customFormat="1">
      <c r="A26" s="567" t="s">
        <v>227</v>
      </c>
      <c r="B26" s="567"/>
      <c r="H26" s="196"/>
      <c r="I26" s="182"/>
      <c r="J26" s="183"/>
      <c r="K26" s="183"/>
      <c r="L26" s="183"/>
      <c r="M26" s="183"/>
      <c r="N26" s="183"/>
      <c r="O26" s="183"/>
    </row>
    <row r="27" spans="1:15" s="178" customFormat="1">
      <c r="A27" s="206"/>
      <c r="B27" s="206"/>
      <c r="H27" s="196"/>
      <c r="I27" s="182"/>
      <c r="J27" s="183"/>
      <c r="K27" s="183"/>
      <c r="L27" s="183"/>
      <c r="M27" s="183"/>
      <c r="N27" s="183"/>
      <c r="O27" s="183"/>
    </row>
    <row r="28" spans="1:15" s="119" customFormat="1" ht="22" customHeight="1">
      <c r="A28" s="197"/>
      <c r="B28" s="197"/>
      <c r="C28" s="198" t="s">
        <v>223</v>
      </c>
      <c r="D28" s="199" t="s">
        <v>130</v>
      </c>
      <c r="E28" s="556">
        <f>基本情報シート!C8</f>
        <v>0</v>
      </c>
      <c r="F28" s="556"/>
      <c r="G28" s="556"/>
      <c r="H28" s="556"/>
    </row>
    <row r="29" spans="1:15" s="119" customFormat="1" ht="22" customHeight="1">
      <c r="A29" s="197"/>
      <c r="B29" s="197"/>
      <c r="C29" s="198"/>
      <c r="D29" s="199" t="s">
        <v>131</v>
      </c>
      <c r="E29" s="556">
        <f>基本情報シート!C6</f>
        <v>0</v>
      </c>
      <c r="F29" s="556"/>
      <c r="G29" s="556"/>
      <c r="H29" s="556"/>
    </row>
    <row r="30" spans="1:15" s="119" customFormat="1" ht="22" customHeight="1">
      <c r="A30" s="197"/>
      <c r="B30" s="197"/>
      <c r="C30" s="200"/>
      <c r="D30" s="199" t="s">
        <v>133</v>
      </c>
      <c r="E30" s="201">
        <f>基本情報シート!C9</f>
        <v>0</v>
      </c>
      <c r="F30" s="556">
        <f>基本情報シート!C10</f>
        <v>0</v>
      </c>
      <c r="G30" s="556"/>
      <c r="H30" s="202"/>
    </row>
    <row r="31" spans="1:15" s="119" customFormat="1" ht="14.25" customHeight="1">
      <c r="A31" s="197"/>
      <c r="B31" s="197"/>
      <c r="C31" s="200"/>
      <c r="D31" s="199"/>
      <c r="E31" s="201"/>
      <c r="F31" s="201"/>
      <c r="G31" s="201"/>
      <c r="H31" s="201"/>
    </row>
    <row r="32" spans="1:15" s="119" customFormat="1" ht="22" customHeight="1">
      <c r="A32" s="197"/>
      <c r="B32" s="197"/>
      <c r="C32" s="200" t="s">
        <v>224</v>
      </c>
      <c r="D32" s="199" t="s">
        <v>225</v>
      </c>
      <c r="E32" s="611">
        <f>基本情報シート!C18</f>
        <v>0</v>
      </c>
      <c r="F32" s="611"/>
      <c r="G32" s="611"/>
      <c r="H32" s="612"/>
    </row>
    <row r="33" spans="1:15" s="119" customFormat="1" ht="22" customHeight="1">
      <c r="A33" s="197"/>
      <c r="B33" s="197"/>
      <c r="C33" s="200"/>
      <c r="D33" s="199" t="s">
        <v>134</v>
      </c>
      <c r="E33" s="611">
        <f>基本情報シート!C13</f>
        <v>0</v>
      </c>
      <c r="F33" s="611"/>
      <c r="G33" s="611"/>
      <c r="H33" s="611"/>
    </row>
    <row r="34" spans="1:15" s="119" customFormat="1" ht="22" customHeight="1">
      <c r="A34" s="197"/>
      <c r="B34" s="197"/>
      <c r="C34" s="200"/>
      <c r="D34" s="199" t="s">
        <v>135</v>
      </c>
      <c r="E34" s="611">
        <f>基本情報シート!C14</f>
        <v>0</v>
      </c>
      <c r="F34" s="611"/>
      <c r="G34" s="611"/>
      <c r="H34" s="611"/>
    </row>
    <row r="35" spans="1:15" s="119" customFormat="1" ht="13.5" customHeight="1">
      <c r="A35" s="197"/>
      <c r="B35" s="197"/>
      <c r="C35" s="200"/>
      <c r="D35" s="199"/>
      <c r="E35" s="560"/>
      <c r="F35" s="560"/>
      <c r="G35" s="560"/>
      <c r="H35" s="560"/>
    </row>
    <row r="36" spans="1:15" s="119" customFormat="1" ht="22" customHeight="1">
      <c r="A36" s="197"/>
      <c r="B36" s="197"/>
      <c r="C36" s="200" t="s">
        <v>226</v>
      </c>
      <c r="D36" s="199" t="s">
        <v>225</v>
      </c>
      <c r="E36" s="556">
        <f>基本情報シート!C18</f>
        <v>0</v>
      </c>
      <c r="F36" s="556"/>
      <c r="G36" s="556"/>
      <c r="H36" s="202"/>
    </row>
    <row r="37" spans="1:15" s="119" customFormat="1" ht="22" customHeight="1">
      <c r="A37" s="197"/>
      <c r="B37" s="197"/>
      <c r="C37" s="200"/>
      <c r="D37" s="199" t="s">
        <v>134</v>
      </c>
      <c r="E37" s="556">
        <f>基本情報シート!C13</f>
        <v>0</v>
      </c>
      <c r="F37" s="556"/>
      <c r="G37" s="556"/>
      <c r="H37" s="556"/>
    </row>
    <row r="38" spans="1:15" s="119" customFormat="1" ht="22" customHeight="1">
      <c r="A38" s="197"/>
      <c r="B38" s="197"/>
      <c r="C38" s="200"/>
      <c r="D38" s="199" t="s">
        <v>135</v>
      </c>
      <c r="E38" s="556">
        <f>基本情報シート!C14</f>
        <v>0</v>
      </c>
      <c r="F38" s="556"/>
      <c r="G38" s="556"/>
      <c r="H38" s="556"/>
    </row>
    <row r="39" spans="1:15" s="178" customFormat="1">
      <c r="I39" s="182"/>
      <c r="J39" s="183"/>
      <c r="K39" s="183"/>
      <c r="L39" s="183"/>
      <c r="M39" s="183"/>
      <c r="N39" s="183"/>
      <c r="O39" s="183"/>
    </row>
    <row r="40" spans="1:15" s="178" customFormat="1">
      <c r="I40" s="182"/>
      <c r="J40" s="183"/>
      <c r="K40" s="183"/>
      <c r="L40" s="183"/>
      <c r="M40" s="183"/>
      <c r="N40" s="183"/>
      <c r="O40" s="183"/>
    </row>
    <row r="41" spans="1:15" s="178" customFormat="1">
      <c r="I41" s="182"/>
      <c r="J41" s="183"/>
      <c r="K41" s="183"/>
      <c r="L41" s="183"/>
      <c r="M41" s="183"/>
      <c r="N41" s="183"/>
      <c r="O41" s="183"/>
    </row>
    <row r="42" spans="1:15">
      <c r="H42" s="203"/>
    </row>
  </sheetData>
  <mergeCells count="34">
    <mergeCell ref="B11:C11"/>
    <mergeCell ref="D11:E11"/>
    <mergeCell ref="F2:H2"/>
    <mergeCell ref="A4:H4"/>
    <mergeCell ref="A8:H8"/>
    <mergeCell ref="B10:C10"/>
    <mergeCell ref="D10:E10"/>
    <mergeCell ref="A22:H22"/>
    <mergeCell ref="F24:H24"/>
    <mergeCell ref="A26:B26"/>
    <mergeCell ref="E28:H28"/>
    <mergeCell ref="E29:H29"/>
    <mergeCell ref="D19:E19"/>
    <mergeCell ref="B12:C12"/>
    <mergeCell ref="D12:E12"/>
    <mergeCell ref="B13:C13"/>
    <mergeCell ref="D13:E13"/>
    <mergeCell ref="D15:E15"/>
    <mergeCell ref="E38:H38"/>
    <mergeCell ref="A15:A16"/>
    <mergeCell ref="B15:C16"/>
    <mergeCell ref="D16:E16"/>
    <mergeCell ref="D18:E18"/>
    <mergeCell ref="B17:C18"/>
    <mergeCell ref="D20:E20"/>
    <mergeCell ref="B19:C20"/>
    <mergeCell ref="E32:G32"/>
    <mergeCell ref="E33:H33"/>
    <mergeCell ref="E34:H34"/>
    <mergeCell ref="E35:H35"/>
    <mergeCell ref="E36:G36"/>
    <mergeCell ref="E37:H37"/>
    <mergeCell ref="F30:G30"/>
    <mergeCell ref="D17:E17"/>
  </mergeCells>
  <phoneticPr fontId="2"/>
  <pageMargins left="0.70866141732283472" right="0.70866141732283472" top="0.74803149606299213" bottom="0.74803149606299213" header="0.31496062992125984" footer="0.31496062992125984"/>
  <pageSetup paperSize="9" scale="91" orientation="portrait" blackAndWhite="1" r:id="rId1"/>
  <colBreaks count="1" manualBreakCount="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73"/>
  <sheetViews>
    <sheetView workbookViewId="0">
      <selection activeCell="K10" sqref="K10"/>
    </sheetView>
  </sheetViews>
  <sheetFormatPr defaultRowHeight="13"/>
  <cols>
    <col min="1" max="1" width="5.08984375" customWidth="1"/>
    <col min="2" max="2" width="9" style="1"/>
    <col min="3" max="3" width="4.90625" customWidth="1"/>
    <col min="4" max="4" width="7" customWidth="1"/>
    <col min="5" max="5" width="10.6328125" style="1" customWidth="1"/>
    <col min="6" max="6" width="4.90625" customWidth="1"/>
    <col min="7" max="7" width="5.90625" customWidth="1"/>
    <col min="8" max="8" width="10.7265625" style="1" customWidth="1"/>
  </cols>
  <sheetData>
    <row r="2" spans="1:8">
      <c r="A2" t="s">
        <v>1</v>
      </c>
      <c r="D2" t="s">
        <v>2</v>
      </c>
      <c r="G2" t="s">
        <v>3</v>
      </c>
    </row>
    <row r="3" spans="1:8">
      <c r="A3">
        <v>0</v>
      </c>
      <c r="B3" s="1">
        <v>0</v>
      </c>
      <c r="D3">
        <v>0</v>
      </c>
      <c r="E3" s="1">
        <v>0</v>
      </c>
      <c r="G3">
        <v>0</v>
      </c>
      <c r="H3" s="1">
        <v>0</v>
      </c>
    </row>
    <row r="4" spans="1:8">
      <c r="A4">
        <v>1</v>
      </c>
      <c r="B4" s="1">
        <v>440000</v>
      </c>
      <c r="D4">
        <v>1</v>
      </c>
      <c r="E4" s="1">
        <v>215000</v>
      </c>
      <c r="G4">
        <v>1</v>
      </c>
      <c r="H4" s="1">
        <v>113000</v>
      </c>
    </row>
    <row r="5" spans="1:8">
      <c r="A5">
        <v>2</v>
      </c>
      <c r="B5" s="1">
        <v>630000</v>
      </c>
      <c r="D5">
        <v>2</v>
      </c>
      <c r="E5" s="1">
        <v>430000</v>
      </c>
      <c r="G5">
        <v>2</v>
      </c>
      <c r="H5" s="1">
        <v>113000</v>
      </c>
    </row>
    <row r="6" spans="1:8">
      <c r="A6">
        <v>3</v>
      </c>
      <c r="B6" s="1">
        <v>630000</v>
      </c>
      <c r="D6">
        <v>3</v>
      </c>
      <c r="E6" s="1">
        <v>645000</v>
      </c>
      <c r="G6">
        <v>3</v>
      </c>
      <c r="H6" s="1">
        <v>113000</v>
      </c>
    </row>
    <row r="7" spans="1:8">
      <c r="A7">
        <v>4</v>
      </c>
      <c r="B7" s="1">
        <v>630000</v>
      </c>
      <c r="D7">
        <v>4</v>
      </c>
      <c r="E7" s="1">
        <v>860000</v>
      </c>
      <c r="G7">
        <v>4</v>
      </c>
      <c r="H7" s="1">
        <v>113000</v>
      </c>
    </row>
    <row r="8" spans="1:8">
      <c r="A8">
        <v>5</v>
      </c>
      <c r="B8" s="1">
        <v>630000</v>
      </c>
      <c r="D8">
        <v>5</v>
      </c>
      <c r="E8" s="1">
        <v>1075000</v>
      </c>
      <c r="G8">
        <v>5</v>
      </c>
      <c r="H8" s="1">
        <v>226000</v>
      </c>
    </row>
    <row r="9" spans="1:8">
      <c r="A9">
        <v>6</v>
      </c>
      <c r="B9" s="1">
        <v>630000</v>
      </c>
      <c r="D9">
        <v>6</v>
      </c>
      <c r="E9" s="1">
        <v>1290000</v>
      </c>
      <c r="G9">
        <v>6</v>
      </c>
      <c r="H9" s="1">
        <v>226000</v>
      </c>
    </row>
    <row r="10" spans="1:8">
      <c r="A10">
        <v>7</v>
      </c>
      <c r="B10" s="1">
        <v>630000</v>
      </c>
      <c r="D10">
        <v>7</v>
      </c>
      <c r="E10" s="1">
        <v>1505000</v>
      </c>
      <c r="G10">
        <v>7</v>
      </c>
      <c r="H10" s="1">
        <v>226000</v>
      </c>
    </row>
    <row r="11" spans="1:8">
      <c r="A11">
        <v>8</v>
      </c>
      <c r="B11" s="1">
        <v>630000</v>
      </c>
      <c r="D11">
        <v>8</v>
      </c>
      <c r="E11" s="1">
        <v>1720000</v>
      </c>
      <c r="G11">
        <v>8</v>
      </c>
      <c r="H11" s="1">
        <v>226000</v>
      </c>
    </row>
    <row r="12" spans="1:8">
      <c r="A12">
        <v>9</v>
      </c>
      <c r="B12" s="1">
        <v>630000</v>
      </c>
      <c r="D12">
        <v>9</v>
      </c>
      <c r="E12" s="1">
        <v>1935000</v>
      </c>
      <c r="G12">
        <v>9</v>
      </c>
      <c r="H12" s="1">
        <v>226000</v>
      </c>
    </row>
    <row r="13" spans="1:8">
      <c r="A13">
        <v>10</v>
      </c>
      <c r="B13" s="1">
        <v>630000</v>
      </c>
      <c r="D13">
        <v>10</v>
      </c>
      <c r="E13" s="1">
        <v>2150000</v>
      </c>
      <c r="G13">
        <v>10</v>
      </c>
      <c r="H13" s="1">
        <v>566000</v>
      </c>
    </row>
    <row r="14" spans="1:8">
      <c r="A14">
        <v>11</v>
      </c>
      <c r="B14" s="1">
        <v>630000</v>
      </c>
      <c r="D14">
        <v>11</v>
      </c>
      <c r="E14" s="1">
        <v>2365000</v>
      </c>
      <c r="G14">
        <v>11</v>
      </c>
      <c r="H14" s="1">
        <v>566000</v>
      </c>
    </row>
    <row r="15" spans="1:8">
      <c r="A15">
        <v>12</v>
      </c>
      <c r="B15" s="1">
        <v>630000</v>
      </c>
      <c r="D15">
        <v>12</v>
      </c>
      <c r="E15" s="1">
        <v>2580000</v>
      </c>
      <c r="G15">
        <v>12</v>
      </c>
      <c r="H15" s="1">
        <v>566000</v>
      </c>
    </row>
    <row r="16" spans="1:8">
      <c r="A16">
        <v>13</v>
      </c>
      <c r="B16" s="1">
        <v>630000</v>
      </c>
      <c r="D16">
        <v>13</v>
      </c>
      <c r="E16" s="1">
        <v>2795000</v>
      </c>
      <c r="G16">
        <v>13</v>
      </c>
      <c r="H16" s="1">
        <v>566000</v>
      </c>
    </row>
    <row r="17" spans="1:8">
      <c r="A17">
        <v>14</v>
      </c>
      <c r="B17" s="1">
        <v>630000</v>
      </c>
      <c r="D17">
        <v>14</v>
      </c>
      <c r="E17" s="1">
        <v>3010000</v>
      </c>
      <c r="G17">
        <v>14</v>
      </c>
      <c r="H17" s="1">
        <v>566000</v>
      </c>
    </row>
    <row r="18" spans="1:8">
      <c r="A18">
        <v>15</v>
      </c>
      <c r="B18" s="1">
        <v>630000</v>
      </c>
      <c r="G18">
        <v>15</v>
      </c>
      <c r="H18" s="1">
        <v>849000</v>
      </c>
    </row>
    <row r="19" spans="1:8">
      <c r="A19">
        <v>16</v>
      </c>
      <c r="B19" s="1">
        <v>630000</v>
      </c>
      <c r="G19">
        <v>16</v>
      </c>
      <c r="H19" s="1">
        <v>849000</v>
      </c>
    </row>
    <row r="20" spans="1:8">
      <c r="A20">
        <v>17</v>
      </c>
      <c r="B20" s="1">
        <v>630000</v>
      </c>
      <c r="G20">
        <v>17</v>
      </c>
      <c r="H20" s="1">
        <v>849000</v>
      </c>
    </row>
    <row r="21" spans="1:8">
      <c r="A21">
        <v>18</v>
      </c>
      <c r="B21" s="1">
        <v>630000</v>
      </c>
      <c r="G21">
        <v>18</v>
      </c>
      <c r="H21" s="1">
        <v>849000</v>
      </c>
    </row>
    <row r="22" spans="1:8">
      <c r="A22">
        <v>19</v>
      </c>
      <c r="B22" s="1">
        <v>630000</v>
      </c>
      <c r="G22">
        <v>19</v>
      </c>
      <c r="H22" s="1">
        <v>849000</v>
      </c>
    </row>
    <row r="23" spans="1:8">
      <c r="A23">
        <v>20</v>
      </c>
      <c r="B23" s="1">
        <v>630000</v>
      </c>
      <c r="G23">
        <v>20</v>
      </c>
      <c r="H23" s="1">
        <v>1132000</v>
      </c>
    </row>
    <row r="24" spans="1:8">
      <c r="A24">
        <v>21</v>
      </c>
      <c r="B24" s="1">
        <v>630000</v>
      </c>
      <c r="G24">
        <v>21</v>
      </c>
      <c r="H24" s="1">
        <v>1177000</v>
      </c>
    </row>
    <row r="25" spans="1:8">
      <c r="A25">
        <v>22</v>
      </c>
      <c r="B25" s="1">
        <v>630000</v>
      </c>
      <c r="G25">
        <v>22</v>
      </c>
      <c r="H25" s="1">
        <v>1222000</v>
      </c>
    </row>
    <row r="26" spans="1:8">
      <c r="A26">
        <v>23</v>
      </c>
      <c r="B26" s="1">
        <v>630000</v>
      </c>
      <c r="G26">
        <v>23</v>
      </c>
      <c r="H26" s="1">
        <v>1267000</v>
      </c>
    </row>
    <row r="27" spans="1:8">
      <c r="A27">
        <v>24</v>
      </c>
      <c r="B27" s="1">
        <v>630000</v>
      </c>
      <c r="G27">
        <v>24</v>
      </c>
      <c r="H27" s="1">
        <v>1312000</v>
      </c>
    </row>
    <row r="28" spans="1:8">
      <c r="A28">
        <v>25</v>
      </c>
      <c r="B28" s="1">
        <v>630000</v>
      </c>
      <c r="G28">
        <v>25</v>
      </c>
      <c r="H28" s="1">
        <v>1357000</v>
      </c>
    </row>
    <row r="29" spans="1:8">
      <c r="A29">
        <v>26</v>
      </c>
      <c r="B29" s="1">
        <v>630000</v>
      </c>
      <c r="G29">
        <v>26</v>
      </c>
      <c r="H29" s="1">
        <v>1402000</v>
      </c>
    </row>
    <row r="30" spans="1:8">
      <c r="A30">
        <v>27</v>
      </c>
      <c r="B30" s="1">
        <v>630000</v>
      </c>
      <c r="G30">
        <v>27</v>
      </c>
      <c r="H30" s="1">
        <v>1447000</v>
      </c>
    </row>
    <row r="31" spans="1:8">
      <c r="A31">
        <v>28</v>
      </c>
      <c r="B31" s="1">
        <v>630000</v>
      </c>
      <c r="G31">
        <v>28</v>
      </c>
      <c r="H31" s="1">
        <v>1492000</v>
      </c>
    </row>
    <row r="32" spans="1:8">
      <c r="A32">
        <v>29</v>
      </c>
      <c r="B32" s="1">
        <v>630000</v>
      </c>
      <c r="G32">
        <v>29</v>
      </c>
      <c r="H32" s="1">
        <v>1537000</v>
      </c>
    </row>
    <row r="33" spans="1:8">
      <c r="A33">
        <v>30</v>
      </c>
      <c r="B33" s="1">
        <v>630000</v>
      </c>
      <c r="G33">
        <v>30</v>
      </c>
      <c r="H33" s="1">
        <v>1582000</v>
      </c>
    </row>
    <row r="34" spans="1:8">
      <c r="A34">
        <v>31</v>
      </c>
      <c r="B34" s="1">
        <v>630000</v>
      </c>
    </row>
    <row r="35" spans="1:8">
      <c r="A35">
        <v>32</v>
      </c>
      <c r="B35" s="1">
        <v>630000</v>
      </c>
    </row>
    <row r="36" spans="1:8">
      <c r="A36">
        <v>33</v>
      </c>
      <c r="B36" s="1">
        <v>630000</v>
      </c>
    </row>
    <row r="37" spans="1:8">
      <c r="A37">
        <v>34</v>
      </c>
      <c r="B37" s="1">
        <v>630000</v>
      </c>
    </row>
    <row r="38" spans="1:8">
      <c r="A38">
        <v>35</v>
      </c>
      <c r="B38" s="1">
        <v>630000</v>
      </c>
    </row>
    <row r="39" spans="1:8">
      <c r="A39">
        <v>36</v>
      </c>
      <c r="B39" s="1">
        <v>630000</v>
      </c>
    </row>
    <row r="40" spans="1:8">
      <c r="A40">
        <v>37</v>
      </c>
      <c r="B40" s="1">
        <v>630000</v>
      </c>
    </row>
    <row r="41" spans="1:8">
      <c r="A41">
        <v>38</v>
      </c>
      <c r="B41" s="1">
        <v>630000</v>
      </c>
    </row>
    <row r="42" spans="1:8">
      <c r="A42">
        <v>39</v>
      </c>
      <c r="B42" s="1">
        <v>630000</v>
      </c>
    </row>
    <row r="43" spans="1:8">
      <c r="A43">
        <v>40</v>
      </c>
      <c r="B43" s="1">
        <v>630000</v>
      </c>
    </row>
    <row r="44" spans="1:8">
      <c r="A44">
        <v>41</v>
      </c>
      <c r="B44" s="1">
        <v>630000</v>
      </c>
    </row>
    <row r="45" spans="1:8">
      <c r="A45">
        <v>42</v>
      </c>
      <c r="B45" s="1">
        <v>630000</v>
      </c>
    </row>
    <row r="46" spans="1:8">
      <c r="A46">
        <v>43</v>
      </c>
      <c r="B46" s="1">
        <v>630000</v>
      </c>
    </row>
    <row r="47" spans="1:8">
      <c r="A47">
        <v>44</v>
      </c>
      <c r="B47" s="1">
        <v>630000</v>
      </c>
    </row>
    <row r="48" spans="1:8">
      <c r="A48">
        <v>45</v>
      </c>
      <c r="B48" s="1">
        <v>630000</v>
      </c>
    </row>
    <row r="49" spans="1:2">
      <c r="A49">
        <v>46</v>
      </c>
      <c r="B49" s="1">
        <v>630000</v>
      </c>
    </row>
    <row r="50" spans="1:2">
      <c r="A50">
        <v>47</v>
      </c>
      <c r="B50" s="1">
        <v>630000</v>
      </c>
    </row>
    <row r="51" spans="1:2">
      <c r="A51">
        <v>48</v>
      </c>
      <c r="B51" s="1">
        <v>630000</v>
      </c>
    </row>
    <row r="52" spans="1:2">
      <c r="A52">
        <v>49</v>
      </c>
      <c r="B52" s="1">
        <v>630000</v>
      </c>
    </row>
    <row r="53" spans="1:2">
      <c r="A53">
        <v>50</v>
      </c>
      <c r="B53" s="1">
        <v>630000</v>
      </c>
    </row>
    <row r="54" spans="1:2">
      <c r="A54">
        <v>51</v>
      </c>
      <c r="B54" s="1">
        <v>630000</v>
      </c>
    </row>
    <row r="55" spans="1:2">
      <c r="A55">
        <v>52</v>
      </c>
      <c r="B55" s="1">
        <v>630000</v>
      </c>
    </row>
    <row r="56" spans="1:2">
      <c r="A56">
        <v>53</v>
      </c>
      <c r="B56" s="1">
        <v>630000</v>
      </c>
    </row>
    <row r="57" spans="1:2">
      <c r="A57">
        <v>54</v>
      </c>
      <c r="B57" s="1">
        <v>630000</v>
      </c>
    </row>
    <row r="58" spans="1:2">
      <c r="A58">
        <v>55</v>
      </c>
      <c r="B58" s="1">
        <v>630000</v>
      </c>
    </row>
    <row r="59" spans="1:2">
      <c r="A59">
        <v>56</v>
      </c>
      <c r="B59" s="1">
        <v>630000</v>
      </c>
    </row>
    <row r="60" spans="1:2">
      <c r="A60">
        <v>57</v>
      </c>
      <c r="B60" s="1">
        <v>630000</v>
      </c>
    </row>
    <row r="61" spans="1:2">
      <c r="A61">
        <v>58</v>
      </c>
      <c r="B61" s="1">
        <v>630000</v>
      </c>
    </row>
    <row r="62" spans="1:2">
      <c r="A62">
        <v>59</v>
      </c>
      <c r="B62" s="1">
        <v>630000</v>
      </c>
    </row>
    <row r="63" spans="1:2">
      <c r="A63">
        <v>60</v>
      </c>
      <c r="B63" s="1">
        <v>630000</v>
      </c>
    </row>
    <row r="64" spans="1:2">
      <c r="A64">
        <v>61</v>
      </c>
      <c r="B64" s="1">
        <v>630000</v>
      </c>
    </row>
    <row r="65" spans="1:2">
      <c r="A65">
        <v>62</v>
      </c>
      <c r="B65" s="1">
        <v>630000</v>
      </c>
    </row>
    <row r="66" spans="1:2">
      <c r="A66">
        <v>63</v>
      </c>
      <c r="B66" s="1">
        <v>630000</v>
      </c>
    </row>
    <row r="67" spans="1:2">
      <c r="A67">
        <v>64</v>
      </c>
      <c r="B67" s="1">
        <v>630000</v>
      </c>
    </row>
    <row r="68" spans="1:2">
      <c r="A68">
        <v>65</v>
      </c>
      <c r="B68" s="1">
        <v>630000</v>
      </c>
    </row>
    <row r="69" spans="1:2">
      <c r="A69">
        <v>66</v>
      </c>
      <c r="B69" s="1">
        <v>630000</v>
      </c>
    </row>
    <row r="70" spans="1:2">
      <c r="A70">
        <v>67</v>
      </c>
      <c r="B70" s="1">
        <v>630000</v>
      </c>
    </row>
    <row r="71" spans="1:2">
      <c r="A71">
        <v>68</v>
      </c>
      <c r="B71" s="1">
        <v>630000</v>
      </c>
    </row>
    <row r="72" spans="1:2">
      <c r="A72">
        <v>69</v>
      </c>
      <c r="B72" s="1">
        <v>630000</v>
      </c>
    </row>
    <row r="73" spans="1:2">
      <c r="A73">
        <v>70</v>
      </c>
      <c r="B73" s="1">
        <v>630000</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基本情報シート</vt:lpstr>
      <vt:lpstr>実績報告書</vt:lpstr>
      <vt:lpstr>別記</vt:lpstr>
      <vt:lpstr>別紙１</vt:lpstr>
      <vt:lpstr>別紙２-1</vt:lpstr>
      <vt:lpstr>別紙２-2</vt:lpstr>
      <vt:lpstr>（整理シート）研修派遣</vt:lpstr>
      <vt:lpstr>請求書</vt:lpstr>
      <vt:lpstr>計算用シート</vt:lpstr>
      <vt:lpstr>'（整理シート）研修派遣'!Print_Area</vt:lpstr>
      <vt:lpstr>基本情報シート!Print_Area</vt:lpstr>
      <vt:lpstr>実績報告書!Print_Area</vt:lpstr>
      <vt:lpstr>請求書!Print_Area</vt:lpstr>
      <vt:lpstr>別記!Print_Area</vt:lpstr>
      <vt:lpstr>別紙１!Print_Area</vt:lpstr>
      <vt:lpstr>'別紙２-1'!Print_Area</vt:lpstr>
      <vt:lpstr>'別紙２-2'!Print_Area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野田　響聴</cp:lastModifiedBy>
  <cp:lastPrinted>2024-11-28T08:10:00Z</cp:lastPrinted>
  <dcterms:created xsi:type="dcterms:W3CDTF">2010-01-20T07:15:54Z</dcterms:created>
  <dcterms:modified xsi:type="dcterms:W3CDTF">2024-11-28T08:21:23Z</dcterms:modified>
</cp:coreProperties>
</file>