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8449E6D-6A8B-463F-88F7-892937F9BB5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<sst xmlns="http://schemas.openxmlformats.org/spreadsheetml/2006/main" count="3040" uniqueCount="1052">
  <si>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</si>
  <si>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</si>
  <si>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</si>
  <si>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</si>
  <si>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</si>
  <si>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</si>
  <si>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</si>
  <si>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</si>
  <si>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</si>
  <si>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</si>
  <si>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</si>
  <si>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</si>
  <si>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</si>
  <si>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</si>
  <si>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</si>
  <si>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</si>
  <si>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</si>
  <si>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</si>
  <si>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</si>
  <si>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</si>
  <si>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</si>
  <si>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</si>
  <si>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</si>
  <si>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</si>
  <si>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</si>
  <si>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</si>
  <si>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</si>
  <si>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</si>
  <si>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</si>
  <si>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</si>
  <si>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</si>
  <si>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</si>
  <si>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</si>
  <si>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</si>
  <si>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</si>
  <si>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</si>
  <si>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</si>
  <si>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</si>
  <si>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</si>
  <si>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</si>
  <si>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</si>
  <si>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</si>
  <si>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</si>
  <si>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</si>
  <si>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</si>
  <si>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</si>
  <si>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</si>
  <si>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</si>
  <si>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</si>
  <si>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</si>
  <si>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</si>
  <si>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</si>
  <si>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</si>
  <si>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</si>
  <si>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</si>
  <si>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</si>
  <si>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</si>
  <si>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</si>
  <si>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</si>
  <si>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</si>
  <si>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</si>
  <si>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</si>
  <si>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</si>
  <si>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</si>
  <si>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</si>
  <si>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</si>
  <si>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</si>
  <si>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</si>
  <si>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</si>
  <si>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</si>
  <si>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</si>
  <si>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</si>
  <si>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</si>
  <si>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</si>
  <si>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</si>
  <si>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</si>
  <si>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</si>
  <si>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</si>
  <si>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</si>
  <si>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</si>
  <si>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</si>
  <si>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</si>
  <si>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</si>
  <si>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</si>
  <si>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</si>
  <si>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</si>
  <si>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</si>
  <si>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</si>
  <si>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</si>
  <si>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</si>
  <si>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</si>
  <si>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</si>
  <si>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</si>
  <si>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</si>
  <si>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</si>
  <si>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</si>
  <si>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</si>
  <si>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</si>
  <si>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</si>
  <si>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</si>
  <si>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</si>
  <si>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</si>
  <si>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</si>
  <si>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</si>
  <si>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</si>
  <si>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</si>
  <si>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</si>
  <si>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</si>
  <si>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</si>
  <si>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</si>
  <si>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</si>
  <si>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</si>
  <si>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</si>
  <si>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</si>
  <si>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</si>
  <si>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</si>
  <si>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</si>
  <si>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</si>
  <si>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</si>
  <si>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</si>
  <si>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</si>
  <si>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</si>
  <si>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</si>
  <si>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</si>
  <si>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</si>
  <si>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</si>
  <si>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</si>
  <si>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</si>
  <si>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</si>
  <si>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</si>
  <si>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</si>
  <si>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</si>
  <si>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</si>
  <si>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</si>
  <si>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</si>
  <si>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</si>
  <si>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</si>
  <si>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</si>
  <si>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</si>
  <si>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</si>
  <si>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</si>
  <si>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</si>
  <si>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</si>
  <si>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</si>
  <si>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</si>
  <si>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</si>
  <si>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</si>
  <si>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</si>
  <si>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</si>
  <si>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</si>
  <si>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</si>
  <si>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</si>
  <si>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</si>
  <si>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</si>
  <si>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</si>
  <si>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</si>
  <si>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</si>
  <si>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</si>
  <si>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</si>
  <si>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</si>
  <si>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</si>
  <si>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</si>
  <si>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</si>
  <si>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</si>
  <si>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</si>
  <si>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</si>
  <si>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</si>
  <si>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</si>
  <si>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</si>
  <si>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</si>
  <si>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</si>
  <si>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</si>
  <si>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</si>
  <si>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</si>
  <si>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</si>
  <si>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</si>
  <si>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</si>
  <si>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</si>
  <si>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</si>
  <si>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</si>
  <si>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</si>
  <si>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</si>
  <si>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</si>
  <si>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</si>
  <si>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</si>
  <si>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</si>
  <si>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</si>
  <si>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</si>
  <si>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</si>
  <si>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</si>
  <si>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</si>
  <si>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</si>
  <si>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</si>
  <si>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</si>
  <si>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</si>
  <si>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</si>
  <si>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</si>
  <si>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</si>
  <si>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</si>
  <si>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</si>
  <si>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</si>
  <si>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</si>
  <si>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</si>
  <si>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</si>
  <si>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</si>
  <si>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</si>
  <si>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</si>
  <si>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</si>
  <si>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</si>
  <si>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</si>
  <si>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</si>
  <si>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</si>
  <si>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</si>
  <si>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</si>
  <si>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</si>
  <si>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</si>
  <si>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</si>
  <si>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</si>
  <si>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</si>
  <si>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</si>
  <si>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</si>
  <si>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</si>
  <si>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</si>
  <si>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</si>
  <si>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</si>
  <si>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</si>
  <si>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</si>
  <si>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</si>
  <si>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</si>
  <si>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</si>
  <si>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</si>
  <si>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</si>
  <si>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</si>
  <si>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</si>
  <si>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</si>
  <si>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</si>
  <si>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</si>
  <si>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</si>
  <si>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</si>
  <si>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</si>
  <si>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</si>
  <si>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</si>
  <si>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</si>
  <si>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</si>
  <si>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</si>
  <si>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</si>
  <si>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</si>
  <si>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</si>
  <si>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</si>
  <si>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</si>
  <si>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</si>
  <si>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</si>
  <si>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</si>
  <si>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</si>
  <si>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</si>
  <si>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</si>
  <si>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</si>
  <si>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</si>
  <si>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</si>
  <si>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</si>
  <si>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</si>
  <si>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</si>
  <si>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</si>
  <si>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</si>
  <si>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</si>
  <si>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</si>
  <si>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</si>
  <si>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</si>
  <si>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</si>
  <si>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</si>
  <si>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</si>
  <si>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</si>
  <si>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</si>
  <si>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</si>
  <si>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</si>
  <si>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</si>
  <si>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</si>
  <si>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</si>
  <si>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</si>
  <si>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</si>
  <si>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</si>
  <si>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</si>
  <si>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</si>
  <si>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</si>
  <si>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</si>
  <si>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</si>
  <si>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</si>
  <si>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</si>
  <si>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</si>
  <si>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</si>
  <si>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</si>
  <si>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</si>
  <si>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</si>
  <si>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</si>
  <si>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</si>
  <si>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</si>
  <si>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</si>
  <si>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</si>
  <si>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</si>
  <si>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</si>
  <si>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</si>
  <si>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</si>
  <si>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</si>
  <si>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</si>
  <si>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</si>
  <si>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</si>
  <si>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</si>
  <si>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</si>
  <si>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</si>
  <si>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</si>
  <si>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</si>
  <si>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</si>
  <si>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</si>
  <si>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</si>
  <si>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</si>
  <si>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</si>
  <si>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</si>
  <si>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</si>
  <si>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</si>
  <si>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</si>
  <si>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</si>
  <si>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</si>
  <si>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</si>
  <si>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</si>
  <si>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</si>
  <si>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</si>
  <si>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</si>
  <si>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</si>
  <si>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</si>
  <si>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</si>
  <si>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</si>
  <si>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</si>
  <si>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</si>
  <si>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</si>
  <si>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</si>
  <si>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</si>
  <si>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</si>
  <si>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</si>
  <si>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</si>
  <si>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</si>
  <si>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</si>
  <si>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</si>
  <si>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</si>
  <si>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</si>
  <si>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</si>
  <si>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</si>
  <si>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</si>
  <si>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</si>
  <si>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</si>
  <si>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</si>
  <si>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</si>
  <si>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</si>
  <si>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</si>
  <si>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</si>
  <si>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</si>
  <si>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</si>
  <si>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</si>
  <si>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</si>
  <si>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</si>
  <si>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</si>
  <si>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</si>
  <si>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</si>
  <si>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</si>
  <si>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</si>
  <si>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</si>
  <si>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</si>
  <si>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</si>
  <si>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</si>
  <si>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</si>
  <si>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</si>
  <si>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</si>
  <si>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</si>
  <si>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</si>
  <si>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</si>
  <si>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</si>
  <si>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</si>
  <si>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</si>
  <si>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</si>
  <si>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</si>
  <si>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</si>
  <si>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</si>
  <si>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</si>
  <si>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</si>
  <si>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</si>
  <si>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</si>
  <si>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</si>
  <si>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</si>
  <si>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</si>
  <si>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</si>
  <si>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</si>
  <si>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</si>
  <si>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</si>
  <si>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</si>
  <si>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</si>
  <si>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</si>
  <si>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</si>
  <si>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</si>
  <si>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</si>
  <si>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</si>
  <si>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</si>
  <si>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</si>
  <si>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</si>
  <si>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</si>
  <si>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</si>
  <si>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</si>
  <si>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</si>
  <si>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</si>
  <si>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</si>
  <si>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</si>
  <si>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</si>
  <si>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</si>
  <si>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</si>
  <si>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</si>
  <si>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</si>
  <si>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</si>
  <si>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</si>
  <si>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</si>
  <si>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</si>
  <si>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</si>
  <si>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</si>
  <si>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</si>
  <si>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</si>
  <si>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</si>
  <si>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</si>
  <si>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</si>
  <si>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</si>
  <si>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</si>
  <si>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</si>
  <si>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</si>
  <si>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</si>
  <si>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</si>
  <si>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</si>
  <si>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</si>
  <si>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</si>
  <si>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</si>
  <si>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</si>
  <si>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</si>
  <si>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</si>
  <si>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</si>
  <si>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</si>
  <si>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</si>
  <si>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</si>
  <si>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</si>
  <si>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</si>
  <si>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</si>
  <si>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</si>
  <si>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</si>
  <si>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</si>
  <si>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</si>
  <si>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</si>
  <si>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</si>
  <si>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</si>
  <si>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</si>
  <si>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</si>
  <si>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</si>
  <si>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</si>
  <si>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</si>
  <si>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</si>
  <si>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</si>
  <si>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</si>
  <si>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</si>
  <si>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</si>
  <si>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</si>
  <si>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</si>
  <si>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</si>
  <si>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</si>
  <si>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</si>
  <si>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</si>
  <si>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</si>
  <si>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</si>
  <si>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</si>
  <si>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</si>
  <si>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</si>
  <si>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</si>
  <si>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</si>
  <si>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</si>
  <si>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</si>
  <si>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</si>
  <si>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</si>
  <si>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</si>
  <si>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</si>
  <si>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</si>
  <si>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</si>
  <si>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</si>
  <si>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</si>
  <si>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</si>
  <si>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</si>
  <si>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</si>
  <si>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</si>
  <si>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</si>
  <si>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</si>
  <si>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</si>
  <si>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</si>
  <si>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</si>
  <si>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</si>
  <si>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</si>
  <si>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</si>
  <si>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</si>
  <si>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</si>
  <si>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</si>
  <si>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</si>
  <si>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</si>
  <si>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</si>
  <si>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</si>
  <si>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</si>
  <si>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</si>
  <si>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</si>
  <si>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</si>
  <si>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</si>
  <si>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</si>
  <si>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</si>
  <si>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</si>
  <si>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</si>
  <si>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</si>
  <si>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</si>
  <si>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</si>
  <si>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</si>
  <si>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</si>
  <si>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</si>
  <si>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</si>
  <si>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</si>
  <si>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</si>
  <si>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</si>
  <si>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</si>
  <si>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</si>
  <si>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</si>
  <si>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</si>
  <si>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</si>
  <si>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</si>
  <si>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</si>
  <si>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</si>
  <si>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</si>
  <si>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</si>
  <si>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</si>
  <si>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</si>
  <si>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</si>
  <si>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</si>
  <si>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</si>
  <si>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</si>
  <si>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</si>
  <si>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</si>
  <si>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</si>
  <si>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</si>
  <si>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</si>
  <si>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</si>
  <si>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</si>
  <si>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</si>
  <si>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</si>
  <si>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</si>
  <si>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</si>
  <si>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</si>
  <si>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</si>
  <si>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</si>
  <si>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</si>
  <si>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</si>
  <si>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</si>
  <si>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</si>
  <si>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</si>
  <si>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</si>
  <si>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</si>
  <si>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</si>
  <si>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</si>
  <si>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</si>
  <si>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</si>
  <si>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</si>
  <si>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</si>
  <si>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</si>
  <si>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</si>
  <si>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</si>
  <si>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</si>
  <si>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</si>
  <si>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</si>
  <si>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</si>
  <si>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</si>
  <si>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</si>
  <si>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</si>
  <si>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</si>
  <si>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</si>
  <si>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</si>
  <si>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</si>
  <si>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</si>
  <si>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</si>
  <si>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</si>
  <si>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</si>
  <si>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</si>
  <si>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</si>
  <si>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</si>
  <si>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</si>
  <si>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</si>
  <si>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</si>
  <si>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</si>
  <si>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</si>
  <si>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</si>
  <si>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</si>
  <si>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</si>
  <si>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</si>
  <si>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</si>
  <si>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</si>
  <si>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</si>
  <si>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</si>
  <si>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</si>
  <si>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</si>
  <si>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</si>
  <si>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</si>
  <si>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</si>
  <si>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</si>
  <si>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</si>
  <si>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</si>
  <si>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</si>
  <si>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</si>
  <si>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</si>
  <si>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</si>
  <si>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</si>
  <si>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</si>
  <si>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</si>
  <si>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</si>
  <si>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</si>
  <si>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</si>
  <si>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</si>
  <si>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</si>
  <si>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</si>
  <si>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</si>
  <si>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</si>
  <si>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</si>
  <si>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</si>
  <si>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</si>
  <si>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</si>
  <si>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</si>
  <si>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</si>
  <si>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</si>
  <si>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</si>
  <si>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</si>
  <si>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</si>
  <si>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</si>
  <si>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</si>
  <si>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</si>
  <si>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</si>
  <si>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</si>
  <si>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</si>
  <si>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</si>
  <si>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</si>
  <si>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</si>
  <si>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</si>
  <si>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</si>
  <si>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</si>
  <si>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</si>
  <si>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</si>
  <si>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</si>
  <si>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</si>
  <si>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</si>
  <si>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</si>
  <si>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</si>
  <si>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</si>
  <si>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</si>
  <si>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</si>
  <si>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</si>
  <si>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</si>
  <si>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</si>
  <si>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</si>
  <si>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</si>
  <si>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</si>
  <si>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</si>
  <si>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</si>
  <si>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</si>
  <si>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</si>
  <si>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</si>
  <si>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</si>
  <si>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</si>
  <si>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</si>
  <si>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</si>
  <si>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</si>
  <si>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</si>
  <si>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</si>
  <si>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</si>
  <si>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</si>
  <si>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</si>
  <si>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</si>
  <si>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</si>
  <si>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</si>
  <si>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</si>
  <si>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</si>
  <si>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</si>
  <si>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</si>
  <si>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</si>
  <si>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</si>
  <si>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</si>
  <si>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</si>
  <si>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</si>
  <si>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</si>
  <si>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</si>
  <si>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</si>
  <si>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</si>
  <si>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</si>
  <si>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</si>
  <si>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</si>
  <si>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</si>
  <si>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</si>
  <si>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</si>
  <si>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</si>
  <si>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</si>
  <si>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</si>
  <si>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</si>
  <si>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</si>
  <si>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</si>
  <si>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</si>
  <si>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</si>
  <si>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</si>
  <si>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</si>
  <si>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</si>
  <si>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</si>
  <si>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</si>
  <si>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</si>
  <si>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</si>
  <si>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</si>
  <si>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</si>
  <si>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</si>
  <si>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</si>
  <si>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</si>
  <si>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</si>
  <si>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</si>
  <si>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</si>
  <si>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</si>
  <si>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</si>
  <si>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</si>
  <si>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</si>
  <si>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</si>
  <si>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</si>
  <si>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</si>
  <si>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</si>
  <si>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</si>
  <si>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</si>
  <si>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</si>
  <si>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</si>
  <si>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</si>
  <si>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</si>
  <si>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</si>
  <si>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</si>
  <si>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</si>
  <si>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</si>
  <si>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</si>
  <si>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</si>
  <si>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</si>
  <si>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</si>
  <si>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</si>
  <si>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</si>
  <si>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</si>
  <si>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</si>
  <si>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</si>
  <si>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</si>
  <si>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</si>
  <si>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</si>
  <si>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</si>
  <si>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</si>
  <si>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</si>
  <si>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</si>
  <si>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</si>
  <si>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</si>
  <si>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</si>
  <si>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</si>
  <si>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</si>
  <si>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</si>
  <si>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</si>
  <si>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</si>
  <si>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</si>
  <si>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</si>
  <si>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</si>
  <si>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</si>
  <si>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</si>
  <si>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</si>
  <si>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</si>
  <si>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</si>
  <si>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</si>
  <si>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</si>
  <si>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</si>
  <si>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</si>
  <si>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</si>
  <si>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</si>
  <si>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</si>
  <si>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</si>
  <si>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</si>
  <si>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</si>
  <si>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</si>
  <si>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</si>
  <si>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</si>
  <si>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</si>
  <si>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</si>
  <si>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</si>
  <si>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</si>
  <si>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</si>
  <si>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</si>
  <si>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</si>
  <si>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</si>
  <si>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</si>
  <si>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</si>
  <si>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</si>
  <si>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</si>
  <si>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</si>
  <si>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</si>
  <si>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</si>
  <si>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</si>
  <si>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</si>
  <si>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</si>
  <si>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</si>
  <si>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</si>
  <si>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</si>
  <si>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</si>
  <si>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</si>
  <si>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</si>
  <si>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</si>
  <si>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</si>
  <si>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</si>
  <si>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</si>
  <si>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</si>
  <si>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</si>
  <si>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</si>
  <si>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</si>
  <si>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</si>
  <si>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</si>
  <si>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</si>
  <si>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</si>
  <si>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</si>
  <si>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</si>
  <si>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</si>
  <si>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</si>
  <si>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</si>
  <si>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</si>
  <si>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</si>
  <si>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</si>
  <si>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</si>
  <si>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</si>
  <si>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</si>
  <si>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</si>
  <si>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</si>
  <si>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</si>
  <si>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</si>
  <si>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</si>
  <si>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</si>
  <si>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</si>
  <si>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</si>
  <si>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</si>
  <si>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</si>
  <si>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</si>
  <si>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</si>
  <si>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</si>
  <si>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</si>
  <si>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</si>
  <si>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</si>
  <si>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</si>
  <si>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</si>
  <si>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</si>
  <si>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</si>
  <si>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</si>
  <si>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</si>
  <si>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</si>
  <si>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</si>
  <si>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</si>
  <si>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</si>
  <si>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</si>
  <si>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</si>
  <si>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</si>
  <si>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</si>
  <si>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</si>
  <si>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</si>
  <si>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</si>
  <si>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</si>
  <si>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</si>
  <si>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</si>
  <si>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</si>
  <si>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</si>
  <si>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</si>
  <si>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</si>
  <si>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</si>
  <si>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</si>
  <si>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</si>
  <si>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</si>
  <si>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</si>
  <si>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</si>
  <si>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</si>
  <si>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</si>
  <si>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</si>
  <si>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</si>
  <si>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</si>
  <si>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</si>
  <si>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</si>
  <si>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</si>
  <si>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</si>
  <si>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</si>
  <si>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</si>
  <si>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</si>
  <si>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</si>
  <si>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</si>
  <si>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</si>
  <si>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</si>
  <si>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</si>
  <si>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</si>
  <si>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</si>
  <si>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</si>
  <si>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</si>
  <si>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</si>
  <si>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</si>
  <si>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</si>
  <si>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</si>
  <si>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</si>
  <si>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</si>
  <si>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</si>
  <si>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</si>
  <si>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</si>
  <si>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</si>
  <si>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</si>
  <si>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</si>
  <si>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</si>
  <si>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</si>
  <si>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</si>
  <si>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</si>
  <si>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</si>
  <si>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</si>
  <si>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</si>
  <si>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</si>
  <si>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</si>
  <si>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</si>
  <si>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</si>
  <si>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</si>
  <si>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</si>
  <si>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</si>
  <si>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</si>
  <si>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</si>
  <si>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</si>
  <si>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</si>
  <si>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</si>
  <si>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</si>
  <si>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</si>
  <si>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</si>
  <si>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</si>
  <si>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</si>
  <si>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</si>
  <si>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</si>
  <si>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</si>
  <si>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</si>
  <si>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</si>
  <si>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</si>
  <si>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</si>
  <si>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</si>
  <si>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</si>
  <si>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</si>
  <si>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</si>
  <si>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</si>
  <si>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</si>
  <si>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</si>
  <si>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</si>
  <si>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</si>
  <si>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</si>
  <si>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</si>
  <si>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</si>
  <si>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</si>
  <si>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</si>
  <si>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</si>
  <si>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</si>
  <si>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</si>
  <si>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</si>
  <si>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</si>
  <si>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</si>
  <si>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</si>
  <si>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</si>
  <si>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</si>
  <si>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</si>
  <si>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</si>
  <si>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</si>
  <si>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</si>
  <si>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</si>
  <si>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</si>
  <si>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</si>
  <si>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</si>
  <si>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</si>
  <si>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</si>
  <si>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</si>
  <si>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</si>
  <si>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</si>
  <si>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</si>
  <si>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</si>
  <si>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</si>
  <si>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</si>
  <si>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</si>
  <si>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</si>
  <si>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</si>
  <si>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</si>
  <si>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</si>
  <si>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</si>
  <si>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</si>
  <si>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</si>
  <si>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</si>
  <si>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</si>
  <si>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</si>
  <si>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</si>
  <si>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</si>
  <si>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</si>
  <si>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</si>
  <si>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</si>
  <si>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</si>
  <si>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</si>
  <si>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</si>
  <si>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</si>
  <si>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</si>
  <si>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</si>
  <si>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</si>
  <si>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</si>
  <si>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</si>
  <si>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</si>
  <si>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</si>
  <si>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</si>
  <si>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</si>
  <si>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</si>
  <si>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</si>
  <si>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</si>
  <si>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</si>
  <si>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</si>
  <si>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</si>
  <si>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</si>
  <si>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</si>
  <si>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</si>
  <si>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</si>
  <si>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</si>
  <si>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</si>
  <si>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</si>
  <si>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</si>
  <si>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</si>
  <si>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</si>
  <si>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</si>
  <si>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</si>
  <si>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</si>
  <si>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</si>
  <si>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</si>
  <si>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</si>
  <si>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</si>
  <si>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</si>
  <si>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</si>
  <si>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</si>
  <si>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</si>
  <si>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あさぎり病院</t>
    <phoneticPr fontId="3"/>
  </si>
  <si>
    <t>〒673-0852 明石市朝霧台１１２０番地２</t>
    <phoneticPr fontId="3"/>
  </si>
  <si>
    <t>〇</t>
  </si>
  <si>
    <t>医療法人</t>
  </si>
  <si>
    <t>複数の診療科で活用</t>
  </si>
  <si>
    <t>産婦人科</t>
  </si>
  <si>
    <t>婦人科</t>
  </si>
  <si>
    <t>眼科</t>
  </si>
  <si>
    <t>ＤＰＣ標準病院群</t>
  </si>
  <si>
    <t>有</t>
  </si>
  <si>
    <t>看護必要度Ⅰ</t>
    <phoneticPr fontId="3"/>
  </si>
  <si>
    <t>２階病棟</t>
  </si>
  <si>
    <t>急性期機能</t>
  </si>
  <si>
    <t>内科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</si>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</sst>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4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49</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49</v>
      </c>
      <c r="M101" s="258">
        <v>50</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49</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49</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290</v>
      </c>
      <c r="K151" s="264" t="str">
        <f t="shared" si="3"/>
        <v/>
      </c>
      <c r="L151" s="117">
        <v>92</v>
      </c>
      <c r="M151" s="117">
        <v>198</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18</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row>
    <row r="274" spans="1:13" s="83" customFormat="1" ht="34.5" customHeight="1">
      <c r="A274" s="249" t="s">
        <v>727</v>
      </c>
      <c r="B274" s="120"/>
      <c r="C274" s="372"/>
      <c r="D274" s="372"/>
      <c r="E274" s="372"/>
      <c r="F274" s="372"/>
      <c r="G274" s="371" t="s">
        <v>148</v>
      </c>
      <c r="H274" s="371"/>
      <c r="I274" s="404"/>
      <c r="J274" s="266">
        <f t="shared" si="9"/>
        <v>1.3</v>
      </c>
      <c r="K274" s="81" t="str">
        <f t="shared" si="8"/>
        <v/>
      </c>
      <c r="L274" s="148">
        <v>1.3</v>
      </c>
      <c r="M274" s="148">
        <v>0</v>
      </c>
    </row>
    <row r="275" spans="1:13" s="83" customFormat="1" ht="34.5" customHeight="1">
      <c r="A275" s="249" t="s">
        <v>728</v>
      </c>
      <c r="B275" s="120"/>
      <c r="C275" s="371" t="s">
        <v>153</v>
      </c>
      <c r="D275" s="372"/>
      <c r="E275" s="372"/>
      <c r="F275" s="372"/>
      <c r="G275" s="371" t="s">
        <v>146</v>
      </c>
      <c r="H275" s="371"/>
      <c r="I275" s="404"/>
      <c r="J275" s="266">
        <f t="shared" si="9"/>
        <v>18</v>
      </c>
      <c r="K275" s="81" t="str">
        <f t="shared" si="8"/>
        <v/>
      </c>
      <c r="L275" s="147">
        <v>0</v>
      </c>
      <c r="M275" s="147">
        <v>18</v>
      </c>
    </row>
    <row r="276" spans="1:13" s="83" customFormat="1" ht="34.5" customHeight="1">
      <c r="A276" s="249" t="s">
        <v>728</v>
      </c>
      <c r="B276" s="84"/>
      <c r="C276" s="372"/>
      <c r="D276" s="372"/>
      <c r="E276" s="372"/>
      <c r="F276" s="372"/>
      <c r="G276" s="371" t="s">
        <v>148</v>
      </c>
      <c r="H276" s="371"/>
      <c r="I276" s="404"/>
      <c r="J276" s="266">
        <f t="shared" si="9"/>
        <v>4.4000000000000004</v>
      </c>
      <c r="K276" s="81" t="str">
        <f t="shared" si="8"/>
        <v/>
      </c>
      <c r="L276" s="148">
        <v>0</v>
      </c>
      <c r="M276" s="148">
        <v>4.4000000000000004</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2</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2</v>
      </c>
      <c r="K289" s="81" t="str">
        <f t="shared" si="8"/>
        <v/>
      </c>
      <c r="L289" s="147">
        <v>1</v>
      </c>
      <c r="M289" s="147">
        <v>1</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9</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1.7</v>
      </c>
      <c r="M298" s="148">
        <v>9.5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4</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4935</v>
      </c>
      <c r="K392" s="81" t="str">
        <f t="shared" ref="K392:K397" si="12">IF(OR(COUNTIF(L392:M392,"未確認")&gt;0,COUNTIF(L392:M392,"~*")&gt;0),"※","")</f>
        <v/>
      </c>
      <c r="L392" s="147">
        <v>2681</v>
      </c>
      <c r="M392" s="147">
        <v>2254</v>
      </c>
    </row>
    <row r="393" spans="1:22" s="83" customFormat="1" ht="34.5" customHeight="1">
      <c r="A393" s="249" t="s">
        <v>773</v>
      </c>
      <c r="B393" s="84"/>
      <c r="C393" s="370"/>
      <c r="D393" s="380"/>
      <c r="E393" s="320" t="s">
        <v>224</v>
      </c>
      <c r="F393" s="321"/>
      <c r="G393" s="321"/>
      <c r="H393" s="322"/>
      <c r="I393" s="343"/>
      <c r="J393" s="140">
        <f t="shared" si="11"/>
        <v>3533</v>
      </c>
      <c r="K393" s="81" t="str">
        <f t="shared" si="12"/>
        <v/>
      </c>
      <c r="L393" s="147">
        <v>1496</v>
      </c>
      <c r="M393" s="147">
        <v>2037</v>
      </c>
    </row>
    <row r="394" spans="1:22" s="83" customFormat="1" ht="34.5" customHeight="1">
      <c r="A394" s="250" t="s">
        <v>774</v>
      </c>
      <c r="B394" s="84"/>
      <c r="C394" s="370"/>
      <c r="D394" s="381"/>
      <c r="E394" s="320" t="s">
        <v>225</v>
      </c>
      <c r="F394" s="321"/>
      <c r="G394" s="321"/>
      <c r="H394" s="322"/>
      <c r="I394" s="343"/>
      <c r="J394" s="140">
        <f t="shared" si="11"/>
        <v>99</v>
      </c>
      <c r="K394" s="81" t="str">
        <f t="shared" si="12"/>
        <v/>
      </c>
      <c r="L394" s="147">
        <v>74</v>
      </c>
      <c r="M394" s="147">
        <v>25</v>
      </c>
    </row>
    <row r="395" spans="1:22" s="83" customFormat="1" ht="34.5" customHeight="1">
      <c r="A395" s="250" t="s">
        <v>775</v>
      </c>
      <c r="B395" s="84"/>
      <c r="C395" s="370"/>
      <c r="D395" s="382"/>
      <c r="E395" s="320" t="s">
        <v>226</v>
      </c>
      <c r="F395" s="321"/>
      <c r="G395" s="321"/>
      <c r="H395" s="322"/>
      <c r="I395" s="343"/>
      <c r="J395" s="140">
        <f t="shared" si="11"/>
        <v>1303</v>
      </c>
      <c r="K395" s="81" t="str">
        <f t="shared" si="12"/>
        <v/>
      </c>
      <c r="L395" s="147">
        <v>1111</v>
      </c>
      <c r="M395" s="147">
        <v>192</v>
      </c>
    </row>
    <row r="396" spans="1:22" s="83" customFormat="1" ht="34.5" customHeight="1">
      <c r="A396" s="250" t="s">
        <v>776</v>
      </c>
      <c r="B396" s="1"/>
      <c r="C396" s="370"/>
      <c r="D396" s="320" t="s">
        <v>227</v>
      </c>
      <c r="E396" s="321"/>
      <c r="F396" s="321"/>
      <c r="G396" s="321"/>
      <c r="H396" s="322"/>
      <c r="I396" s="343"/>
      <c r="J396" s="140">
        <f t="shared" si="11"/>
        <v>26020</v>
      </c>
      <c r="K396" s="81" t="str">
        <f t="shared" si="12"/>
        <v/>
      </c>
      <c r="L396" s="147">
        <v>15622</v>
      </c>
      <c r="M396" s="147">
        <v>10398</v>
      </c>
    </row>
    <row r="397" spans="1:22" s="83" customFormat="1" ht="34.5" customHeight="1">
      <c r="A397" s="250" t="s">
        <v>777</v>
      </c>
      <c r="B397" s="119"/>
      <c r="C397" s="370"/>
      <c r="D397" s="320" t="s">
        <v>228</v>
      </c>
      <c r="E397" s="321"/>
      <c r="F397" s="321"/>
      <c r="G397" s="321"/>
      <c r="H397" s="322"/>
      <c r="I397" s="344"/>
      <c r="J397" s="140">
        <f t="shared" si="11"/>
        <v>4951</v>
      </c>
      <c r="K397" s="81" t="str">
        <f t="shared" si="12"/>
        <v/>
      </c>
      <c r="L397" s="147">
        <v>2687</v>
      </c>
      <c r="M397" s="147">
        <v>2264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4935</v>
      </c>
      <c r="K405" s="81" t="str">
        <f t="shared" ref="K405:K422" si="14">IF(OR(COUNTIF(L405:M405,"未確認")&gt;0,COUNTIF(L405:M405,"~*")&gt;0),"※","")</f>
        <v/>
      </c>
      <c r="L405" s="147">
        <v>2681</v>
      </c>
      <c r="M405" s="147">
        <v>2254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3816</v>
      </c>
      <c r="K407" s="81" t="str">
        <f t="shared" si="14"/>
        <v/>
      </c>
      <c r="L407" s="147">
        <v>1579</v>
      </c>
      <c r="M407" s="147">
        <v>2237</v>
      </c>
    </row>
    <row r="408" spans="1:22" s="83" customFormat="1" ht="34.5" customHeight="1">
      <c r="A408" s="251" t="s">
        <v>781</v>
      </c>
      <c r="B408" s="119"/>
      <c r="C408" s="369"/>
      <c r="D408" s="369"/>
      <c r="E408" s="320" t="s">
        <v>236</v>
      </c>
      <c r="F408" s="321"/>
      <c r="G408" s="321"/>
      <c r="H408" s="322"/>
      <c r="I408" s="361"/>
      <c r="J408" s="140">
        <f t="shared" si="13"/>
        <v>3</v>
      </c>
      <c r="K408" s="81" t="str">
        <f t="shared" si="14"/>
        <v/>
      </c>
      <c r="L408" s="147">
        <v>3</v>
      </c>
      <c r="M408" s="147">
        <v>0</v>
      </c>
    </row>
    <row r="409" spans="1:22" s="83" customFormat="1" ht="34.5" customHeight="1">
      <c r="A409" s="251" t="s">
        <v>782</v>
      </c>
      <c r="B409" s="119"/>
      <c r="C409" s="369"/>
      <c r="D409" s="369"/>
      <c r="E409" s="317" t="s">
        <v>989</v>
      </c>
      <c r="F409" s="318"/>
      <c r="G409" s="318"/>
      <c r="H409" s="319"/>
      <c r="I409" s="361"/>
      <c r="J409" s="140">
        <f t="shared" si="13"/>
        <v>17</v>
      </c>
      <c r="K409" s="81" t="str">
        <f t="shared" si="14"/>
        <v/>
      </c>
      <c r="L409" s="147">
        <v>0</v>
      </c>
      <c r="M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1098</v>
      </c>
      <c r="K411" s="81" t="str">
        <f t="shared" si="14"/>
        <v/>
      </c>
      <c r="L411" s="147">
        <v>1098</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row>
    <row r="413" spans="1:22" s="83" customFormat="1" ht="34.5" customHeight="1">
      <c r="A413" s="251" t="s">
        <v>786</v>
      </c>
      <c r="B413" s="119"/>
      <c r="C413" s="369"/>
      <c r="D413" s="320" t="s">
        <v>251</v>
      </c>
      <c r="E413" s="321"/>
      <c r="F413" s="321"/>
      <c r="G413" s="321"/>
      <c r="H413" s="322"/>
      <c r="I413" s="361"/>
      <c r="J413" s="140">
        <f t="shared" si="13"/>
        <v>4956</v>
      </c>
      <c r="K413" s="81" t="str">
        <f t="shared" si="14"/>
        <v/>
      </c>
      <c r="L413" s="147">
        <v>2687</v>
      </c>
      <c r="M413" s="147">
        <v>2269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4873</v>
      </c>
      <c r="K415" s="81" t="str">
        <f t="shared" si="14"/>
        <v/>
      </c>
      <c r="L415" s="147">
        <v>2631</v>
      </c>
      <c r="M415" s="147">
        <v>2242</v>
      </c>
    </row>
    <row r="416" spans="1:22" s="83" customFormat="1" ht="34.5" customHeight="1">
      <c r="A416" s="251" t="s">
        <v>789</v>
      </c>
      <c r="B416" s="119"/>
      <c r="C416" s="369"/>
      <c r="D416" s="369"/>
      <c r="E416" s="320" t="s">
        <v>243</v>
      </c>
      <c r="F416" s="321"/>
      <c r="G416" s="321"/>
      <c r="H416" s="322"/>
      <c r="I416" s="361"/>
      <c r="J416" s="140">
        <f t="shared" si="13"/>
        <v>62</v>
      </c>
      <c r="K416" s="81" t="str">
        <f t="shared" si="14"/>
        <v/>
      </c>
      <c r="L416" s="147">
        <v>56</v>
      </c>
      <c r="M416" s="147">
        <v>6</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0</v>
      </c>
      <c r="M417" s="147">
        <v>15</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row>
    <row r="421" spans="1:22" s="83" customFormat="1" ht="34.5" customHeight="1">
      <c r="A421" s="251" t="s">
        <v>794</v>
      </c>
      <c r="B421" s="119"/>
      <c r="C421" s="369"/>
      <c r="D421" s="369"/>
      <c r="E421" s="320" t="s">
        <v>247</v>
      </c>
      <c r="F421" s="321"/>
      <c r="G421" s="321"/>
      <c r="H421" s="322"/>
      <c r="I421" s="361"/>
      <c r="J421" s="140">
        <f t="shared" si="13"/>
        <v>3</v>
      </c>
      <c r="K421" s="81" t="str">
        <f t="shared" si="14"/>
        <v/>
      </c>
      <c r="L421" s="147">
        <v>0</v>
      </c>
      <c r="M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4956</v>
      </c>
      <c r="K430" s="193" t="str">
        <f>IF(OR(COUNTIF(L430:M430,"未確認")&gt;0,COUNTIF(L430:M430,"~*")&gt;0),"※","")</f>
        <v/>
      </c>
      <c r="L430" s="147">
        <v>2687</v>
      </c>
      <c r="M430" s="147">
        <v>2269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v>
      </c>
      <c r="K432" s="193" t="str">
        <f>IF(OR(COUNTIF(L432:M432,"未確認")&gt;0,COUNTIF(L432:M432,"~*")&gt;0),"※","")</f>
        <v/>
      </c>
      <c r="L432" s="147">
        <v>0</v>
      </c>
      <c r="M432" s="147">
        <v>13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4943</v>
      </c>
      <c r="K433" s="193" t="str">
        <f>IF(OR(COUNTIF(L433:M433,"未確認")&gt;0,COUNTIF(L433:M433,"~*")&gt;0),"※","")</f>
        <v/>
      </c>
      <c r="L433" s="147">
        <v>2687</v>
      </c>
      <c r="M433" s="147">
        <v>2256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216</v>
      </c>
      <c r="K468" s="201" t="str">
        <f t="shared" ref="K468:K475" si="16">IF(OR(COUNTIF(L468:M468,"未確認")&gt;0,COUNTIF(L468:M468,"*")&gt;0),"※","")</f>
        <v/>
      </c>
      <c r="L468" s="117">
        <v>58</v>
      </c>
      <c r="M468" s="117">
        <v>158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167</v>
      </c>
      <c r="K472" s="201" t="str">
        <f t="shared" si="16"/>
        <v>※</v>
      </c>
      <c r="L472" s="117" t="s">
        <v>541</v>
      </c>
      <c r="M472" s="117">
        <v>167</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20</v>
      </c>
      <c r="K476" s="201" t="str">
        <f>IF(OR(COUNTIF(L476:M476,"未確認")&gt;0,COUNTIF(L476:M476,"~")&gt;0),"※","")</f>
        <v/>
      </c>
      <c r="L476" s="117">
        <v>0</v>
      </c>
      <c r="M476" s="117">
        <v>20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68</v>
      </c>
      <c r="K479" s="201" t="str">
        <f t="shared" si="18"/>
        <v/>
      </c>
      <c r="L479" s="117">
        <v>68</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v>13</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95</v>
      </c>
      <c r="K527" s="201" t="str">
        <f>IF(OR(COUNTIF(L527:M527,"未確認")&gt;0,COUNTIF(L527:M527,"*")&gt;0),"※","")</f>
        <v/>
      </c>
      <c r="L527" s="117">
        <v>95</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t="str">
        <f t="shared" ref="J545:J557" si="24">IF(SUM(L545:M545)=0,IF(COUNTIF(L545:M545,"未確認")&gt;0,"未確認",IF(COUNTIF(L545:M545,"~*")&gt;0,"*",SUM(L545:M545))),SUM(L545:M545))</f>
        <v>*</v>
      </c>
      <c r="K545" s="201" t="str">
        <f t="shared" ref="K545:K557" si="25">IF(OR(COUNTIF(L545:M545,"未確認")&gt;0,COUNTIF(L545:M545,"*")&gt;0),"※","")</f>
        <v>※</v>
      </c>
      <c r="L545" s="117" t="s">
        <v>541</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53.8</v>
      </c>
      <c r="M560" s="211">
        <v>9.6</v>
      </c>
    </row>
    <row r="561" spans="1:13" s="91" customFormat="1" ht="34.5" customHeight="1">
      <c r="A561" s="251" t="s">
        <v>871</v>
      </c>
      <c r="B561" s="119"/>
      <c r="C561" s="209"/>
      <c r="D561" s="331" t="s">
        <v>377</v>
      </c>
      <c r="E561" s="342"/>
      <c r="F561" s="342"/>
      <c r="G561" s="342"/>
      <c r="H561" s="332"/>
      <c r="I561" s="343"/>
      <c r="J561" s="207"/>
      <c r="K561" s="210"/>
      <c r="L561" s="211">
        <v>46.2</v>
      </c>
      <c r="M561" s="211">
        <v>6.4</v>
      </c>
    </row>
    <row r="562" spans="1:13" s="91" customFormat="1" ht="34.5" customHeight="1">
      <c r="A562" s="251" t="s">
        <v>872</v>
      </c>
      <c r="B562" s="119"/>
      <c r="C562" s="209"/>
      <c r="D562" s="331" t="s">
        <v>992</v>
      </c>
      <c r="E562" s="342"/>
      <c r="F562" s="342"/>
      <c r="G562" s="342"/>
      <c r="H562" s="332"/>
      <c r="I562" s="343"/>
      <c r="J562" s="207"/>
      <c r="K562" s="210"/>
      <c r="L562" s="211">
        <v>33.299999999999997</v>
      </c>
      <c r="M562" s="211">
        <v>5.7</v>
      </c>
    </row>
    <row r="563" spans="1:13" s="91" customFormat="1" ht="34.5" customHeight="1">
      <c r="A563" s="251" t="s">
        <v>873</v>
      </c>
      <c r="B563" s="119"/>
      <c r="C563" s="209"/>
      <c r="D563" s="331" t="s">
        <v>379</v>
      </c>
      <c r="E563" s="342"/>
      <c r="F563" s="342"/>
      <c r="G563" s="342"/>
      <c r="H563" s="332"/>
      <c r="I563" s="343"/>
      <c r="J563" s="207"/>
      <c r="K563" s="210"/>
      <c r="L563" s="211">
        <v>28.2</v>
      </c>
      <c r="M563" s="211">
        <v>1.6</v>
      </c>
    </row>
    <row r="564" spans="1:13" s="91" customFormat="1" ht="34.5" customHeight="1">
      <c r="A564" s="251" t="s">
        <v>874</v>
      </c>
      <c r="B564" s="119"/>
      <c r="C564" s="209"/>
      <c r="D564" s="331" t="s">
        <v>380</v>
      </c>
      <c r="E564" s="342"/>
      <c r="F564" s="342"/>
      <c r="G564" s="342"/>
      <c r="H564" s="332"/>
      <c r="I564" s="343"/>
      <c r="J564" s="207"/>
      <c r="K564" s="210"/>
      <c r="L564" s="211">
        <v>41</v>
      </c>
      <c r="M564" s="211">
        <v>0.5</v>
      </c>
    </row>
    <row r="565" spans="1:13" s="91" customFormat="1" ht="34.5" customHeight="1">
      <c r="A565" s="251" t="s">
        <v>875</v>
      </c>
      <c r="B565" s="119"/>
      <c r="C565" s="280"/>
      <c r="D565" s="331" t="s">
        <v>869</v>
      </c>
      <c r="E565" s="342"/>
      <c r="F565" s="342"/>
      <c r="G565" s="342"/>
      <c r="H565" s="332"/>
      <c r="I565" s="343"/>
      <c r="J565" s="207"/>
      <c r="K565" s="210"/>
      <c r="L565" s="211">
        <v>0</v>
      </c>
      <c r="M565" s="211">
        <v>2.5</v>
      </c>
    </row>
    <row r="566" spans="1:13" s="91" customFormat="1" ht="34.5" customHeight="1">
      <c r="A566" s="251" t="s">
        <v>876</v>
      </c>
      <c r="B566" s="119"/>
      <c r="C566" s="285"/>
      <c r="D566" s="331" t="s">
        <v>993</v>
      </c>
      <c r="E566" s="342"/>
      <c r="F566" s="342"/>
      <c r="G566" s="342"/>
      <c r="H566" s="332"/>
      <c r="I566" s="343"/>
      <c r="J566" s="213"/>
      <c r="K566" s="214"/>
      <c r="L566" s="211">
        <v>48.7</v>
      </c>
      <c r="M566" s="211">
        <v>8.5</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708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173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991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632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44</v>
      </c>
      <c r="K632" s="201" t="str">
        <f t="shared" si="31"/>
        <v/>
      </c>
      <c r="L632" s="117">
        <v>32</v>
      </c>
      <c r="M632" s="117">
        <v>12</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D2324E-18FA-4FC6-B656-B2A9D07600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2019-12-23T00:52:02Z</dcterms:modified>
</cp:coreProperties>
</file>