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646F4E4-9D44-448B-A047-05EFA7A20C93}"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<sst xmlns="http://schemas.openxmlformats.org/spreadsheetml/2006/main" count="3441" uniqueCount="1062">
  <si>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</si>
  <si>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</si>
  <si>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</si>
  <si>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</si>
  <si>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</si>
  <si>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</si>
  <si>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</si>
  <si>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</si>
  <si>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</si>
  <si>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</si>
  <si>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</si>
  <si>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</si>
  <si>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</si>
  <si>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</si>
  <si>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</si>
  <si>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</si>
  <si>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</si>
  <si>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</si>
  <si>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</si>
  <si>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</si>
  <si>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</si>
  <si>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</si>
  <si>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</si>
  <si>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</si>
  <si>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</si>
  <si>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</si>
  <si>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</si>
  <si>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</si>
  <si>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</si>
  <si>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</si>
  <si>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</si>
  <si>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</si>
  <si>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</si>
  <si>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</si>
  <si>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</si>
  <si>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</si>
  <si>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</si>
  <si>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</si>
  <si>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</si>
  <si>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</si>
  <si>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</si>
  <si>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</si>
  <si>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</si>
  <si>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</si>
  <si>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</si>
  <si>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</si>
  <si>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</si>
  <si>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</si>
  <si>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</si>
  <si>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</si>
  <si>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</si>
  <si>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</si>
  <si>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</si>
  <si>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</si>
  <si>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</si>
  <si>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</si>
  <si>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</si>
  <si>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</si>
  <si>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</si>
  <si>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</si>
  <si>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</si>
  <si>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</si>
  <si>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</si>
  <si>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</si>
  <si>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</si>
  <si>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</si>
  <si>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</si>
  <si>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</si>
  <si>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</si>
  <si>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</si>
  <si>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</si>
  <si>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</si>
  <si>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</si>
  <si>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</si>
  <si>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</si>
  <si>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</si>
  <si>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</si>
  <si>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</si>
  <si>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</si>
  <si>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</si>
  <si>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</si>
  <si>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</si>
  <si>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</si>
  <si>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</si>
  <si>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</si>
  <si>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</si>
  <si>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</si>
  <si>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</si>
  <si>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</si>
  <si>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</si>
  <si>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</si>
  <si>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</si>
  <si>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</si>
  <si>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</si>
  <si>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</si>
  <si>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</si>
  <si>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</si>
  <si>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</si>
  <si>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</si>
  <si>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</si>
  <si>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</si>
  <si>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</si>
  <si>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</si>
  <si>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</si>
  <si>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</si>
  <si>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</si>
  <si>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</si>
  <si>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</si>
  <si>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</si>
  <si>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</si>
  <si>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</si>
  <si>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</si>
  <si>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</si>
  <si>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</si>
  <si>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</si>
  <si>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</si>
  <si>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</si>
  <si>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</si>
  <si>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</si>
  <si>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</si>
  <si>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</si>
  <si>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</si>
  <si>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</si>
  <si>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</si>
  <si>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</si>
  <si>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</si>
  <si>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</si>
  <si>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</si>
  <si>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</si>
  <si>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</si>
  <si>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</si>
  <si>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</si>
  <si>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</si>
  <si>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</si>
  <si>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</si>
  <si>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</si>
  <si>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</si>
  <si>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</si>
  <si>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</si>
  <si>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</si>
  <si>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</si>
  <si>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</si>
  <si>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</si>
  <si>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</si>
  <si>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</si>
  <si>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</si>
  <si>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</si>
  <si>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</si>
  <si>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</si>
  <si>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</si>
  <si>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</si>
  <si>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</si>
  <si>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</si>
  <si>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</si>
  <si>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</si>
  <si>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</si>
  <si>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</si>
  <si>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</si>
  <si>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</si>
  <si>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</si>
  <si>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</si>
  <si>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</si>
  <si>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</si>
  <si>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</si>
  <si>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</si>
  <si>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</si>
  <si>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</si>
  <si>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</si>
  <si>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</si>
  <si>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</si>
  <si>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</si>
  <si>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</si>
  <si>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</si>
  <si>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</si>
  <si>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</si>
  <si>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</si>
  <si>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</si>
  <si>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</si>
  <si>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</si>
  <si>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</si>
  <si>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</si>
  <si>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</si>
  <si>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</si>
  <si>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</si>
  <si>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</si>
  <si>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</si>
  <si>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</si>
  <si>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</si>
  <si>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</si>
  <si>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</si>
  <si>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</si>
  <si>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</si>
  <si>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</si>
  <si>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</si>
  <si>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</si>
  <si>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</si>
  <si>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</si>
  <si>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</si>
  <si>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</si>
  <si>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</si>
  <si>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</si>
  <si>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</si>
  <si>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</si>
  <si>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</si>
  <si>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</si>
  <si>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</si>
  <si>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</si>
  <si>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</si>
  <si>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</si>
  <si>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</si>
  <si>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</si>
  <si>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</si>
  <si>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</si>
  <si>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</si>
  <si>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</si>
  <si>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</si>
  <si>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</si>
  <si>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</si>
  <si>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</si>
  <si>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</si>
  <si>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</si>
  <si>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</si>
  <si>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</si>
  <si>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</si>
  <si>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</si>
  <si>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</si>
  <si>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</si>
  <si>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</si>
  <si>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</si>
  <si>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</si>
  <si>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</si>
  <si>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</si>
  <si>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</si>
  <si>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</si>
  <si>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</si>
  <si>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</si>
  <si>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</si>
  <si>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</si>
  <si>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</si>
  <si>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</si>
  <si>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</si>
  <si>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</si>
  <si>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</si>
  <si>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</si>
  <si>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</si>
  <si>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</si>
  <si>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</si>
  <si>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</si>
  <si>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</si>
  <si>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</si>
  <si>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</si>
  <si>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</si>
  <si>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</si>
  <si>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</si>
  <si>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</si>
  <si>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</si>
  <si>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</si>
  <si>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</si>
  <si>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</si>
  <si>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</si>
  <si>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</si>
  <si>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</si>
  <si>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</si>
  <si>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</si>
  <si>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</si>
  <si>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</si>
  <si>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</si>
  <si>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</si>
  <si>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</si>
  <si>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</si>
  <si>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</si>
  <si>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</si>
  <si>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</si>
  <si>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</si>
  <si>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</si>
  <si>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</si>
  <si>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</si>
  <si>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</si>
  <si>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</si>
  <si>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</si>
  <si>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</si>
  <si>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</si>
  <si>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</si>
  <si>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</si>
  <si>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</si>
  <si>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</si>
  <si>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</si>
  <si>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</si>
  <si>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</si>
  <si>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</si>
  <si>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</si>
  <si>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</si>
  <si>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</si>
  <si>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</si>
  <si>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</si>
  <si>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</si>
  <si>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</si>
  <si>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</si>
  <si>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</si>
  <si>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</si>
  <si>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</si>
  <si>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</si>
  <si>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</si>
  <si>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</si>
  <si>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</si>
  <si>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</si>
  <si>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</si>
  <si>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</si>
  <si>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</si>
  <si>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</si>
  <si>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</si>
  <si>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</si>
  <si>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</si>
  <si>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</si>
  <si>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</si>
  <si>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</si>
  <si>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</si>
  <si>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</si>
  <si>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</si>
  <si>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</si>
  <si>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</si>
  <si>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</si>
  <si>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</si>
  <si>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</si>
  <si>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</si>
  <si>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</si>
  <si>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</si>
  <si>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</si>
  <si>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</si>
  <si>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</si>
  <si>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</si>
  <si>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</si>
  <si>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</si>
  <si>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</si>
  <si>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</si>
  <si>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</si>
  <si>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</si>
  <si>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</si>
  <si>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</si>
  <si>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</si>
  <si>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</si>
  <si>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</si>
  <si>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</si>
  <si>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</si>
  <si>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</si>
  <si>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</si>
  <si>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</si>
  <si>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</si>
  <si>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</si>
  <si>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</si>
  <si>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</si>
  <si>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</si>
  <si>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</si>
  <si>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</si>
  <si>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</si>
  <si>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</si>
  <si>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</si>
  <si>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</si>
  <si>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</si>
  <si>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</si>
  <si>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</si>
  <si>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</si>
  <si>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</si>
  <si>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</si>
  <si>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</si>
  <si>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</si>
  <si>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</si>
  <si>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</si>
  <si>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</si>
  <si>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</si>
  <si>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</si>
  <si>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</si>
  <si>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</si>
  <si>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</si>
  <si>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</si>
  <si>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</si>
  <si>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</si>
  <si>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</si>
  <si>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</si>
  <si>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</si>
  <si>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</si>
  <si>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</si>
  <si>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</si>
  <si>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</si>
  <si>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</si>
  <si>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</si>
  <si>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</si>
  <si>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</si>
  <si>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</si>
  <si>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</si>
  <si>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</si>
  <si>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</si>
  <si>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</si>
  <si>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</si>
  <si>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</si>
  <si>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</si>
  <si>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</si>
  <si>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</si>
  <si>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</si>
  <si>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</si>
  <si>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</si>
  <si>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</si>
  <si>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</si>
  <si>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</si>
  <si>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</si>
  <si>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</si>
  <si>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</si>
  <si>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</si>
  <si>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</si>
  <si>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</si>
  <si>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</si>
  <si>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</si>
  <si>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</si>
  <si>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</si>
  <si>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</si>
  <si>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</si>
  <si>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</si>
  <si>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</si>
  <si>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</si>
  <si>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</si>
  <si>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</si>
  <si>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</si>
  <si>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</si>
  <si>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</si>
  <si>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</si>
  <si>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</si>
  <si>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</si>
  <si>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</si>
  <si>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</si>
  <si>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</si>
  <si>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</si>
  <si>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</si>
  <si>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</si>
  <si>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</si>
  <si>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</si>
  <si>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</si>
  <si>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</si>
  <si>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</si>
  <si>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</si>
  <si>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</si>
  <si>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</si>
  <si>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</si>
  <si>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</si>
  <si>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</si>
  <si>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</si>
  <si>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</si>
  <si>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</si>
  <si>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</si>
  <si>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</si>
  <si>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</si>
  <si>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</si>
  <si>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</si>
  <si>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</si>
  <si>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</si>
  <si>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</si>
  <si>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</si>
  <si>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</si>
  <si>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</si>
  <si>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</si>
  <si>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</si>
  <si>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</si>
  <si>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</si>
  <si>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</si>
  <si>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</si>
  <si>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</si>
  <si>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</si>
  <si>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</si>
  <si>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</si>
  <si>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</si>
  <si>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</si>
  <si>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</si>
  <si>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</si>
  <si>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</si>
  <si>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</si>
  <si>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</si>
  <si>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</si>
  <si>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</si>
  <si>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</si>
  <si>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</si>
  <si>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</si>
  <si>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</si>
  <si>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</si>
  <si>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</si>
  <si>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</si>
  <si>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</si>
  <si>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</si>
  <si>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</si>
  <si>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</si>
  <si>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</si>
  <si>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</si>
  <si>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</si>
  <si>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</si>
  <si>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</si>
  <si>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</si>
  <si>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</si>
  <si>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</si>
  <si>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</si>
  <si>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</si>
  <si>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</si>
  <si>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</si>
  <si>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</si>
  <si>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</si>
  <si>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</si>
  <si>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</si>
  <si>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</si>
  <si>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</si>
  <si>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</si>
  <si>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</si>
  <si>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</si>
  <si>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</si>
  <si>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</si>
  <si>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</si>
  <si>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</si>
  <si>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</si>
  <si>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</si>
  <si>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</si>
  <si>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</si>
  <si>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</si>
  <si>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</si>
  <si>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</si>
  <si>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</si>
  <si>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</si>
  <si>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</si>
  <si>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</si>
  <si>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</si>
  <si>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</si>
  <si>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</si>
  <si>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</si>
  <si>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</si>
  <si>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</si>
  <si>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</si>
  <si>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</si>
  <si>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</si>
  <si>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</si>
  <si>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</si>
  <si>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</si>
  <si>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</si>
  <si>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</si>
  <si>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</si>
  <si>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</si>
  <si>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</si>
  <si>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</si>
  <si>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</si>
  <si>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</si>
  <si>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</si>
  <si>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</si>
  <si>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</si>
  <si>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</si>
  <si>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</si>
  <si>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</si>
  <si>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</si>
  <si>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</si>
  <si>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</si>
  <si>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</si>
  <si>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</si>
  <si>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</si>
  <si>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</si>
  <si>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</si>
  <si>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</si>
  <si>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</si>
  <si>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</si>
  <si>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</si>
  <si>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</si>
  <si>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</si>
  <si>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</si>
  <si>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</si>
  <si>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</si>
  <si>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</si>
  <si>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</si>
  <si>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</si>
  <si>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</si>
  <si>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</si>
  <si>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</si>
  <si>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</si>
  <si>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</si>
  <si>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</si>
  <si>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</si>
  <si>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</si>
  <si>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</si>
  <si>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</si>
  <si>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</si>
  <si>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</si>
  <si>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</si>
  <si>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</si>
  <si>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</si>
  <si>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</si>
  <si>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</si>
  <si>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</si>
  <si>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</si>
  <si>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</si>
  <si>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</si>
  <si>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</si>
  <si>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</si>
  <si>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</si>
  <si>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</si>
  <si>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</si>
  <si>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</si>
  <si>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</si>
  <si>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</si>
  <si>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</si>
  <si>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</si>
  <si>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</si>
  <si>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</si>
  <si>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</si>
  <si>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</si>
  <si>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</si>
  <si>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</si>
  <si>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</si>
  <si>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</si>
  <si>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</si>
  <si>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</si>
  <si>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</si>
  <si>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</si>
  <si>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</si>
  <si>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</si>
  <si>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</si>
  <si>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</si>
  <si>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</si>
  <si>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</si>
  <si>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</si>
  <si>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</si>
  <si>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</si>
  <si>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</si>
  <si>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</si>
  <si>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</si>
  <si>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</si>
  <si>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</si>
  <si>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</si>
  <si>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</si>
  <si>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</si>
  <si>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</si>
  <si>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</si>
  <si>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</si>
  <si>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</si>
  <si>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</si>
  <si>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</si>
  <si>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</si>
  <si>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</si>
  <si>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</si>
  <si>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</si>
  <si>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</si>
  <si>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</si>
  <si>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</si>
  <si>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</si>
  <si>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</si>
  <si>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</si>
  <si>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</si>
  <si>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</si>
  <si>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</si>
  <si>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</si>
  <si>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</si>
  <si>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</si>
  <si>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</si>
  <si>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</si>
  <si>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</si>
  <si>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</si>
  <si>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</si>
  <si>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</si>
  <si>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</si>
  <si>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</si>
  <si>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</si>
  <si>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</si>
  <si>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</si>
  <si>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</si>
  <si>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</si>
  <si>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</si>
  <si>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</si>
  <si>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</si>
  <si>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</si>
  <si>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</si>
  <si>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</si>
  <si>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</si>
  <si>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</si>
  <si>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</si>
  <si>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</si>
  <si>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</si>
  <si>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</si>
  <si>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</si>
  <si>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</si>
  <si>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</si>
  <si>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</si>
  <si>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</si>
  <si>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</si>
  <si>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</si>
  <si>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</si>
  <si>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</si>
  <si>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</si>
  <si>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</si>
  <si>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</si>
  <si>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</si>
  <si>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</si>
  <si>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</si>
  <si>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</si>
  <si>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</si>
  <si>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</si>
  <si>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</si>
  <si>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</si>
  <si>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</si>
  <si>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</si>
  <si>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</si>
  <si>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</si>
  <si>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</si>
  <si>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</si>
  <si>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</si>
  <si>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</si>
  <si>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</si>
  <si>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</si>
  <si>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</si>
  <si>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</si>
  <si>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</si>
  <si>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</si>
  <si>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</si>
  <si>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</si>
  <si>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</si>
  <si>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</si>
  <si>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</si>
  <si>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</si>
  <si>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</si>
  <si>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</si>
  <si>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</si>
  <si>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</si>
  <si>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</si>
  <si>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</si>
  <si>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</si>
  <si>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</si>
  <si>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</si>
  <si>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</si>
  <si>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</si>
  <si>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</si>
  <si>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</si>
  <si>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</si>
  <si>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</si>
  <si>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</si>
  <si>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</si>
  <si>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</si>
  <si>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</si>
  <si>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</si>
  <si>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</si>
  <si>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</si>
  <si>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</si>
  <si>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</si>
  <si>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</si>
  <si>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</si>
  <si>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</si>
  <si>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</si>
  <si>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</si>
  <si>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</si>
  <si>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</si>
  <si>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</si>
  <si>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</si>
  <si>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</si>
  <si>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</si>
  <si>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</si>
  <si>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</si>
  <si>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</si>
  <si>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</si>
  <si>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</si>
  <si>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</si>
  <si>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</si>
  <si>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</si>
  <si>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</si>
  <si>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</si>
  <si>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</si>
  <si>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</si>
  <si>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</si>
  <si>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</si>
  <si>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</si>
  <si>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</si>
  <si>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</si>
  <si>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</si>
  <si>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</si>
  <si>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</si>
  <si>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</si>
  <si>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</si>
  <si>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</si>
  <si>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</si>
  <si>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</si>
  <si>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</si>
  <si>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</si>
  <si>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</si>
  <si>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</si>
  <si>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</si>
  <si>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</si>
  <si>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</si>
  <si>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</si>
  <si>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</si>
  <si>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</si>
  <si>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</si>
  <si>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</si>
  <si>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</si>
  <si>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</si>
  <si>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</si>
  <si>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</si>
  <si>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</si>
  <si>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</si>
  <si>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</si>
  <si>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</si>
  <si>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</si>
  <si>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</si>
  <si>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</si>
  <si>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</si>
  <si>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</si>
  <si>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</si>
  <si>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</si>
  <si>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</si>
  <si>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</si>
  <si>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</si>
  <si>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</si>
  <si>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</si>
  <si>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</si>
  <si>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</si>
  <si>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</si>
  <si>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</si>
  <si>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</si>
  <si>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</si>
  <si>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</si>
  <si>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</si>
  <si>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</si>
  <si>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</si>
  <si>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</si>
  <si>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</si>
  <si>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</si>
  <si>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</si>
  <si>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</si>
  <si>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</si>
  <si>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</si>
  <si>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</si>
  <si>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</si>
  <si>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</si>
  <si>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</si>
  <si>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</si>
  <si>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</si>
  <si>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</si>
  <si>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</si>
  <si>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</si>
  <si>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</si>
  <si>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</si>
  <si>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</si>
  <si>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</si>
  <si>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</si>
  <si>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</si>
  <si>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</si>
  <si>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</si>
  <si>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</si>
  <si>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</si>
  <si>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</si>
  <si>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</si>
  <si>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</si>
  <si>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</si>
  <si>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</si>
  <si>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</si>
  <si>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</si>
  <si>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</si>
  <si>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</si>
  <si>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</si>
  <si>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</si>
  <si>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</si>
  <si>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</si>
  <si>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</si>
  <si>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</si>
  <si>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</si>
  <si>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</si>
  <si>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</si>
  <si>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</si>
  <si>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</si>
  <si>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</si>
  <si>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</si>
  <si>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</si>
  <si>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</si>
  <si>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</si>
  <si>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</si>
  <si>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</si>
  <si>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</si>
  <si>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</si>
  <si>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</si>
  <si>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</si>
  <si>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</si>
  <si>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</si>
  <si>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</si>
  <si>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</si>
  <si>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</si>
  <si>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</si>
  <si>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</si>
  <si>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</si>
  <si>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</si>
  <si>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</si>
  <si>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</si>
  <si>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</si>
  <si>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</si>
  <si>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</si>
  <si>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</si>
  <si>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</si>
  <si>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</si>
  <si>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</si>
  <si>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</si>
  <si>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</si>
  <si>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</si>
  <si>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</si>
  <si>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</si>
  <si>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</si>
  <si>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</si>
  <si>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</si>
  <si>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</si>
  <si>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</si>
  <si>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</si>
  <si>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</si>
  <si>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</si>
  <si>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</si>
  <si>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</si>
  <si>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</si>
  <si>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</si>
  <si>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</si>
  <si>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</si>
  <si>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</si>
  <si>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</si>
  <si>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</si>
  <si>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</si>
  <si>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</si>
  <si>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</si>
  <si>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</si>
  <si>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</si>
  <si>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</si>
  <si>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</si>
  <si>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</si>
  <si>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</si>
  <si>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</si>
  <si>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</si>
  <si>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</si>
  <si>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</si>
  <si>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</si>
  <si>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</si>
  <si>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</si>
  <si>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</si>
  <si>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</si>
  <si>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</si>
  <si>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</si>
  <si>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</si>
  <si>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</si>
  <si>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</si>
  <si>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</si>
  <si>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</si>
  <si>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</si>
  <si>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</si>
  <si>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</si>
  <si>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</si>
  <si>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</si>
  <si>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</si>
  <si>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</si>
  <si>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</si>
  <si>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</si>
  <si>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</si>
  <si>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</si>
  <si>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</si>
  <si>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</si>
  <si>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</si>
  <si>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</si>
  <si>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</si>
  <si>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</si>
  <si>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</si>
  <si>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</si>
  <si>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</si>
  <si>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</si>
  <si>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</si>
  <si>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</si>
  <si>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</si>
  <si>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</si>
  <si>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</si>
  <si>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</si>
  <si>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</si>
  <si>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</si>
  <si>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</si>
  <si>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</si>
  <si>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</si>
  <si>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</si>
  <si>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</si>
  <si>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</si>
  <si>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</si>
  <si>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</si>
  <si>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</si>
  <si>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</si>
  <si>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</si>
  <si>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</si>
  <si>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</si>
  <si>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</si>
  <si>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</si>
  <si>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</si>
  <si>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</si>
  <si>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</si>
  <si>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</si>
  <si>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</si>
  <si>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</si>
  <si>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</si>
  <si>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</si>
  <si>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</si>
  <si>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</si>
  <si>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</si>
  <si>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</si>
  <si>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</si>
  <si>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</si>
  <si>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</si>
  <si>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</si>
  <si>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</si>
  <si>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</si>
  <si>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</si>
  <si>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</si>
  <si>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</si>
  <si>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</si>
  <si>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</si>
  <si>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</si>
  <si>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</si>
  <si>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</si>
  <si>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</si>
  <si>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</si>
  <si>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</si>
  <si>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</si>
  <si>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</si>
  <si>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</si>
  <si>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</si>
  <si>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</si>
  <si>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</si>
  <si>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</si>
  <si>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</si>
  <si>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</si>
  <si>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</si>
  <si>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</si>
  <si>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</si>
  <si>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</si>
  <si>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</si>
  <si>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</si>
  <si>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</si>
  <si>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</si>
  <si>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</si>
  <si>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</si>
  <si>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</si>
  <si>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</si>
  <si>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</si>
  <si>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</si>
  <si>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医療法人沖縄徳洲会　高砂西部病院</t>
    <phoneticPr fontId="3"/>
  </si>
  <si>
    <t>〒676-0812 高砂市中筋１丁目１０－４１</t>
    <phoneticPr fontId="3"/>
  </si>
  <si>
    <t>〇</t>
  </si>
  <si>
    <t>医療法人</t>
  </si>
  <si>
    <t>複数の診療科で活用</t>
  </si>
  <si>
    <t>外科</t>
  </si>
  <si>
    <t>眼科</t>
  </si>
  <si>
    <t>内科</t>
  </si>
  <si>
    <t>ＤＰＣ標準病院群</t>
  </si>
  <si>
    <t>有</t>
  </si>
  <si>
    <t>看護必要度Ⅰ</t>
    <phoneticPr fontId="3"/>
  </si>
  <si>
    <t>３東病棟</t>
  </si>
  <si>
    <t>急性期機能</t>
  </si>
  <si>
    <t>整形外科</t>
  </si>
  <si>
    <t>産婦人科</t>
  </si>
  <si>
    <t>３西病棟</t>
  </si>
  <si>
    <t>血液内科</t>
  </si>
  <si>
    <t>４東病棟</t>
  </si>
  <si>
    <t>療養病棟入院料１</t>
  </si>
  <si>
    <t>-</t>
    <phoneticPr fontId="3"/>
  </si>
  <si>
    <t>４西病棟</t>
  </si>
  <si>
    <t>慢性期機能</t>
  </si>
  <si>
    <t>２０床休床中である為。</t>
  </si>
  <si>
    <t>５西病棟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</si>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</sst>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4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1052</v>
      </c>
      <c r="N9" s="282" t="s">
        <v>1054</v>
      </c>
      <c r="O9" s="282" t="s">
        <v>1057</v>
      </c>
      <c r="P9" s="282" t="s">
        <v>1060</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t="s">
        <v>1039</v>
      </c>
      <c r="P13" s="28"/>
    </row>
    <row r="14" spans="1:22" s="21" customFormat="1" ht="34.5" customHeight="1">
      <c r="A14" s="244" t="s">
        <v>606</v>
      </c>
      <c r="B14" s="17"/>
      <c r="C14" s="19"/>
      <c r="D14" s="19"/>
      <c r="E14" s="19"/>
      <c r="F14" s="19"/>
      <c r="G14" s="19"/>
      <c r="H14" s="20"/>
      <c r="I14" s="422" t="s">
        <v>550</v>
      </c>
      <c r="J14" s="422"/>
      <c r="K14" s="422"/>
      <c r="L14" s="29"/>
      <c r="M14" s="29"/>
      <c r="N14" s="29"/>
      <c r="O14" s="29"/>
      <c r="P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1052</v>
      </c>
      <c r="N22" s="282" t="s">
        <v>1054</v>
      </c>
      <c r="O22" s="282" t="s">
        <v>1057</v>
      </c>
      <c r="P22" s="282" t="s">
        <v>1060</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t="s">
        <v>1039</v>
      </c>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t="s">
        <v>1039</v>
      </c>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1052</v>
      </c>
      <c r="N35" s="282" t="s">
        <v>1054</v>
      </c>
      <c r="O35" s="282" t="s">
        <v>1057</v>
      </c>
      <c r="P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1052</v>
      </c>
      <c r="N44" s="282" t="s">
        <v>1054</v>
      </c>
      <c r="O44" s="282" t="s">
        <v>1057</v>
      </c>
      <c r="P44" s="282" t="s">
        <v>1060</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1052</v>
      </c>
      <c r="N89" s="262" t="s">
        <v>1054</v>
      </c>
      <c r="O89" s="262" t="s">
        <v>1057</v>
      </c>
      <c r="P89" s="262" t="s">
        <v>1060</v>
      </c>
    </row>
    <row r="90" spans="1:22" s="21" customFormat="1">
      <c r="A90" s="243"/>
      <c r="B90" s="1"/>
      <c r="C90" s="3"/>
      <c r="D90" s="3"/>
      <c r="E90" s="3"/>
      <c r="F90" s="3"/>
      <c r="G90" s="3"/>
      <c r="H90" s="287"/>
      <c r="I90" s="67" t="s">
        <v>36</v>
      </c>
      <c r="J90" s="68"/>
      <c r="K90" s="69"/>
      <c r="L90" s="262" t="s">
        <v>1049</v>
      </c>
      <c r="M90" s="262" t="s">
        <v>1049</v>
      </c>
      <c r="N90" s="262" t="s">
        <v>1049</v>
      </c>
      <c r="O90" s="262" t="s">
        <v>1058</v>
      </c>
      <c r="P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1057</v>
      </c>
      <c r="P97" s="66" t="s">
        <v>1060</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1058</v>
      </c>
      <c r="P98" s="70" t="s">
        <v>1061</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168</v>
      </c>
      <c r="K99" s="237" t="str">
        <f>IF(OR(COUNTIF(L99:P99,"未確認")&gt;0,COUNTIF(L99:P99,"~*")&gt;0),"※","")</f>
        <v/>
      </c>
      <c r="L99" s="258">
        <v>56</v>
      </c>
      <c r="M99" s="258">
        <v>36</v>
      </c>
      <c r="N99" s="258">
        <v>56</v>
      </c>
      <c r="O99" s="258">
        <v>0</v>
      </c>
      <c r="P99" s="258">
        <v>20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141</v>
      </c>
      <c r="K101" s="237" t="str">
        <f>IF(OR(COUNTIF(L101:P101,"未確認")&gt;0,COUNTIF(L101:P101,"~*")&gt;0),"※","")</f>
        <v/>
      </c>
      <c r="L101" s="258">
        <v>54</v>
      </c>
      <c r="M101" s="258">
        <v>35</v>
      </c>
      <c r="N101" s="258">
        <v>52</v>
      </c>
      <c r="O101" s="258">
        <v>0</v>
      </c>
      <c r="P101" s="258">
        <v>0</v>
      </c>
    </row>
    <row r="102" spans="1:22" s="83" customFormat="1" ht="34.5" customHeight="1">
      <c r="A102" s="244" t="s">
        <v>610</v>
      </c>
      <c r="B102" s="84"/>
      <c r="C102" s="377"/>
      <c r="D102" s="379"/>
      <c r="E102" s="317" t="s">
        <v>612</v>
      </c>
      <c r="F102" s="318"/>
      <c r="G102" s="318"/>
      <c r="H102" s="319"/>
      <c r="I102" s="420"/>
      <c r="J102" s="256">
        <f t="shared" si="0"/>
        <v>168</v>
      </c>
      <c r="K102" s="237" t="str">
        <f t="shared" ref="K102:K111" si="1">IF(OR(COUNTIF(L101:P101,"未確認")&gt;0,COUNTIF(L101:P101,"~*")&gt;0),"※","")</f>
        <v/>
      </c>
      <c r="L102" s="258">
        <v>56</v>
      </c>
      <c r="M102" s="258">
        <v>36</v>
      </c>
      <c r="N102" s="258">
        <v>56</v>
      </c>
      <c r="O102" s="258">
        <v>0</v>
      </c>
      <c r="P102" s="258">
        <v>20</v>
      </c>
    </row>
    <row r="103" spans="1:22" s="83" customFormat="1" ht="34.5" customHeight="1">
      <c r="A103" s="244" t="s">
        <v>613</v>
      </c>
      <c r="B103" s="84"/>
      <c r="C103" s="334" t="s">
        <v>46</v>
      </c>
      <c r="D103" s="336"/>
      <c r="E103" s="334" t="s">
        <v>42</v>
      </c>
      <c r="F103" s="335"/>
      <c r="G103" s="335"/>
      <c r="H103" s="336"/>
      <c r="I103" s="420"/>
      <c r="J103" s="256">
        <f t="shared" si="0"/>
        <v>51</v>
      </c>
      <c r="K103" s="237" t="str">
        <f t="shared" si="1"/>
        <v/>
      </c>
      <c r="L103" s="258">
        <v>0</v>
      </c>
      <c r="M103" s="258">
        <v>0</v>
      </c>
      <c r="N103" s="258">
        <v>0</v>
      </c>
      <c r="O103" s="258">
        <v>51</v>
      </c>
      <c r="P103" s="258">
        <v>0</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0</v>
      </c>
      <c r="M104" s="258">
        <v>0</v>
      </c>
      <c r="N104" s="258">
        <v>0</v>
      </c>
      <c r="O104" s="258">
        <v>51</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51</v>
      </c>
      <c r="K106" s="237" t="str">
        <f t="shared" si="1"/>
        <v/>
      </c>
      <c r="L106" s="258">
        <v>0</v>
      </c>
      <c r="M106" s="258">
        <v>0</v>
      </c>
      <c r="N106" s="258">
        <v>0</v>
      </c>
      <c r="O106" s="258">
        <v>51</v>
      </c>
      <c r="P106" s="258">
        <v>0</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0</v>
      </c>
      <c r="M107" s="258">
        <v>0</v>
      </c>
      <c r="N107" s="258">
        <v>0</v>
      </c>
      <c r="O107" s="258">
        <v>51</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51</v>
      </c>
      <c r="K109" s="237" t="str">
        <f t="shared" si="1"/>
        <v/>
      </c>
      <c r="L109" s="258">
        <v>0</v>
      </c>
      <c r="M109" s="258">
        <v>0</v>
      </c>
      <c r="N109" s="258">
        <v>0</v>
      </c>
      <c r="O109" s="258">
        <v>51</v>
      </c>
      <c r="P109" s="258">
        <v>0</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0</v>
      </c>
      <c r="M110" s="258">
        <v>0</v>
      </c>
      <c r="N110" s="258">
        <v>0</v>
      </c>
      <c r="O110" s="258">
        <v>51</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1059</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1057</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1058</v>
      </c>
      <c r="P119" s="70" t="s">
        <v>1061</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1044</v>
      </c>
      <c r="P120" s="98" t="s">
        <v>1044</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1044</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534</v>
      </c>
      <c r="O122" s="98" t="s">
        <v>533</v>
      </c>
      <c r="P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1057</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1058</v>
      </c>
      <c r="P130" s="70" t="s">
        <v>1061</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c r="O131" s="98" t="s">
        <v>1055</v>
      </c>
      <c r="P131" s="98" t="s">
        <v>533</v>
      </c>
    </row>
    <row r="132" spans="1:22" s="83" customFormat="1" ht="34.5" customHeight="1">
      <c r="A132" s="244" t="s">
        <v>621</v>
      </c>
      <c r="B132" s="84"/>
      <c r="C132" s="295"/>
      <c r="D132" s="297"/>
      <c r="E132" s="320" t="s">
        <v>58</v>
      </c>
      <c r="F132" s="321"/>
      <c r="G132" s="321"/>
      <c r="H132" s="322"/>
      <c r="I132" s="389"/>
      <c r="J132" s="101"/>
      <c r="K132" s="102"/>
      <c r="L132" s="82">
        <v>56</v>
      </c>
      <c r="M132" s="82">
        <v>36</v>
      </c>
      <c r="N132" s="82">
        <v>56</v>
      </c>
      <c r="O132" s="82">
        <v>51</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1057</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1058</v>
      </c>
      <c r="P144" s="70" t="s">
        <v>1061</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270</v>
      </c>
      <c r="K148" s="264" t="str">
        <f t="shared" si="3"/>
        <v/>
      </c>
      <c r="L148" s="117">
        <v>108</v>
      </c>
      <c r="M148" s="117">
        <v>69</v>
      </c>
      <c r="N148" s="117">
        <v>93</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57</v>
      </c>
      <c r="K157" s="264" t="str">
        <f t="shared" si="3"/>
        <v/>
      </c>
      <c r="L157" s="117">
        <v>0</v>
      </c>
      <c r="M157" s="117">
        <v>0</v>
      </c>
      <c r="N157" s="117">
        <v>0</v>
      </c>
      <c r="O157" s="117">
        <v>57</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1057</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1058</v>
      </c>
      <c r="P227" s="70" t="s">
        <v>1061</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1057</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1058</v>
      </c>
      <c r="P235" s="70" t="s">
        <v>1061</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1057</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1058</v>
      </c>
      <c r="P245" s="70" t="s">
        <v>1061</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1057</v>
      </c>
      <c r="P253" s="66" t="s">
        <v>1060</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1058</v>
      </c>
      <c r="P254" s="137" t="s">
        <v>1061</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1057</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1058</v>
      </c>
      <c r="P264" s="70" t="s">
        <v>1061</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11.65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53</v>
      </c>
      <c r="K269" s="81" t="str">
        <f t="shared" si="8"/>
        <v/>
      </c>
      <c r="L269" s="147">
        <v>15</v>
      </c>
      <c r="M269" s="147">
        <v>11</v>
      </c>
      <c r="N269" s="147">
        <v>17</v>
      </c>
      <c r="O269" s="147">
        <v>10</v>
      </c>
      <c r="P269" s="147">
        <v>0</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1.28</v>
      </c>
      <c r="M270" s="148">
        <v>0</v>
      </c>
      <c r="N270" s="148">
        <v>0.8</v>
      </c>
      <c r="O270" s="148">
        <v>1.1200000000000001</v>
      </c>
      <c r="P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0</v>
      </c>
      <c r="O271" s="147">
        <v>1</v>
      </c>
      <c r="P271" s="147">
        <v>0</v>
      </c>
    </row>
    <row r="272" spans="1:22" s="83" customFormat="1" ht="34.5" customHeight="1">
      <c r="A272" s="249" t="s">
        <v>726</v>
      </c>
      <c r="B272" s="120"/>
      <c r="C272" s="372"/>
      <c r="D272" s="372"/>
      <c r="E272" s="372"/>
      <c r="F272" s="372"/>
      <c r="G272" s="371" t="s">
        <v>148</v>
      </c>
      <c r="H272" s="371"/>
      <c r="I272" s="404"/>
      <c r="J272" s="266">
        <f t="shared" si="9"/>
        <v>1.46</v>
      </c>
      <c r="K272" s="81" t="str">
        <f t="shared" si="8"/>
        <v/>
      </c>
      <c r="L272" s="148">
        <v>0</v>
      </c>
      <c r="M272" s="148">
        <v>0</v>
      </c>
      <c r="N272" s="148">
        <v>0.8</v>
      </c>
      <c r="O272" s="148">
        <v>0.66</v>
      </c>
      <c r="P272" s="148">
        <v>0</v>
      </c>
    </row>
    <row r="273" spans="1:16" s="83" customFormat="1" ht="34.5" customHeight="1">
      <c r="A273" s="249" t="s">
        <v>727</v>
      </c>
      <c r="B273" s="120"/>
      <c r="C273" s="371" t="s">
        <v>152</v>
      </c>
      <c r="D273" s="372"/>
      <c r="E273" s="372"/>
      <c r="F273" s="372"/>
      <c r="G273" s="371" t="s">
        <v>146</v>
      </c>
      <c r="H273" s="371"/>
      <c r="I273" s="404"/>
      <c r="J273" s="266">
        <f t="shared" si="9"/>
        <v>21</v>
      </c>
      <c r="K273" s="81" t="str">
        <f t="shared" si="8"/>
        <v/>
      </c>
      <c r="L273" s="147">
        <v>5</v>
      </c>
      <c r="M273" s="147">
        <v>2</v>
      </c>
      <c r="N273" s="147">
        <v>3</v>
      </c>
      <c r="O273" s="147">
        <v>11</v>
      </c>
      <c r="P273" s="147">
        <v>0</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2</v>
      </c>
      <c r="K275" s="81" t="str">
        <f t="shared" si="8"/>
        <v/>
      </c>
      <c r="L275" s="147">
        <v>0</v>
      </c>
      <c r="M275" s="147">
        <v>2</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11</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1.01</v>
      </c>
      <c r="N298" s="148">
        <v>1.06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0.3</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0.56000000000000005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1057</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1058</v>
      </c>
      <c r="P323" s="137" t="s">
        <v>1061</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1057</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1058</v>
      </c>
      <c r="P343" s="137" t="s">
        <v>1061</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1057</v>
      </c>
      <c r="P367" s="66" t="s">
        <v>1060</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1058</v>
      </c>
      <c r="P368" s="137" t="s">
        <v>1061</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1057</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1058</v>
      </c>
      <c r="P391" s="70" t="s">
        <v>1061</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2350</v>
      </c>
      <c r="K392" s="81" t="str">
        <f t="shared" ref="K392:K397" si="12">IF(OR(COUNTIF(L392:P392,"未確認")&gt;0,COUNTIF(L392:P392,"~*")&gt;0),"※","")</f>
        <v/>
      </c>
      <c r="L392" s="147">
        <v>863</v>
      </c>
      <c r="M392" s="147">
        <v>660</v>
      </c>
      <c r="N392" s="147">
        <v>769</v>
      </c>
      <c r="O392" s="147">
        <v>58</v>
      </c>
      <c r="P392" s="147">
        <v>0</v>
      </c>
    </row>
    <row r="393" spans="1:22" s="83" customFormat="1" ht="34.5" customHeight="1">
      <c r="A393" s="249" t="s">
        <v>773</v>
      </c>
      <c r="B393" s="84"/>
      <c r="C393" s="370"/>
      <c r="D393" s="380"/>
      <c r="E393" s="320" t="s">
        <v>224</v>
      </c>
      <c r="F393" s="321"/>
      <c r="G393" s="321"/>
      <c r="H393" s="322"/>
      <c r="I393" s="343"/>
      <c r="J393" s="140">
        <f t="shared" si="11"/>
        <v>376</v>
      </c>
      <c r="K393" s="81" t="str">
        <f t="shared" si="12"/>
        <v/>
      </c>
      <c r="L393" s="147">
        <v>166</v>
      </c>
      <c r="M393" s="147">
        <v>84</v>
      </c>
      <c r="N393" s="147">
        <v>68</v>
      </c>
      <c r="O393" s="147">
        <v>58</v>
      </c>
      <c r="P393" s="147">
        <v>0</v>
      </c>
    </row>
    <row r="394" spans="1:22" s="83" customFormat="1" ht="34.5" customHeight="1">
      <c r="A394" s="250" t="s">
        <v>774</v>
      </c>
      <c r="B394" s="84"/>
      <c r="C394" s="370"/>
      <c r="D394" s="381"/>
      <c r="E394" s="320" t="s">
        <v>225</v>
      </c>
      <c r="F394" s="321"/>
      <c r="G394" s="321"/>
      <c r="H394" s="322"/>
      <c r="I394" s="343"/>
      <c r="J394" s="140">
        <f t="shared" si="11"/>
        <v>981</v>
      </c>
      <c r="K394" s="81" t="str">
        <f t="shared" si="12"/>
        <v/>
      </c>
      <c r="L394" s="147">
        <v>397</v>
      </c>
      <c r="M394" s="147">
        <v>210</v>
      </c>
      <c r="N394" s="147">
        <v>374</v>
      </c>
      <c r="O394" s="147">
        <v>0</v>
      </c>
      <c r="P394" s="147">
        <v>0</v>
      </c>
    </row>
    <row r="395" spans="1:22" s="83" customFormat="1" ht="34.5" customHeight="1">
      <c r="A395" s="250" t="s">
        <v>775</v>
      </c>
      <c r="B395" s="84"/>
      <c r="C395" s="370"/>
      <c r="D395" s="382"/>
      <c r="E395" s="320" t="s">
        <v>226</v>
      </c>
      <c r="F395" s="321"/>
      <c r="G395" s="321"/>
      <c r="H395" s="322"/>
      <c r="I395" s="343"/>
      <c r="J395" s="140">
        <f t="shared" si="11"/>
        <v>993</v>
      </c>
      <c r="K395" s="81" t="str">
        <f t="shared" si="12"/>
        <v/>
      </c>
      <c r="L395" s="147">
        <v>300</v>
      </c>
      <c r="M395" s="147">
        <v>366</v>
      </c>
      <c r="N395" s="147">
        <v>327</v>
      </c>
      <c r="O395" s="147">
        <v>0</v>
      </c>
      <c r="P395" s="147">
        <v>0</v>
      </c>
    </row>
    <row r="396" spans="1:22" s="83" customFormat="1" ht="34.5" customHeight="1">
      <c r="A396" s="250" t="s">
        <v>776</v>
      </c>
      <c r="B396" s="1"/>
      <c r="C396" s="370"/>
      <c r="D396" s="320" t="s">
        <v>227</v>
      </c>
      <c r="E396" s="321"/>
      <c r="F396" s="321"/>
      <c r="G396" s="321"/>
      <c r="H396" s="322"/>
      <c r="I396" s="343"/>
      <c r="J396" s="140">
        <f t="shared" si="11"/>
        <v>57697</v>
      </c>
      <c r="K396" s="81" t="str">
        <f t="shared" si="12"/>
        <v/>
      </c>
      <c r="L396" s="147">
        <v>15191</v>
      </c>
      <c r="M396" s="147">
        <v>9310</v>
      </c>
      <c r="N396" s="147">
        <v>15158</v>
      </c>
      <c r="O396" s="147">
        <v>18038</v>
      </c>
      <c r="P396" s="147">
        <v>0</v>
      </c>
    </row>
    <row r="397" spans="1:22" s="83" customFormat="1" ht="34.5" customHeight="1">
      <c r="A397" s="250" t="s">
        <v>777</v>
      </c>
      <c r="B397" s="119"/>
      <c r="C397" s="370"/>
      <c r="D397" s="320" t="s">
        <v>228</v>
      </c>
      <c r="E397" s="321"/>
      <c r="F397" s="321"/>
      <c r="G397" s="321"/>
      <c r="H397" s="322"/>
      <c r="I397" s="344"/>
      <c r="J397" s="140">
        <f t="shared" si="11"/>
        <v>2340</v>
      </c>
      <c r="K397" s="81" t="str">
        <f t="shared" si="12"/>
        <v/>
      </c>
      <c r="L397" s="147">
        <v>875</v>
      </c>
      <c r="M397" s="147">
        <v>631</v>
      </c>
      <c r="N397" s="147">
        <v>778</v>
      </c>
      <c r="O397" s="147">
        <v>56</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1057</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1058</v>
      </c>
      <c r="P404" s="70" t="s">
        <v>1061</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2350</v>
      </c>
      <c r="K405" s="81" t="str">
        <f t="shared" ref="K405:K422" si="14">IF(OR(COUNTIF(L405:P405,"未確認")&gt;0,COUNTIF(L405:P405,"~*")&gt;0),"※","")</f>
        <v/>
      </c>
      <c r="L405" s="147">
        <v>863</v>
      </c>
      <c r="M405" s="147">
        <v>660</v>
      </c>
      <c r="N405" s="147">
        <v>769</v>
      </c>
      <c r="O405" s="147">
        <v>58</v>
      </c>
      <c r="P405" s="147">
        <v>0</v>
      </c>
    </row>
    <row r="406" spans="1:22" s="83" customFormat="1" ht="34.5" customHeight="1">
      <c r="A406" s="251" t="s">
        <v>779</v>
      </c>
      <c r="B406" s="119"/>
      <c r="C406" s="369"/>
      <c r="D406" s="375" t="s">
        <v>233</v>
      </c>
      <c r="E406" s="377" t="s">
        <v>234</v>
      </c>
      <c r="F406" s="378"/>
      <c r="G406" s="378"/>
      <c r="H406" s="379"/>
      <c r="I406" s="361"/>
      <c r="J406" s="140">
        <f t="shared" si="13"/>
        <v>117</v>
      </c>
      <c r="K406" s="81" t="str">
        <f t="shared" si="14"/>
        <v/>
      </c>
      <c r="L406" s="147">
        <v>32</v>
      </c>
      <c r="M406" s="147">
        <v>15</v>
      </c>
      <c r="N406" s="147">
        <v>12</v>
      </c>
      <c r="O406" s="147">
        <v>58</v>
      </c>
      <c r="P406" s="147">
        <v>0</v>
      </c>
    </row>
    <row r="407" spans="1:22" s="83" customFormat="1" ht="34.5" customHeight="1">
      <c r="A407" s="251" t="s">
        <v>780</v>
      </c>
      <c r="B407" s="119"/>
      <c r="C407" s="369"/>
      <c r="D407" s="369"/>
      <c r="E407" s="320" t="s">
        <v>235</v>
      </c>
      <c r="F407" s="321"/>
      <c r="G407" s="321"/>
      <c r="H407" s="322"/>
      <c r="I407" s="361"/>
      <c r="J407" s="140">
        <f t="shared" si="13"/>
        <v>1278</v>
      </c>
      <c r="K407" s="81" t="str">
        <f t="shared" si="14"/>
        <v/>
      </c>
      <c r="L407" s="147">
        <v>459</v>
      </c>
      <c r="M407" s="147">
        <v>390</v>
      </c>
      <c r="N407" s="147">
        <v>429</v>
      </c>
      <c r="O407" s="147">
        <v>0</v>
      </c>
      <c r="P407" s="147">
        <v>0</v>
      </c>
    </row>
    <row r="408" spans="1:22" s="83" customFormat="1" ht="34.5" customHeight="1">
      <c r="A408" s="251" t="s">
        <v>781</v>
      </c>
      <c r="B408" s="119"/>
      <c r="C408" s="369"/>
      <c r="D408" s="369"/>
      <c r="E408" s="320" t="s">
        <v>236</v>
      </c>
      <c r="F408" s="321"/>
      <c r="G408" s="321"/>
      <c r="H408" s="322"/>
      <c r="I408" s="361"/>
      <c r="J408" s="140">
        <f t="shared" si="13"/>
        <v>777</v>
      </c>
      <c r="K408" s="81" t="str">
        <f t="shared" si="14"/>
        <v/>
      </c>
      <c r="L408" s="147">
        <v>318</v>
      </c>
      <c r="M408" s="147">
        <v>179</v>
      </c>
      <c r="N408" s="147">
        <v>280</v>
      </c>
      <c r="O408" s="147">
        <v>0</v>
      </c>
      <c r="P408" s="147">
        <v>0</v>
      </c>
    </row>
    <row r="409" spans="1:22" s="83" customFormat="1" ht="34.5" customHeight="1">
      <c r="A409" s="251" t="s">
        <v>782</v>
      </c>
      <c r="B409" s="119"/>
      <c r="C409" s="369"/>
      <c r="D409" s="369"/>
      <c r="E409" s="317" t="s">
        <v>989</v>
      </c>
      <c r="F409" s="318"/>
      <c r="G409" s="318"/>
      <c r="H409" s="319"/>
      <c r="I409" s="361"/>
      <c r="J409" s="140">
        <f t="shared" si="13"/>
        <v>113</v>
      </c>
      <c r="K409" s="81" t="str">
        <f t="shared" si="14"/>
        <v/>
      </c>
      <c r="L409" s="147">
        <v>50</v>
      </c>
      <c r="M409" s="147">
        <v>16</v>
      </c>
      <c r="N409" s="147">
        <v>47</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59</v>
      </c>
      <c r="K411" s="81" t="str">
        <f t="shared" si="14"/>
        <v/>
      </c>
      <c r="L411" s="147">
        <v>0</v>
      </c>
      <c r="M411" s="147">
        <v>59</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6</v>
      </c>
      <c r="K412" s="81" t="str">
        <f t="shared" si="14"/>
        <v/>
      </c>
      <c r="L412" s="147">
        <v>4</v>
      </c>
      <c r="M412" s="147">
        <v>1</v>
      </c>
      <c r="N412" s="147">
        <v>1</v>
      </c>
      <c r="O412" s="147">
        <v>0</v>
      </c>
      <c r="P412" s="147">
        <v>0</v>
      </c>
    </row>
    <row r="413" spans="1:22" s="83" customFormat="1" ht="34.5" customHeight="1">
      <c r="A413" s="251" t="s">
        <v>786</v>
      </c>
      <c r="B413" s="119"/>
      <c r="C413" s="369"/>
      <c r="D413" s="320" t="s">
        <v>251</v>
      </c>
      <c r="E413" s="321"/>
      <c r="F413" s="321"/>
      <c r="G413" s="321"/>
      <c r="H413" s="322"/>
      <c r="I413" s="361"/>
      <c r="J413" s="140">
        <f t="shared" si="13"/>
        <v>2340</v>
      </c>
      <c r="K413" s="81" t="str">
        <f t="shared" si="14"/>
        <v/>
      </c>
      <c r="L413" s="147">
        <v>875</v>
      </c>
      <c r="M413" s="147">
        <v>631</v>
      </c>
      <c r="N413" s="147">
        <v>778</v>
      </c>
      <c r="O413" s="147">
        <v>56</v>
      </c>
      <c r="P413" s="147">
        <v>0</v>
      </c>
    </row>
    <row r="414" spans="1:22" s="83" customFormat="1" ht="34.5" customHeight="1">
      <c r="A414" s="251" t="s">
        <v>787</v>
      </c>
      <c r="B414" s="119"/>
      <c r="C414" s="369"/>
      <c r="D414" s="375" t="s">
        <v>240</v>
      </c>
      <c r="E414" s="377" t="s">
        <v>241</v>
      </c>
      <c r="F414" s="378"/>
      <c r="G414" s="378"/>
      <c r="H414" s="379"/>
      <c r="I414" s="361"/>
      <c r="J414" s="140">
        <f t="shared" si="13"/>
        <v>117</v>
      </c>
      <c r="K414" s="81" t="str">
        <f t="shared" si="14"/>
        <v/>
      </c>
      <c r="L414" s="147">
        <v>28</v>
      </c>
      <c r="M414" s="147">
        <v>46</v>
      </c>
      <c r="N414" s="147">
        <v>41</v>
      </c>
      <c r="O414" s="147">
        <v>2</v>
      </c>
      <c r="P414" s="147">
        <v>0</v>
      </c>
    </row>
    <row r="415" spans="1:22" s="83" customFormat="1" ht="34.5" customHeight="1">
      <c r="A415" s="251" t="s">
        <v>788</v>
      </c>
      <c r="B415" s="119"/>
      <c r="C415" s="369"/>
      <c r="D415" s="369"/>
      <c r="E415" s="320" t="s">
        <v>242</v>
      </c>
      <c r="F415" s="321"/>
      <c r="G415" s="321"/>
      <c r="H415" s="322"/>
      <c r="I415" s="361"/>
      <c r="J415" s="140">
        <f t="shared" si="13"/>
        <v>1523</v>
      </c>
      <c r="K415" s="81" t="str">
        <f t="shared" si="14"/>
        <v/>
      </c>
      <c r="L415" s="147">
        <v>608</v>
      </c>
      <c r="M415" s="147">
        <v>414</v>
      </c>
      <c r="N415" s="147">
        <v>495</v>
      </c>
      <c r="O415" s="147">
        <v>6</v>
      </c>
      <c r="P415" s="147">
        <v>0</v>
      </c>
    </row>
    <row r="416" spans="1:22" s="83" customFormat="1" ht="34.5" customHeight="1">
      <c r="A416" s="251" t="s">
        <v>789</v>
      </c>
      <c r="B416" s="119"/>
      <c r="C416" s="369"/>
      <c r="D416" s="369"/>
      <c r="E416" s="320" t="s">
        <v>243</v>
      </c>
      <c r="F416" s="321"/>
      <c r="G416" s="321"/>
      <c r="H416" s="322"/>
      <c r="I416" s="361"/>
      <c r="J416" s="140">
        <f t="shared" si="13"/>
        <v>220</v>
      </c>
      <c r="K416" s="81" t="str">
        <f t="shared" si="14"/>
        <v/>
      </c>
      <c r="L416" s="147">
        <v>51</v>
      </c>
      <c r="M416" s="147">
        <v>109</v>
      </c>
      <c r="N416" s="147">
        <v>53</v>
      </c>
      <c r="O416" s="147">
        <v>7</v>
      </c>
      <c r="P416" s="147">
        <v>0</v>
      </c>
    </row>
    <row r="417" spans="1:22" s="83" customFormat="1" ht="34.5" customHeight="1">
      <c r="A417" s="251" t="s">
        <v>790</v>
      </c>
      <c r="B417" s="119"/>
      <c r="C417" s="369"/>
      <c r="D417" s="369"/>
      <c r="E417" s="320" t="s">
        <v>244</v>
      </c>
      <c r="F417" s="321"/>
      <c r="G417" s="321"/>
      <c r="H417" s="322"/>
      <c r="I417" s="361"/>
      <c r="J417" s="140">
        <f t="shared" si="13"/>
        <v>87</v>
      </c>
      <c r="K417" s="81" t="str">
        <f t="shared" si="14"/>
        <v/>
      </c>
      <c r="L417" s="147">
        <v>38</v>
      </c>
      <c r="M417" s="147">
        <v>12</v>
      </c>
      <c r="N417" s="147">
        <v>37</v>
      </c>
      <c r="O417" s="147">
        <v>0</v>
      </c>
      <c r="P417" s="147">
        <v>0</v>
      </c>
    </row>
    <row r="418" spans="1:22" s="83" customFormat="1" ht="34.5" customHeight="1">
      <c r="A418" s="251" t="s">
        <v>791</v>
      </c>
      <c r="B418" s="119"/>
      <c r="C418" s="369"/>
      <c r="D418" s="369"/>
      <c r="E418" s="320" t="s">
        <v>245</v>
      </c>
      <c r="F418" s="321"/>
      <c r="G418" s="321"/>
      <c r="H418" s="322"/>
      <c r="I418" s="361"/>
      <c r="J418" s="140">
        <f t="shared" si="13"/>
        <v>132</v>
      </c>
      <c r="K418" s="81" t="str">
        <f t="shared" si="14"/>
        <v/>
      </c>
      <c r="L418" s="147">
        <v>53</v>
      </c>
      <c r="M418" s="147">
        <v>24</v>
      </c>
      <c r="N418" s="147">
        <v>52</v>
      </c>
      <c r="O418" s="147">
        <v>3</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14</v>
      </c>
      <c r="M420" s="147">
        <v>11</v>
      </c>
      <c r="N420" s="147">
        <v>13</v>
      </c>
      <c r="O420" s="147">
        <v>0</v>
      </c>
      <c r="P420" s="147">
        <v>0</v>
      </c>
    </row>
    <row r="421" spans="1:22" s="83" customFormat="1" ht="34.5" customHeight="1">
      <c r="A421" s="251" t="s">
        <v>794</v>
      </c>
      <c r="B421" s="119"/>
      <c r="C421" s="369"/>
      <c r="D421" s="369"/>
      <c r="E421" s="320" t="s">
        <v>247</v>
      </c>
      <c r="F421" s="321"/>
      <c r="G421" s="321"/>
      <c r="H421" s="322"/>
      <c r="I421" s="361"/>
      <c r="J421" s="140">
        <f t="shared" si="13"/>
        <v>218</v>
      </c>
      <c r="K421" s="81" t="str">
        <f t="shared" si="14"/>
        <v/>
      </c>
      <c r="L421" s="147">
        <v>80</v>
      </c>
      <c r="M421" s="147">
        <v>15</v>
      </c>
      <c r="N421" s="147">
        <v>85</v>
      </c>
      <c r="O421" s="147">
        <v>38</v>
      </c>
      <c r="P421" s="147">
        <v>0</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3</v>
      </c>
      <c r="M422" s="147">
        <v>0</v>
      </c>
      <c r="N422" s="147">
        <v>2</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1057</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1058</v>
      </c>
      <c r="P429" s="70" t="s">
        <v>1061</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2223</v>
      </c>
      <c r="K430" s="193" t="str">
        <f>IF(OR(COUNTIF(L430:P430,"未確認")&gt;0,COUNTIF(L430:P430,"~*")&gt;0),"※","")</f>
        <v/>
      </c>
      <c r="L430" s="147">
        <v>847</v>
      </c>
      <c r="M430" s="147">
        <v>585</v>
      </c>
      <c r="N430" s="147">
        <v>737</v>
      </c>
      <c r="O430" s="147">
        <v>54</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11</v>
      </c>
      <c r="K432" s="193" t="str">
        <f>IF(OR(COUNTIF(L432:P432,"未確認")&gt;0,COUNTIF(L432:P432,"~*")&gt;0),"※","")</f>
        <v/>
      </c>
      <c r="L432" s="147">
        <v>1</v>
      </c>
      <c r="M432" s="147">
        <v>2</v>
      </c>
      <c r="N432" s="147">
        <v>5</v>
      </c>
      <c r="O432" s="147">
        <v>3</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2212</v>
      </c>
      <c r="K433" s="193" t="str">
        <f>IF(OR(COUNTIF(L433:P433,"未確認")&gt;0,COUNTIF(L433:P433,"~*")&gt;0),"※","")</f>
        <v/>
      </c>
      <c r="L433" s="147">
        <v>846</v>
      </c>
      <c r="M433" s="147">
        <v>583</v>
      </c>
      <c r="N433" s="147">
        <v>732</v>
      </c>
      <c r="O433" s="147">
        <v>51</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1057</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1058</v>
      </c>
      <c r="P442" s="70" t="s">
        <v>1061</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1057</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1058</v>
      </c>
      <c r="P467" s="70" t="s">
        <v>1061</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46</v>
      </c>
      <c r="K468" s="201" t="str">
        <f t="shared" ref="K468:K475" si="16">IF(OR(COUNTIF(L468:P468,"未確認")&gt;0,COUNTIF(L468:P468,"*")&gt;0),"※","")</f>
        <v>※</v>
      </c>
      <c r="L468" s="117">
        <v>28</v>
      </c>
      <c r="M468" s="117">
        <v>18</v>
      </c>
      <c r="N468" s="117" t="s">
        <v>541</v>
      </c>
      <c r="O468" s="117" t="s">
        <v>541</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16</v>
      </c>
      <c r="K470" s="201" t="str">
        <f t="shared" si="16"/>
        <v/>
      </c>
      <c r="L470" s="117">
        <v>0</v>
      </c>
      <c r="M470" s="117">
        <v>16</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11</v>
      </c>
      <c r="K472" s="201" t="str">
        <f t="shared" si="16"/>
        <v/>
      </c>
      <c r="L472" s="117">
        <v>11</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v>0</v>
      </c>
      <c r="N476" s="117" t="s">
        <v>541</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18</v>
      </c>
      <c r="K477" s="201" t="str">
        <f t="shared" ref="K477:K496" si="18">IF(OR(COUNTIF(L477:P477,"未確認")&gt;0,COUNTIF(L477:P477,"*")&gt;0),"※","")</f>
        <v>※</v>
      </c>
      <c r="L477" s="117">
        <v>18</v>
      </c>
      <c r="M477" s="117" t="s">
        <v>541</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t="s">
        <v>541</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
      </c>
      <c r="L483" s="117">
        <v>0</v>
      </c>
      <c r="M483" s="117">
        <v>10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
      </c>
      <c r="L490" s="117">
        <v>11</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1057</v>
      </c>
      <c r="P502" s="66" t="s">
        <v>1060</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1058</v>
      </c>
      <c r="P503" s="70" t="s">
        <v>1061</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t="s">
        <v>541</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1057</v>
      </c>
      <c r="P514" s="66" t="s">
        <v>1060</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1058</v>
      </c>
      <c r="P515" s="70" t="s">
        <v>1061</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1057</v>
      </c>
      <c r="P520" s="66" t="s">
        <v>1060</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1058</v>
      </c>
      <c r="P521" s="70" t="s">
        <v>1061</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1057</v>
      </c>
      <c r="P525" s="66" t="s">
        <v>1060</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1058</v>
      </c>
      <c r="P526" s="70" t="s">
        <v>1061</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59</v>
      </c>
      <c r="K527" s="201" t="str">
        <f>IF(OR(COUNTIF(L527:P527,"未確認")&gt;0,COUNTIF(L527:P527,"*")&gt;0),"※","")</f>
        <v/>
      </c>
      <c r="L527" s="117">
        <v>0</v>
      </c>
      <c r="M527" s="117">
        <v>59</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1057</v>
      </c>
      <c r="P530" s="66" t="s">
        <v>1060</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1058</v>
      </c>
      <c r="P531" s="70" t="s">
        <v>1061</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IF(SUM(L532:P532)=0,IF(COUNTIF(L532:P532,"未確認")&gt;0,"未確認",IF(COUNTIF(L532:P532,"~*")&gt;0,"*",SUM(L532:P532))),SUM(L532:P532))</f>
        <v>*</v>
      </c>
      <c r="K532" s="201" t="str">
        <f t="shared" ref="K532:K537" si="23">IF(OR(COUNTIF(L532:P532,"未確認")&gt;0,COUNTIF(L532:P532,"*")&gt;0),"※","")</f>
        <v>※</v>
      </c>
      <c r="L532" s="117" t="s">
        <v>541</v>
      </c>
      <c r="M532" s="117" t="s">
        <v>541</v>
      </c>
      <c r="N532" s="117" t="s">
        <v>541</v>
      </c>
      <c r="O532" s="117" t="s">
        <v>541</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73</v>
      </c>
      <c r="K534" s="201" t="str">
        <f t="shared" si="23"/>
        <v/>
      </c>
      <c r="L534" s="117">
        <v>21</v>
      </c>
      <c r="M534" s="117">
        <v>14</v>
      </c>
      <c r="N534" s="117">
        <v>19</v>
      </c>
      <c r="O534" s="117">
        <v>19</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1057</v>
      </c>
      <c r="P543" s="66" t="s">
        <v>1060</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1058</v>
      </c>
      <c r="P544" s="70" t="s">
        <v>1061</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t="s">
        <v>541</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1056</v>
      </c>
      <c r="P558" s="211" t="s">
        <v>1056</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46.4</v>
      </c>
      <c r="M560" s="211">
        <v>32.299999999999997</v>
      </c>
      <c r="N560" s="211">
        <v>58.6</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22.5</v>
      </c>
      <c r="M561" s="211">
        <v>19</v>
      </c>
      <c r="N561" s="211">
        <v>28.8</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19.7</v>
      </c>
      <c r="M562" s="211">
        <v>17.3</v>
      </c>
      <c r="N562" s="211">
        <v>26.6</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5.6</v>
      </c>
      <c r="M563" s="211">
        <v>6.4</v>
      </c>
      <c r="N563" s="211">
        <v>10.9</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2.6</v>
      </c>
      <c r="M564" s="211">
        <v>8.8000000000000007</v>
      </c>
      <c r="N564" s="211">
        <v>0.3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24.7</v>
      </c>
      <c r="M565" s="211">
        <v>10.9</v>
      </c>
      <c r="N565" s="211">
        <v>46.9</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33.200000000000003</v>
      </c>
      <c r="M566" s="211">
        <v>27</v>
      </c>
      <c r="N566" s="211">
        <v>54.6</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1057</v>
      </c>
      <c r="P588" s="66" t="s">
        <v>1060</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1058</v>
      </c>
      <c r="P589" s="70" t="s">
        <v>1061</v>
      </c>
    </row>
    <row r="590" spans="1:22" s="115" customFormat="1" ht="70" customHeight="1">
      <c r="A590" s="252" t="s">
        <v>891</v>
      </c>
      <c r="C590" s="320" t="s">
        <v>386</v>
      </c>
      <c r="D590" s="321"/>
      <c r="E590" s="321"/>
      <c r="F590" s="321"/>
      <c r="G590" s="321"/>
      <c r="H590" s="322"/>
      <c r="I590" s="134" t="s">
        <v>387</v>
      </c>
      <c r="J590" s="116" t="str">
        <f>IF(SUM(L590:P590)=0,IF(COUNTIF(L590:P590,"未確認")&gt;0,"未確認",IF(COUNTIF(L590:P590,"~*")&gt;0,"*",SUM(L590:P590))),SUM(L590:P590))</f>
        <v>*</v>
      </c>
      <c r="K590" s="201" t="str">
        <f>IF(OR(COUNTIF(L590:P590,"未確認")&gt;0,COUNTIF(L590:P590,"*")&gt;0),"※","")</f>
        <v>※</v>
      </c>
      <c r="L590" s="117" t="s">
        <v>541</v>
      </c>
      <c r="M590" s="117">
        <v>0</v>
      </c>
      <c r="N590" s="117" t="s">
        <v>541</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26</v>
      </c>
      <c r="K591" s="201" t="str">
        <f>IF(OR(COUNTIF(L591:P591,"未確認")&gt;0,COUNTIF(L591:P591,"*")&gt;0),"※","")</f>
        <v>※</v>
      </c>
      <c r="L591" s="117">
        <v>12</v>
      </c>
      <c r="M591" s="117">
        <v>14</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t="str">
        <f>IF(SUM(L592:P592)=0,IF(COUNTIF(L592:P592,"未確認")&gt;0,"未確認",IF(COUNTIF(L592:P592,"~*")&gt;0,"*",SUM(L592:P592))),SUM(L592:P592))</f>
        <v>*</v>
      </c>
      <c r="K592" s="201" t="str">
        <f>IF(OR(COUNTIF(L592:P592,"未確認")&gt;0,COUNTIF(L592:P592,"*")&gt;0),"※","")</f>
        <v>※</v>
      </c>
      <c r="L592" s="117">
        <v>0</v>
      </c>
      <c r="M592" s="117" t="s">
        <v>541</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75</v>
      </c>
      <c r="K593" s="201" t="str">
        <f>IF(OR(COUNTIF(L593:P593,"未確認")&gt;0,COUNTIF(L593:P593,"*")&gt;0),"※","")</f>
        <v/>
      </c>
      <c r="L593" s="117">
        <v>35</v>
      </c>
      <c r="M593" s="117">
        <v>17</v>
      </c>
      <c r="N593" s="117">
        <v>23</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3896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327</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1774</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584</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2352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t="s">
        <v>541</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1057</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1058</v>
      </c>
      <c r="P612" s="70" t="s">
        <v>1061</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46</v>
      </c>
      <c r="K613" s="201" t="str">
        <f t="shared" ref="K613:K623" si="29">IF(OR(COUNTIF(L613:P613,"未確認")&gt;0,COUNTIF(L613:P613,"*")&gt;0),"※","")</f>
        <v>※</v>
      </c>
      <c r="L613" s="117">
        <v>20</v>
      </c>
      <c r="M613" s="117">
        <v>11</v>
      </c>
      <c r="N613" s="117">
        <v>15</v>
      </c>
      <c r="O613" s="117" t="s">
        <v>541</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34</v>
      </c>
      <c r="K622" s="201" t="str">
        <f t="shared" si="29"/>
        <v>※</v>
      </c>
      <c r="L622" s="117">
        <v>20</v>
      </c>
      <c r="M622" s="117">
        <v>14</v>
      </c>
      <c r="N622" s="117" t="s">
        <v>541</v>
      </c>
      <c r="O622" s="117" t="s">
        <v>541</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t="s">
        <v>541</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1057</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1058</v>
      </c>
      <c r="P630" s="70" t="s">
        <v>1061</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46</v>
      </c>
      <c r="K632" s="201" t="str">
        <f t="shared" si="31"/>
        <v>※</v>
      </c>
      <c r="L632" s="117">
        <v>24</v>
      </c>
      <c r="M632" s="117" t="s">
        <v>541</v>
      </c>
      <c r="N632" s="117">
        <v>22</v>
      </c>
      <c r="O632" s="117">
        <v>0</v>
      </c>
      <c r="P632" s="117">
        <v>0</v>
      </c>
    </row>
    <row r="633" spans="1:22" s="118" customFormat="1" ht="56">
      <c r="A633" s="252" t="s">
        <v>919</v>
      </c>
      <c r="B633" s="119"/>
      <c r="C633" s="320" t="s">
        <v>436</v>
      </c>
      <c r="D633" s="321"/>
      <c r="E633" s="321"/>
      <c r="F633" s="321"/>
      <c r="G633" s="321"/>
      <c r="H633" s="322"/>
      <c r="I633" s="122" t="s">
        <v>437</v>
      </c>
      <c r="J633" s="116">
        <f t="shared" si="30"/>
        <v>53</v>
      </c>
      <c r="K633" s="201" t="str">
        <f t="shared" si="31"/>
        <v/>
      </c>
      <c r="L633" s="117">
        <v>28</v>
      </c>
      <c r="M633" s="117">
        <v>15</v>
      </c>
      <c r="N633" s="117">
        <v>10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t="s">
        <v>541</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1057</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1058</v>
      </c>
      <c r="P645" s="70" t="s">
        <v>1061</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169</v>
      </c>
      <c r="K646" s="201" t="str">
        <f t="shared" ref="K646:K660" si="33">IF(OR(COUNTIF(L646:P646,"未確認")&gt;0,COUNTIF(L646:P646,"*")&gt;0),"※","")</f>
        <v/>
      </c>
      <c r="L646" s="117">
        <v>48</v>
      </c>
      <c r="M646" s="117">
        <v>41</v>
      </c>
      <c r="N646" s="117">
        <v>35</v>
      </c>
      <c r="O646" s="117">
        <v>45</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t="s">
        <v>541</v>
      </c>
      <c r="M648" s="117">
        <v>0</v>
      </c>
      <c r="N648" s="117" t="s">
        <v>541</v>
      </c>
      <c r="O648" s="117">
        <v>12</v>
      </c>
      <c r="P648" s="117">
        <v>0</v>
      </c>
    </row>
    <row r="649" spans="1:22" s="118" customFormat="1" ht="70" customHeight="1">
      <c r="A649" s="252" t="s">
        <v>928</v>
      </c>
      <c r="B649" s="84"/>
      <c r="C649" s="295"/>
      <c r="D649" s="297"/>
      <c r="E649" s="320" t="s">
        <v>940</v>
      </c>
      <c r="F649" s="321"/>
      <c r="G649" s="321"/>
      <c r="H649" s="322"/>
      <c r="I649" s="122" t="s">
        <v>456</v>
      </c>
      <c r="J649" s="116">
        <f t="shared" si="32"/>
        <v>59</v>
      </c>
      <c r="K649" s="201" t="str">
        <f t="shared" si="33"/>
        <v>※</v>
      </c>
      <c r="L649" s="117">
        <v>30</v>
      </c>
      <c r="M649" s="117" t="s">
        <v>541</v>
      </c>
      <c r="N649" s="117">
        <v>17</v>
      </c>
      <c r="O649" s="117">
        <v>12</v>
      </c>
      <c r="P649" s="117">
        <v>0</v>
      </c>
    </row>
    <row r="650" spans="1:22" s="118" customFormat="1" ht="84" customHeight="1">
      <c r="A650" s="252" t="s">
        <v>929</v>
      </c>
      <c r="B650" s="84"/>
      <c r="C650" s="295"/>
      <c r="D650" s="297"/>
      <c r="E650" s="320" t="s">
        <v>941</v>
      </c>
      <c r="F650" s="321"/>
      <c r="G650" s="321"/>
      <c r="H650" s="322"/>
      <c r="I650" s="122" t="s">
        <v>458</v>
      </c>
      <c r="J650" s="116">
        <f t="shared" si="32"/>
        <v>96</v>
      </c>
      <c r="K650" s="201" t="str">
        <f t="shared" si="33"/>
        <v/>
      </c>
      <c r="L650" s="117">
        <v>14</v>
      </c>
      <c r="M650" s="117">
        <v>39</v>
      </c>
      <c r="N650" s="117">
        <v>15</v>
      </c>
      <c r="O650" s="117">
        <v>28</v>
      </c>
      <c r="P650" s="117">
        <v>0</v>
      </c>
    </row>
    <row r="651" spans="1:22" s="118" customFormat="1" ht="70" customHeight="1">
      <c r="A651" s="252" t="s">
        <v>930</v>
      </c>
      <c r="B651" s="84"/>
      <c r="C651" s="188"/>
      <c r="D651" s="221"/>
      <c r="E651" s="320" t="s">
        <v>942</v>
      </c>
      <c r="F651" s="321"/>
      <c r="G651" s="321"/>
      <c r="H651" s="322"/>
      <c r="I651" s="122" t="s">
        <v>460</v>
      </c>
      <c r="J651" s="116">
        <f t="shared" si="32"/>
        <v>29</v>
      </c>
      <c r="K651" s="201" t="str">
        <f t="shared" si="33"/>
        <v>※</v>
      </c>
      <c r="L651" s="117">
        <v>16</v>
      </c>
      <c r="M651" s="117">
        <v>0</v>
      </c>
      <c r="N651" s="117">
        <v>13</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75</v>
      </c>
      <c r="K655" s="201" t="str">
        <f t="shared" si="33"/>
        <v>※</v>
      </c>
      <c r="L655" s="117">
        <v>29</v>
      </c>
      <c r="M655" s="117">
        <v>28</v>
      </c>
      <c r="N655" s="117">
        <v>18</v>
      </c>
      <c r="O655" s="117" t="s">
        <v>541</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60</v>
      </c>
      <c r="K657" s="201" t="str">
        <f t="shared" si="33"/>
        <v>※</v>
      </c>
      <c r="L657" s="117">
        <v>23</v>
      </c>
      <c r="M657" s="117">
        <v>23</v>
      </c>
      <c r="N657" s="117">
        <v>14</v>
      </c>
      <c r="O657" s="117" t="s">
        <v>541</v>
      </c>
      <c r="P657" s="117">
        <v>0</v>
      </c>
    </row>
    <row r="658" spans="1:22" s="118" customFormat="1" ht="56.15" customHeight="1">
      <c r="A658" s="252" t="s">
        <v>946</v>
      </c>
      <c r="B658" s="84"/>
      <c r="C658" s="320" t="s">
        <v>471</v>
      </c>
      <c r="D658" s="321"/>
      <c r="E658" s="321"/>
      <c r="F658" s="321"/>
      <c r="G658" s="321"/>
      <c r="H658" s="322"/>
      <c r="I658" s="122" t="s">
        <v>472</v>
      </c>
      <c r="J658" s="116">
        <f t="shared" si="32"/>
        <v>14</v>
      </c>
      <c r="K658" s="201" t="str">
        <f t="shared" si="33"/>
        <v>※</v>
      </c>
      <c r="L658" s="117" t="s">
        <v>541</v>
      </c>
      <c r="M658" s="117" t="s">
        <v>541</v>
      </c>
      <c r="N658" s="117" t="s">
        <v>541</v>
      </c>
      <c r="O658" s="117">
        <v>14</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1057</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1058</v>
      </c>
      <c r="P666" s="70" t="s">
        <v>1061</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1057</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1058</v>
      </c>
      <c r="P682" s="70" t="s">
        <v>1061</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38</v>
      </c>
      <c r="K683" s="201" t="str">
        <f>IF(OR(COUNTIF(L683:P683,"未確認")&gt;0,COUNTIF(L683:P683,"*")&gt;0),"※","")</f>
        <v/>
      </c>
      <c r="L683" s="117">
        <v>0</v>
      </c>
      <c r="M683" s="117">
        <v>0</v>
      </c>
      <c r="N683" s="117">
        <v>0</v>
      </c>
      <c r="O683" s="117">
        <v>38</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1057</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1058</v>
      </c>
      <c r="P692" s="70" t="s">
        <v>1061</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t="s">
        <v>541</v>
      </c>
      <c r="M693" s="117">
        <v>0</v>
      </c>
      <c r="N693" s="117" t="s">
        <v>541</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1057</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1058</v>
      </c>
      <c r="P705" s="70" t="s">
        <v>1061</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16D0ECC-B174-49BC-8167-E4A9D894B65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2019-12-23T00:52:48Z</dcterms:modified>
</cp:coreProperties>
</file>