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08150A-FD91-403E-A0E0-0B0AE943770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<sst xmlns="http://schemas.openxmlformats.org/spreadsheetml/2006/main" count="3342" uniqueCount="1064">
  <si>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</si>
  <si>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</si>
  <si>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</si>
  <si>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</si>
  <si>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</si>
  <si>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</si>
  <si>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</si>
  <si>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</si>
  <si>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</si>
  <si>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</si>
  <si>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</si>
  <si>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</si>
  <si>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</si>
  <si>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</si>
  <si>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</si>
  <si>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</si>
  <si>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</si>
  <si>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</si>
  <si>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</si>
  <si>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</si>
  <si>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</si>
  <si>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</si>
  <si>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</si>
  <si>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</si>
  <si>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</si>
  <si>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</si>
  <si>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</si>
  <si>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</si>
  <si>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</si>
  <si>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</si>
  <si>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</si>
  <si>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</si>
  <si>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</si>
  <si>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</si>
  <si>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</si>
  <si>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</si>
  <si>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</si>
  <si>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</si>
  <si>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</si>
  <si>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</si>
  <si>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</si>
  <si>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</si>
  <si>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</si>
  <si>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</si>
  <si>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</si>
  <si>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</si>
  <si>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</si>
  <si>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</si>
  <si>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</si>
  <si>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</si>
  <si>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</si>
  <si>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</si>
  <si>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</si>
  <si>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</si>
  <si>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</si>
  <si>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</si>
  <si>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</si>
  <si>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</si>
  <si>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</si>
  <si>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</si>
  <si>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</si>
  <si>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</si>
  <si>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</si>
  <si>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</si>
  <si>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</si>
  <si>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</si>
  <si>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</si>
  <si>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</si>
  <si>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</si>
  <si>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</si>
  <si>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</si>
  <si>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</si>
  <si>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</si>
  <si>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</si>
  <si>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</si>
  <si>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</si>
  <si>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</si>
  <si>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</si>
  <si>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</si>
  <si>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</si>
  <si>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</si>
  <si>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</si>
  <si>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</si>
  <si>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</si>
  <si>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</si>
  <si>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</si>
  <si>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</si>
  <si>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</si>
  <si>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</si>
  <si>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</si>
  <si>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</si>
  <si>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</si>
  <si>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</si>
  <si>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</si>
  <si>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</si>
  <si>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</si>
  <si>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</si>
  <si>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</si>
  <si>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</si>
  <si>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</si>
  <si>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</si>
  <si>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</si>
  <si>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</si>
  <si>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</si>
  <si>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</si>
  <si>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</si>
  <si>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</si>
  <si>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</si>
  <si>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</si>
  <si>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</si>
  <si>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</si>
  <si>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</si>
  <si>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</si>
  <si>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</si>
  <si>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</si>
  <si>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</si>
  <si>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</si>
  <si>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</si>
  <si>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</si>
  <si>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</si>
  <si>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</si>
  <si>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</si>
  <si>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</si>
  <si>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</si>
  <si>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</si>
  <si>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</si>
  <si>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</si>
  <si>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</si>
  <si>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</si>
  <si>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</si>
  <si>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</si>
  <si>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</si>
  <si>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</si>
  <si>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</si>
  <si>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</si>
  <si>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</si>
  <si>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</si>
  <si>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</si>
  <si>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</si>
  <si>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</si>
  <si>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</si>
  <si>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</si>
  <si>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</si>
  <si>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</si>
  <si>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</si>
  <si>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</si>
  <si>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</si>
  <si>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</si>
  <si>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</si>
  <si>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</si>
  <si>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</si>
  <si>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</si>
  <si>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</si>
  <si>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</si>
  <si>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</si>
  <si>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</si>
  <si>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</si>
  <si>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</si>
  <si>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</si>
  <si>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</si>
  <si>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</si>
  <si>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</si>
  <si>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</si>
  <si>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</si>
  <si>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</si>
  <si>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</si>
  <si>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</si>
  <si>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</si>
  <si>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</si>
  <si>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</si>
  <si>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</si>
  <si>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</si>
  <si>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</si>
  <si>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</si>
  <si>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</si>
  <si>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</si>
  <si>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</si>
  <si>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</si>
  <si>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</si>
  <si>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</si>
  <si>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</si>
  <si>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</si>
  <si>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</si>
  <si>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</si>
  <si>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</si>
  <si>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</si>
  <si>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</si>
  <si>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</si>
  <si>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</si>
  <si>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</si>
  <si>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</si>
  <si>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</si>
  <si>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</si>
  <si>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</si>
  <si>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</si>
  <si>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</si>
  <si>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</si>
  <si>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</si>
  <si>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</si>
  <si>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</si>
  <si>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</si>
  <si>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</si>
  <si>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</si>
  <si>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</si>
  <si>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</si>
  <si>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</si>
  <si>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</si>
  <si>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</si>
  <si>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</si>
  <si>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</si>
  <si>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</si>
  <si>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</si>
  <si>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</si>
  <si>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</si>
  <si>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</si>
  <si>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</si>
  <si>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</si>
  <si>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</si>
  <si>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</si>
  <si>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</si>
  <si>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</si>
  <si>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</si>
  <si>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</si>
  <si>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</si>
  <si>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</si>
  <si>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</si>
  <si>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</si>
  <si>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</si>
  <si>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</si>
  <si>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</si>
  <si>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</si>
  <si>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</si>
  <si>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</si>
  <si>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</si>
  <si>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</si>
  <si>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</si>
  <si>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</si>
  <si>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</si>
  <si>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</si>
  <si>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</si>
  <si>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</si>
  <si>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</si>
  <si>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</si>
  <si>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</si>
  <si>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</si>
  <si>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</si>
  <si>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</si>
  <si>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</si>
  <si>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</si>
  <si>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</si>
  <si>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</si>
  <si>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</si>
  <si>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</si>
  <si>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</si>
  <si>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</si>
  <si>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</si>
  <si>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</si>
  <si>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</si>
  <si>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</si>
  <si>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</si>
  <si>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</si>
  <si>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</si>
  <si>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</si>
  <si>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</si>
  <si>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</si>
  <si>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</si>
  <si>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</si>
  <si>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</si>
  <si>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</si>
  <si>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</si>
  <si>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</si>
  <si>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</si>
  <si>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</si>
  <si>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</si>
  <si>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</si>
  <si>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</si>
  <si>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</si>
  <si>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</si>
  <si>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</si>
  <si>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</si>
  <si>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</si>
  <si>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</si>
  <si>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</si>
  <si>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</si>
  <si>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</si>
  <si>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</si>
  <si>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</si>
  <si>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</si>
  <si>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</si>
  <si>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</si>
  <si>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</si>
  <si>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</si>
  <si>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</si>
  <si>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</si>
  <si>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</si>
  <si>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</si>
  <si>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</si>
  <si>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</si>
  <si>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</si>
  <si>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</si>
  <si>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</si>
  <si>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</si>
  <si>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</si>
  <si>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</si>
  <si>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</si>
  <si>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</si>
  <si>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</si>
  <si>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</si>
  <si>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</si>
  <si>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</si>
  <si>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</si>
  <si>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</si>
  <si>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</si>
  <si>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</si>
  <si>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</si>
  <si>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</si>
  <si>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</si>
  <si>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</si>
  <si>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</si>
  <si>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</si>
  <si>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</si>
  <si>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</si>
  <si>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</si>
  <si>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</si>
  <si>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</si>
  <si>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</si>
  <si>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</si>
  <si>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</si>
  <si>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</si>
  <si>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</si>
  <si>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</si>
  <si>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</si>
  <si>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</si>
  <si>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</si>
  <si>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</si>
  <si>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</si>
  <si>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</si>
  <si>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</si>
  <si>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</si>
  <si>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</si>
  <si>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</si>
  <si>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</si>
  <si>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</si>
  <si>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</si>
  <si>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</si>
  <si>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</si>
  <si>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</si>
  <si>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</si>
  <si>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</si>
  <si>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</si>
  <si>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</si>
  <si>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</si>
  <si>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</si>
  <si>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</si>
  <si>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</si>
  <si>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</si>
  <si>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</si>
  <si>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</si>
  <si>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</si>
  <si>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</si>
  <si>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</si>
  <si>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</si>
  <si>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</si>
  <si>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</si>
  <si>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</si>
  <si>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</si>
  <si>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</si>
  <si>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</si>
  <si>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</si>
  <si>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</si>
  <si>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</si>
  <si>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</si>
  <si>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</si>
  <si>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</si>
  <si>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</si>
  <si>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</si>
  <si>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</si>
  <si>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</si>
  <si>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</si>
  <si>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</si>
  <si>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</si>
  <si>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</si>
  <si>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</si>
  <si>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</si>
  <si>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</si>
  <si>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</si>
  <si>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</si>
  <si>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</si>
  <si>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</si>
  <si>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</si>
  <si>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</si>
  <si>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</si>
  <si>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</si>
  <si>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</si>
  <si>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</si>
  <si>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</si>
  <si>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</si>
  <si>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</si>
  <si>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</si>
  <si>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</si>
  <si>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</si>
  <si>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</si>
  <si>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</si>
  <si>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</si>
  <si>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</si>
  <si>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</si>
  <si>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</si>
  <si>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</si>
  <si>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</si>
  <si>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</si>
  <si>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</si>
  <si>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</si>
  <si>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</si>
  <si>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</si>
  <si>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</si>
  <si>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</si>
  <si>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</si>
  <si>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</si>
  <si>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</si>
  <si>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</si>
  <si>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</si>
  <si>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</si>
  <si>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</si>
  <si>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</si>
  <si>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</si>
  <si>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</si>
  <si>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</si>
  <si>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</si>
  <si>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</si>
  <si>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</si>
  <si>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</si>
  <si>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</si>
  <si>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</si>
  <si>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</si>
  <si>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</si>
  <si>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</si>
  <si>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</si>
  <si>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</si>
  <si>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</si>
  <si>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</si>
  <si>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</si>
  <si>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</si>
  <si>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</si>
  <si>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</si>
  <si>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</si>
  <si>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</si>
  <si>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</si>
  <si>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</si>
  <si>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</si>
  <si>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</si>
  <si>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</si>
  <si>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</si>
  <si>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</si>
  <si>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</si>
  <si>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</si>
  <si>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</si>
  <si>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</si>
  <si>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</si>
  <si>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</si>
  <si>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</si>
  <si>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</si>
  <si>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</si>
  <si>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</si>
  <si>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</si>
  <si>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</si>
  <si>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</si>
  <si>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</si>
  <si>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</si>
  <si>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</si>
  <si>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</si>
  <si>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</si>
  <si>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</si>
  <si>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</si>
  <si>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</si>
  <si>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</si>
  <si>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</si>
  <si>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</si>
  <si>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</si>
  <si>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</si>
  <si>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</si>
  <si>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</si>
  <si>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</si>
  <si>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</si>
  <si>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</si>
  <si>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</si>
  <si>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</si>
  <si>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</si>
  <si>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</si>
  <si>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</si>
  <si>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</si>
  <si>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</si>
  <si>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</si>
  <si>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</si>
  <si>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</si>
  <si>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</si>
  <si>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</si>
  <si>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</si>
  <si>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</si>
  <si>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</si>
  <si>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</si>
  <si>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</si>
  <si>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</si>
  <si>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</si>
  <si>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</si>
  <si>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</si>
  <si>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</si>
  <si>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</si>
  <si>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</si>
  <si>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</si>
  <si>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</si>
  <si>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</si>
  <si>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</si>
  <si>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</si>
  <si>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</si>
  <si>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</si>
  <si>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</si>
  <si>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</si>
  <si>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</si>
  <si>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</si>
  <si>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</si>
  <si>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</si>
  <si>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</si>
  <si>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</si>
  <si>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</si>
  <si>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</si>
  <si>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</si>
  <si>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</si>
  <si>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</si>
  <si>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</si>
  <si>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</si>
  <si>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</si>
  <si>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</si>
  <si>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</si>
  <si>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</si>
  <si>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</si>
  <si>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</si>
  <si>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</si>
  <si>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</si>
  <si>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</si>
  <si>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</si>
  <si>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</si>
  <si>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</si>
  <si>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</si>
  <si>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</si>
  <si>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</si>
  <si>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</si>
  <si>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</si>
  <si>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</si>
  <si>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</si>
  <si>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</si>
  <si>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</si>
  <si>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</si>
  <si>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</si>
  <si>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</si>
  <si>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</si>
  <si>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</si>
  <si>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</si>
  <si>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</si>
  <si>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</si>
  <si>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</si>
  <si>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</si>
  <si>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</si>
  <si>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</si>
  <si>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</si>
  <si>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</si>
  <si>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</si>
  <si>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</si>
  <si>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</si>
  <si>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</si>
  <si>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</si>
  <si>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</si>
  <si>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</si>
  <si>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</si>
  <si>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</si>
  <si>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</si>
  <si>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</si>
  <si>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</si>
  <si>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</si>
  <si>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</si>
  <si>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</si>
  <si>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</si>
  <si>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</si>
  <si>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</si>
  <si>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</si>
  <si>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</si>
  <si>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</si>
  <si>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</si>
  <si>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</si>
  <si>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</si>
  <si>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</si>
  <si>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</si>
  <si>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</si>
  <si>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</si>
  <si>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</si>
  <si>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</si>
  <si>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</si>
  <si>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</si>
  <si>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</si>
  <si>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</si>
  <si>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</si>
  <si>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</si>
  <si>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</si>
  <si>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</si>
  <si>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</si>
  <si>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</si>
  <si>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</si>
  <si>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</si>
  <si>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</si>
  <si>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</si>
  <si>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</si>
  <si>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</si>
  <si>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</si>
  <si>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</si>
  <si>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</si>
  <si>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</si>
  <si>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</si>
  <si>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</si>
  <si>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</si>
  <si>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</si>
  <si>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</si>
  <si>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</si>
  <si>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</si>
  <si>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</si>
  <si>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</si>
  <si>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</si>
  <si>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</si>
  <si>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</si>
  <si>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</si>
  <si>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</si>
  <si>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</si>
  <si>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</si>
  <si>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</si>
  <si>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</si>
  <si>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</si>
  <si>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</si>
  <si>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</si>
  <si>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</si>
  <si>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</si>
  <si>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</si>
  <si>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</si>
  <si>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</si>
  <si>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</si>
  <si>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</si>
  <si>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</si>
  <si>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</si>
  <si>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</si>
  <si>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</si>
  <si>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</si>
  <si>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</si>
  <si>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</si>
  <si>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</si>
  <si>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</si>
  <si>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</si>
  <si>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</si>
  <si>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</si>
  <si>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</si>
  <si>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</si>
  <si>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</si>
  <si>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</si>
  <si>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</si>
  <si>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</si>
  <si>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</si>
  <si>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</si>
  <si>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</si>
  <si>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</si>
  <si>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</si>
  <si>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</si>
  <si>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</si>
  <si>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</si>
  <si>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</si>
  <si>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</si>
  <si>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</si>
  <si>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</si>
  <si>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</si>
  <si>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</si>
  <si>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</si>
  <si>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</si>
  <si>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</si>
  <si>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</si>
  <si>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</si>
  <si>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</si>
  <si>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</si>
  <si>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</si>
  <si>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</si>
  <si>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</si>
  <si>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</si>
  <si>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</si>
  <si>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</si>
  <si>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</si>
  <si>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</si>
  <si>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</si>
  <si>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</si>
  <si>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</si>
  <si>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</si>
  <si>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</si>
  <si>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</si>
  <si>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</si>
  <si>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</si>
  <si>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</si>
  <si>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</si>
  <si>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</si>
  <si>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</si>
  <si>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</si>
  <si>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</si>
  <si>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</si>
  <si>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</si>
  <si>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</si>
  <si>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</si>
  <si>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</si>
  <si>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</si>
  <si>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</si>
  <si>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</si>
  <si>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</si>
  <si>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</si>
  <si>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</si>
  <si>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</si>
  <si>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</si>
  <si>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</si>
  <si>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</si>
  <si>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</si>
  <si>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</si>
  <si>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</si>
  <si>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</si>
  <si>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</si>
  <si>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</si>
  <si>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</si>
  <si>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</si>
  <si>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</si>
  <si>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</si>
  <si>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</si>
  <si>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</si>
  <si>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</si>
  <si>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</si>
  <si>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</si>
  <si>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</si>
  <si>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</si>
  <si>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</si>
  <si>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</si>
  <si>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</si>
  <si>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</si>
  <si>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</si>
  <si>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</si>
  <si>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</si>
  <si>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</si>
  <si>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</si>
  <si>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</si>
  <si>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</si>
  <si>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</si>
  <si>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</si>
  <si>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</si>
  <si>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</si>
  <si>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</si>
  <si>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</si>
  <si>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</si>
  <si>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</si>
  <si>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</si>
  <si>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</si>
  <si>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</si>
  <si>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</si>
  <si>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</si>
  <si>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</si>
  <si>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</si>
  <si>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</si>
  <si>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</si>
  <si>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</si>
  <si>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</si>
  <si>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</si>
  <si>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</si>
  <si>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</si>
  <si>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</si>
  <si>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</si>
  <si>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</si>
  <si>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</si>
  <si>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</si>
  <si>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</si>
  <si>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</si>
  <si>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</si>
  <si>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</si>
  <si>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</si>
  <si>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</si>
  <si>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</si>
  <si>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</si>
  <si>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</si>
  <si>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</si>
  <si>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</si>
  <si>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</si>
  <si>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</si>
  <si>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</si>
  <si>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</si>
  <si>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</si>
  <si>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</si>
  <si>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</si>
  <si>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</si>
  <si>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</si>
  <si>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</si>
  <si>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</si>
  <si>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</si>
  <si>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</si>
  <si>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</si>
  <si>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</si>
  <si>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</si>
  <si>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</si>
  <si>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</si>
  <si>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</si>
  <si>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</si>
  <si>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</si>
  <si>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</si>
  <si>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</si>
  <si>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</si>
  <si>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</si>
  <si>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</si>
  <si>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</si>
  <si>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</si>
  <si>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</si>
  <si>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</si>
  <si>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</si>
  <si>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</si>
  <si>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</si>
  <si>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</si>
  <si>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</si>
  <si>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</si>
  <si>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</si>
  <si>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</si>
  <si>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</si>
  <si>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</si>
  <si>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</si>
  <si>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</si>
  <si>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</si>
  <si>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</si>
  <si>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</si>
  <si>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</si>
  <si>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</si>
  <si>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</si>
  <si>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</si>
  <si>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</si>
  <si>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</si>
  <si>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</si>
  <si>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</si>
  <si>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</si>
  <si>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</si>
  <si>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</si>
  <si>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</si>
  <si>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</si>
  <si>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</si>
  <si>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</si>
  <si>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</si>
  <si>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</si>
  <si>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</si>
  <si>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</si>
  <si>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</si>
  <si>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</si>
  <si>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</si>
  <si>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</si>
  <si>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</si>
  <si>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</si>
  <si>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</si>
  <si>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</si>
  <si>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</si>
  <si>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</si>
  <si>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</si>
  <si>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</si>
  <si>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</si>
  <si>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</si>
  <si>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</si>
  <si>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</si>
  <si>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</si>
  <si>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</si>
  <si>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</si>
  <si>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</si>
  <si>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</si>
  <si>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</si>
  <si>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</si>
  <si>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</si>
  <si>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</si>
  <si>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</si>
  <si>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</si>
  <si>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</si>
  <si>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</si>
  <si>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</si>
  <si>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</si>
  <si>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</si>
  <si>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</si>
  <si>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</si>
  <si>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</si>
  <si>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</si>
  <si>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</si>
  <si>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</si>
  <si>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</si>
  <si>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</si>
  <si>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</si>
  <si>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</si>
  <si>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</si>
  <si>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</si>
  <si>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</si>
  <si>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</si>
  <si>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</si>
  <si>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</si>
  <si>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</si>
  <si>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</si>
  <si>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</si>
  <si>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</si>
  <si>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</si>
  <si>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</si>
  <si>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</si>
  <si>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</si>
  <si>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</si>
  <si>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</si>
  <si>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</si>
  <si>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</si>
  <si>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</si>
  <si>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</si>
  <si>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</si>
  <si>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</si>
  <si>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</si>
  <si>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</si>
  <si>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</si>
  <si>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</si>
  <si>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</si>
  <si>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</si>
  <si>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</si>
  <si>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</si>
  <si>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</si>
  <si>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</si>
  <si>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</si>
  <si>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</si>
  <si>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</si>
  <si>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</si>
  <si>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</si>
  <si>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</si>
  <si>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</si>
  <si>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</si>
  <si>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</si>
  <si>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</si>
  <si>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</si>
  <si>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</si>
  <si>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</si>
  <si>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</si>
  <si>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</si>
  <si>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</si>
  <si>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</si>
  <si>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</si>
  <si>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</si>
  <si>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</si>
  <si>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</si>
  <si>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</si>
  <si>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</si>
  <si>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</si>
  <si>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</si>
  <si>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</si>
  <si>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</si>
  <si>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</si>
  <si>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</si>
  <si>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</si>
  <si>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</si>
  <si>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</si>
  <si>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</si>
  <si>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</si>
  <si>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</si>
  <si>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</si>
  <si>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</si>
  <si>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</si>
  <si>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</si>
  <si>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</si>
  <si>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</si>
  <si>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</si>
  <si>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</si>
  <si>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</si>
  <si>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</si>
  <si>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</si>
  <si>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</si>
  <si>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</si>
  <si>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</si>
  <si>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</si>
  <si>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</si>
  <si>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</si>
  <si>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</si>
  <si>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</si>
  <si>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</si>
  <si>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</si>
  <si>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</si>
  <si>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</si>
  <si>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</si>
  <si>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</si>
  <si>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</si>
  <si>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</si>
  <si>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</si>
  <si>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</si>
  <si>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</si>
  <si>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</si>
  <si>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</si>
  <si>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</si>
  <si>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</si>
  <si>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</si>
  <si>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</si>
  <si>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</si>
  <si>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</si>
  <si>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</si>
  <si>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</si>
  <si>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</si>
  <si>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</si>
  <si>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</si>
  <si>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</si>
  <si>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</si>
  <si>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</si>
  <si>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</si>
  <si>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</si>
  <si>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</si>
  <si>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</si>
  <si>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</si>
  <si>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</si>
  <si>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</si>
  <si>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</si>
  <si>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</si>
  <si>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</si>
  <si>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</si>
  <si>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</si>
  <si>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</si>
  <si>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</si>
  <si>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</si>
  <si>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</si>
  <si>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</si>
  <si>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</si>
  <si>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</si>
  <si>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</si>
  <si>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</si>
  <si>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</si>
  <si>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</si>
  <si>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</si>
  <si>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</si>
  <si>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</si>
  <si>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</si>
  <si>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</si>
  <si>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</si>
  <si>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</si>
  <si>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</si>
  <si>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</si>
  <si>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</si>
  <si>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大山病院</t>
    <phoneticPr fontId="3"/>
  </si>
  <si>
    <t>〒679-0321 西脇市黒田庄町田高３１３</t>
    <phoneticPr fontId="3"/>
  </si>
  <si>
    <t>〇</t>
  </si>
  <si>
    <t>医療法人</t>
  </si>
  <si>
    <t>複数の診療科で活用</t>
  </si>
  <si>
    <t>内科</t>
  </si>
  <si>
    <t>循環器内科</t>
  </si>
  <si>
    <t>消化器内科（胃腸内科）</t>
  </si>
  <si>
    <t>ＤＰＣ特定病院群</t>
  </si>
  <si>
    <t>有</t>
  </si>
  <si>
    <t>看護必要度Ⅰ</t>
    <phoneticPr fontId="3"/>
  </si>
  <si>
    <t>２階東病棟</t>
  </si>
  <si>
    <t>急性期機能</t>
  </si>
  <si>
    <t>整形外科</t>
  </si>
  <si>
    <t>外科</t>
  </si>
  <si>
    <t>婦人科</t>
  </si>
  <si>
    <t>３階東病棟</t>
  </si>
  <si>
    <t>脳神経外科</t>
  </si>
  <si>
    <t>リハビリテーション科</t>
  </si>
  <si>
    <t>回復期ﾘﾊﾋﾞﾘﾃｰｼｮﾝ病棟入院料１</t>
  </si>
  <si>
    <t>-</t>
    <phoneticPr fontId="3"/>
  </si>
  <si>
    <t>体制強化加算２の届出有り</t>
  </si>
  <si>
    <t>２階西病棟</t>
  </si>
  <si>
    <t>回復期機能</t>
  </si>
  <si>
    <t>眼科</t>
  </si>
  <si>
    <t>地域包括ケア病棟入院料１</t>
  </si>
  <si>
    <t>３階西病棟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</si>
</sst>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1053</v>
      </c>
      <c r="N9" s="282" t="s">
        <v>1059</v>
      </c>
      <c r="O9" s="282" t="s">
        <v>1063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1053</v>
      </c>
      <c r="N22" s="282" t="s">
        <v>1059</v>
      </c>
      <c r="O22" s="282" t="s">
        <v>1063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1053</v>
      </c>
      <c r="N35" s="282" t="s">
        <v>1059</v>
      </c>
      <c r="O35" s="282" t="s">
        <v>1063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1053</v>
      </c>
      <c r="N44" s="282" t="s">
        <v>1059</v>
      </c>
      <c r="O44" s="282" t="s">
        <v>1063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1053</v>
      </c>
      <c r="N89" s="262" t="s">
        <v>1059</v>
      </c>
      <c r="O89" s="262" t="s">
        <v>1063</v>
      </c>
    </row>
    <row r="90" spans="1:22" s="21" customFormat="1">
      <c r="A90" s="243"/>
      <c r="B90" s="1"/>
      <c r="C90" s="3"/>
      <c r="D90" s="3"/>
      <c r="E90" s="3"/>
      <c r="F90" s="3"/>
      <c r="G90" s="3"/>
      <c r="H90" s="287"/>
      <c r="I90" s="67" t="s">
        <v>36</v>
      </c>
      <c r="J90" s="68"/>
      <c r="K90" s="69"/>
      <c r="L90" s="262" t="s">
        <v>1049</v>
      </c>
      <c r="M90" s="262" t="s">
        <v>1049</v>
      </c>
      <c r="N90" s="262" t="s">
        <v>1060</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1059</v>
      </c>
      <c r="O97" s="66" t="s">
        <v>1063</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1060</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50</v>
      </c>
      <c r="M99" s="258">
        <v>50</v>
      </c>
      <c r="N99" s="258">
        <v>50</v>
      </c>
      <c r="O99" s="258">
        <v>49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50</v>
      </c>
      <c r="M101" s="258">
        <v>50</v>
      </c>
      <c r="N101" s="258">
        <v>50</v>
      </c>
      <c r="O101" s="258">
        <v>49</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50</v>
      </c>
      <c r="M102" s="258">
        <v>50</v>
      </c>
      <c r="N102" s="258">
        <v>50</v>
      </c>
      <c r="O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1059</v>
      </c>
      <c r="O118" s="66" t="s">
        <v>1063</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1060</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1050</v>
      </c>
      <c r="O122" s="98" t="s">
        <v>1061</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1055</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1059</v>
      </c>
      <c r="O129" s="66" t="s">
        <v>1063</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1060</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1056</v>
      </c>
      <c r="O131" s="98" t="s">
        <v>1062</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1059</v>
      </c>
      <c r="O143" s="66" t="s">
        <v>1063</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1060</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289</v>
      </c>
      <c r="K148" s="264" t="str">
        <f t="shared" si="3"/>
        <v/>
      </c>
      <c r="L148" s="117">
        <v>161</v>
      </c>
      <c r="M148" s="117">
        <v>128</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68</v>
      </c>
      <c r="K194" s="264" t="str">
        <f t="shared" si="5"/>
        <v/>
      </c>
      <c r="L194" s="117">
        <v>0</v>
      </c>
      <c r="M194" s="117">
        <v>0</v>
      </c>
      <c r="N194" s="117">
        <v>68</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80</v>
      </c>
      <c r="K200" s="264" t="str">
        <f t="shared" si="5"/>
        <v/>
      </c>
      <c r="L200" s="117">
        <v>0</v>
      </c>
      <c r="M200" s="117">
        <v>0</v>
      </c>
      <c r="N200" s="117">
        <v>0</v>
      </c>
      <c r="O200" s="117">
        <v>80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1059</v>
      </c>
      <c r="O226" s="66" t="s">
        <v>1063</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1060</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1059</v>
      </c>
      <c r="O234" s="66" t="s">
        <v>1063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1060</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1059</v>
      </c>
      <c r="O244" s="66" t="s">
        <v>1063</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1060</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1059</v>
      </c>
      <c r="O253" s="66" t="s">
        <v>1063</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1060</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1059</v>
      </c>
      <c r="O263" s="66" t="s">
        <v>1063</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1060</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20</v>
      </c>
      <c r="M269" s="147">
        <v>23</v>
      </c>
      <c r="N269" s="147">
        <v>12</v>
      </c>
      <c r="O269" s="147">
        <v>12</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2.2999999999999998</v>
      </c>
      <c r="M270" s="148">
        <v>2.7</v>
      </c>
      <c r="N270" s="148">
        <v>3.9</v>
      </c>
      <c r="O270" s="148">
        <v>7.1</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0</v>
      </c>
      <c r="N271" s="147">
        <v>3</v>
      </c>
      <c r="O271" s="147">
        <v>1</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0.8</v>
      </c>
      <c r="M272" s="148">
        <v>0.6</v>
      </c>
      <c r="N272" s="148">
        <v>1.9</v>
      </c>
      <c r="O272" s="148">
        <v>0.7</v>
      </c>
    </row>
    <row r="273" spans="1:15"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4</v>
      </c>
      <c r="N273" s="147">
        <v>4</v>
      </c>
      <c r="O273" s="147">
        <v>3</v>
      </c>
    </row>
    <row r="274" spans="1:15" s="83" customFormat="1" ht="34.5" customHeight="1">
      <c r="A274" s="249" t="s">
        <v>727</v>
      </c>
      <c r="B274" s="120"/>
      <c r="C274" s="372"/>
      <c r="D274" s="372"/>
      <c r="E274" s="372"/>
      <c r="F274" s="372"/>
      <c r="G274" s="371" t="s">
        <v>148</v>
      </c>
      <c r="H274" s="371"/>
      <c r="I274" s="404"/>
      <c r="J274" s="266">
        <f t="shared" si="9"/>
        <v>16.600000000000001</v>
      </c>
      <c r="K274" s="81" t="str">
        <f t="shared" si="8"/>
        <v/>
      </c>
      <c r="L274" s="148">
        <v>3.7</v>
      </c>
      <c r="M274" s="148">
        <v>3.5</v>
      </c>
      <c r="N274" s="148">
        <v>3.9</v>
      </c>
      <c r="O274" s="148">
        <v>5.5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0</v>
      </c>
      <c r="N277" s="147">
        <v>3</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2</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2.2000000000000002</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4</v>
      </c>
      <c r="K291" s="81" t="str">
        <f t="shared" si="8"/>
        <v/>
      </c>
      <c r="L291" s="147">
        <v>1</v>
      </c>
      <c r="M291" s="147">
        <v>1</v>
      </c>
      <c r="N291" s="147">
        <v>1</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6.3</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8.6999999999999993</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1059</v>
      </c>
      <c r="O322" s="66" t="s">
        <v>1063</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1060</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1059</v>
      </c>
      <c r="O342" s="66" t="s">
        <v>1063</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1060</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1059</v>
      </c>
      <c r="O367" s="66" t="s">
        <v>1063</v>
      </c>
    </row>
    <row r="368" spans="1:22" s="118" customFormat="1" ht="20.25" customHeight="1">
      <c r="A368" s="243"/>
      <c r="B368" s="1"/>
      <c r="C368" s="3"/>
      <c r="D368" s="3"/>
      <c r="E368" s="3"/>
      <c r="F368" s="3"/>
      <c r="G368" s="3"/>
      <c r="H368" s="287"/>
      <c r="I368" s="67" t="s">
        <v>36</v>
      </c>
      <c r="J368" s="170"/>
      <c r="K368" s="79"/>
      <c r="L368" s="137" t="s">
        <v>1049</v>
      </c>
      <c r="M368" s="137" t="s">
        <v>1049</v>
      </c>
      <c r="N368" s="137" t="s">
        <v>1060</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1059</v>
      </c>
      <c r="O390" s="66" t="s">
        <v>1063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1060</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2702</v>
      </c>
      <c r="K392" s="81" t="str">
        <f t="shared" ref="K392:K397" si="12">IF(OR(COUNTIF(L392:O392,"未確認")&gt;0,COUNTIF(L392:O392,"~*")&gt;0),"※","")</f>
        <v/>
      </c>
      <c r="L392" s="147">
        <v>1090</v>
      </c>
      <c r="M392" s="147">
        <v>784</v>
      </c>
      <c r="N392" s="147">
        <v>317</v>
      </c>
      <c r="O392" s="147">
        <v>511</v>
      </c>
    </row>
    <row r="393" spans="1:22" s="83" customFormat="1" ht="34.5" customHeight="1">
      <c r="A393" s="249" t="s">
        <v>773</v>
      </c>
      <c r="B393" s="84"/>
      <c r="C393" s="370"/>
      <c r="D393" s="380"/>
      <c r="E393" s="320" t="s">
        <v>224</v>
      </c>
      <c r="F393" s="321"/>
      <c r="G393" s="321"/>
      <c r="H393" s="322"/>
      <c r="I393" s="343"/>
      <c r="J393" s="140">
        <f t="shared" si="11"/>
        <v>1552</v>
      </c>
      <c r="K393" s="81" t="str">
        <f t="shared" si="12"/>
        <v/>
      </c>
      <c r="L393" s="147">
        <v>341</v>
      </c>
      <c r="M393" s="147">
        <v>405</v>
      </c>
      <c r="N393" s="147">
        <v>314</v>
      </c>
      <c r="O393" s="147">
        <v>492</v>
      </c>
    </row>
    <row r="394" spans="1:22" s="83" customFormat="1" ht="34.5" customHeight="1">
      <c r="A394" s="250" t="s">
        <v>774</v>
      </c>
      <c r="B394" s="84"/>
      <c r="C394" s="370"/>
      <c r="D394" s="381"/>
      <c r="E394" s="320" t="s">
        <v>225</v>
      </c>
      <c r="F394" s="321"/>
      <c r="G394" s="321"/>
      <c r="H394" s="322"/>
      <c r="I394" s="343"/>
      <c r="J394" s="140">
        <f t="shared" si="11"/>
        <v>401</v>
      </c>
      <c r="K394" s="81" t="str">
        <f t="shared" si="12"/>
        <v/>
      </c>
      <c r="L394" s="147">
        <v>131</v>
      </c>
      <c r="M394" s="147">
        <v>254</v>
      </c>
      <c r="N394" s="147">
        <v>0</v>
      </c>
      <c r="O394" s="147">
        <v>16</v>
      </c>
    </row>
    <row r="395" spans="1:22" s="83" customFormat="1" ht="34.5" customHeight="1">
      <c r="A395" s="250" t="s">
        <v>775</v>
      </c>
      <c r="B395" s="84"/>
      <c r="C395" s="370"/>
      <c r="D395" s="382"/>
      <c r="E395" s="320" t="s">
        <v>226</v>
      </c>
      <c r="F395" s="321"/>
      <c r="G395" s="321"/>
      <c r="H395" s="322"/>
      <c r="I395" s="343"/>
      <c r="J395" s="140">
        <f t="shared" si="11"/>
        <v>749</v>
      </c>
      <c r="K395" s="81" t="str">
        <f t="shared" si="12"/>
        <v/>
      </c>
      <c r="L395" s="147">
        <v>618</v>
      </c>
      <c r="M395" s="147">
        <v>125</v>
      </c>
      <c r="N395" s="147">
        <v>3</v>
      </c>
      <c r="O395" s="147">
        <v>3</v>
      </c>
    </row>
    <row r="396" spans="1:22" s="83" customFormat="1" ht="34.5" customHeight="1">
      <c r="A396" s="250" t="s">
        <v>776</v>
      </c>
      <c r="B396" s="1"/>
      <c r="C396" s="370"/>
      <c r="D396" s="320" t="s">
        <v>227</v>
      </c>
      <c r="E396" s="321"/>
      <c r="F396" s="321"/>
      <c r="G396" s="321"/>
      <c r="H396" s="322"/>
      <c r="I396" s="343"/>
      <c r="J396" s="140">
        <f t="shared" si="11"/>
        <v>62358</v>
      </c>
      <c r="K396" s="81" t="str">
        <f t="shared" si="12"/>
        <v/>
      </c>
      <c r="L396" s="147">
        <v>15408</v>
      </c>
      <c r="M396" s="147">
        <v>15110</v>
      </c>
      <c r="N396" s="147">
        <v>16187</v>
      </c>
      <c r="O396" s="147">
        <v>15653</v>
      </c>
    </row>
    <row r="397" spans="1:22" s="83" customFormat="1" ht="34.5" customHeight="1">
      <c r="A397" s="250" t="s">
        <v>777</v>
      </c>
      <c r="B397" s="119"/>
      <c r="C397" s="370"/>
      <c r="D397" s="320" t="s">
        <v>228</v>
      </c>
      <c r="E397" s="321"/>
      <c r="F397" s="321"/>
      <c r="G397" s="321"/>
      <c r="H397" s="322"/>
      <c r="I397" s="344"/>
      <c r="J397" s="140">
        <f t="shared" si="11"/>
        <v>2709</v>
      </c>
      <c r="K397" s="81" t="str">
        <f t="shared" si="12"/>
        <v/>
      </c>
      <c r="L397" s="147">
        <v>1085</v>
      </c>
      <c r="M397" s="147">
        <v>776</v>
      </c>
      <c r="N397" s="147">
        <v>325</v>
      </c>
      <c r="O397" s="147">
        <v>523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1059</v>
      </c>
      <c r="O403" s="66" t="s">
        <v>1063</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1060</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2702</v>
      </c>
      <c r="K405" s="81" t="str">
        <f t="shared" ref="K405:K422" si="14">IF(OR(COUNTIF(L405:O405,"未確認")&gt;0,COUNTIF(L405:O405,"~*")&gt;0),"※","")</f>
        <v/>
      </c>
      <c r="L405" s="147">
        <v>1090</v>
      </c>
      <c r="M405" s="147">
        <v>784</v>
      </c>
      <c r="N405" s="147">
        <v>317</v>
      </c>
      <c r="O405" s="147">
        <v>511</v>
      </c>
    </row>
    <row r="406" spans="1:22" s="83" customFormat="1" ht="34.5" customHeight="1">
      <c r="A406" s="251" t="s">
        <v>779</v>
      </c>
      <c r="B406" s="119"/>
      <c r="C406" s="369"/>
      <c r="D406" s="375" t="s">
        <v>233</v>
      </c>
      <c r="E406" s="377" t="s">
        <v>234</v>
      </c>
      <c r="F406" s="378"/>
      <c r="G406" s="378"/>
      <c r="H406" s="379"/>
      <c r="I406" s="361"/>
      <c r="J406" s="140">
        <f t="shared" si="13"/>
        <v>789</v>
      </c>
      <c r="K406" s="81" t="str">
        <f t="shared" si="14"/>
        <v/>
      </c>
      <c r="L406" s="147">
        <v>15</v>
      </c>
      <c r="M406" s="147">
        <v>7</v>
      </c>
      <c r="N406" s="147">
        <v>314</v>
      </c>
      <c r="O406" s="147">
        <v>453</v>
      </c>
    </row>
    <row r="407" spans="1:22" s="83" customFormat="1" ht="34.5" customHeight="1">
      <c r="A407" s="251" t="s">
        <v>780</v>
      </c>
      <c r="B407" s="119"/>
      <c r="C407" s="369"/>
      <c r="D407" s="369"/>
      <c r="E407" s="320" t="s">
        <v>235</v>
      </c>
      <c r="F407" s="321"/>
      <c r="G407" s="321"/>
      <c r="H407" s="322"/>
      <c r="I407" s="361"/>
      <c r="J407" s="140">
        <f t="shared" si="13"/>
        <v>1698</v>
      </c>
      <c r="K407" s="81" t="str">
        <f t="shared" si="14"/>
        <v/>
      </c>
      <c r="L407" s="147">
        <v>935</v>
      </c>
      <c r="M407" s="147">
        <v>729</v>
      </c>
      <c r="N407" s="147">
        <v>0</v>
      </c>
      <c r="O407" s="147">
        <v>34</v>
      </c>
    </row>
    <row r="408" spans="1:22" s="83" customFormat="1" ht="34.5" customHeight="1">
      <c r="A408" s="251" t="s">
        <v>781</v>
      </c>
      <c r="B408" s="119"/>
      <c r="C408" s="369"/>
      <c r="D408" s="369"/>
      <c r="E408" s="320" t="s">
        <v>236</v>
      </c>
      <c r="F408" s="321"/>
      <c r="G408" s="321"/>
      <c r="H408" s="322"/>
      <c r="I408" s="361"/>
      <c r="J408" s="140">
        <f t="shared" si="13"/>
        <v>37</v>
      </c>
      <c r="K408" s="81" t="str">
        <f t="shared" si="14"/>
        <v/>
      </c>
      <c r="L408" s="147">
        <v>8</v>
      </c>
      <c r="M408" s="147">
        <v>5</v>
      </c>
      <c r="N408" s="147">
        <v>3</v>
      </c>
      <c r="O408" s="147">
        <v>21</v>
      </c>
    </row>
    <row r="409" spans="1:22" s="83" customFormat="1" ht="34.5" customHeight="1">
      <c r="A409" s="251" t="s">
        <v>782</v>
      </c>
      <c r="B409" s="119"/>
      <c r="C409" s="369"/>
      <c r="D409" s="369"/>
      <c r="E409" s="317" t="s">
        <v>989</v>
      </c>
      <c r="F409" s="318"/>
      <c r="G409" s="318"/>
      <c r="H409" s="319"/>
      <c r="I409" s="361"/>
      <c r="J409" s="140">
        <f t="shared" si="13"/>
        <v>176</v>
      </c>
      <c r="K409" s="81" t="str">
        <f t="shared" si="14"/>
        <v/>
      </c>
      <c r="L409" s="147">
        <v>131</v>
      </c>
      <c r="M409" s="147">
        <v>42</v>
      </c>
      <c r="N409" s="147">
        <v>0</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1</v>
      </c>
      <c r="N412" s="147">
        <v>0</v>
      </c>
      <c r="O412" s="147">
        <v>0</v>
      </c>
    </row>
    <row r="413" spans="1:22" s="83" customFormat="1" ht="34.5" customHeight="1">
      <c r="A413" s="251" t="s">
        <v>786</v>
      </c>
      <c r="B413" s="119"/>
      <c r="C413" s="369"/>
      <c r="D413" s="320" t="s">
        <v>251</v>
      </c>
      <c r="E413" s="321"/>
      <c r="F413" s="321"/>
      <c r="G413" s="321"/>
      <c r="H413" s="322"/>
      <c r="I413" s="361"/>
      <c r="J413" s="140">
        <f t="shared" si="13"/>
        <v>2705</v>
      </c>
      <c r="K413" s="81" t="str">
        <f t="shared" si="14"/>
        <v/>
      </c>
      <c r="L413" s="147">
        <v>1081</v>
      </c>
      <c r="M413" s="147">
        <v>776</v>
      </c>
      <c r="N413" s="147">
        <v>325</v>
      </c>
      <c r="O413" s="147">
        <v>523</v>
      </c>
    </row>
    <row r="414" spans="1:22" s="83" customFormat="1" ht="34.5" customHeight="1">
      <c r="A414" s="251" t="s">
        <v>787</v>
      </c>
      <c r="B414" s="119"/>
      <c r="C414" s="369"/>
      <c r="D414" s="375" t="s">
        <v>240</v>
      </c>
      <c r="E414" s="377" t="s">
        <v>241</v>
      </c>
      <c r="F414" s="378"/>
      <c r="G414" s="378"/>
      <c r="H414" s="379"/>
      <c r="I414" s="361"/>
      <c r="J414" s="140">
        <f t="shared" si="13"/>
        <v>27</v>
      </c>
      <c r="K414" s="81" t="str">
        <f t="shared" si="14"/>
        <v/>
      </c>
      <c r="L414" s="147">
        <v>19</v>
      </c>
      <c r="M414" s="147">
        <v>8</v>
      </c>
      <c r="N414" s="147">
        <v>0</v>
      </c>
      <c r="O414" s="147">
        <v>0</v>
      </c>
    </row>
    <row r="415" spans="1:22" s="83" customFormat="1" ht="34.5" customHeight="1">
      <c r="A415" s="251" t="s">
        <v>788</v>
      </c>
      <c r="B415" s="119"/>
      <c r="C415" s="369"/>
      <c r="D415" s="369"/>
      <c r="E415" s="320" t="s">
        <v>242</v>
      </c>
      <c r="F415" s="321"/>
      <c r="G415" s="321"/>
      <c r="H415" s="322"/>
      <c r="I415" s="361"/>
      <c r="J415" s="140">
        <f t="shared" si="13"/>
        <v>2086</v>
      </c>
      <c r="K415" s="81" t="str">
        <f t="shared" si="14"/>
        <v/>
      </c>
      <c r="L415" s="147">
        <v>860</v>
      </c>
      <c r="M415" s="147">
        <v>662</v>
      </c>
      <c r="N415" s="147">
        <v>283</v>
      </c>
      <c r="O415" s="147">
        <v>281</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27</v>
      </c>
      <c r="M416" s="147">
        <v>48</v>
      </c>
      <c r="N416" s="147">
        <v>8</v>
      </c>
      <c r="O416" s="147">
        <v>57</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4</v>
      </c>
      <c r="M417" s="147">
        <v>0</v>
      </c>
      <c r="N417" s="147">
        <v>10</v>
      </c>
      <c r="O417" s="147">
        <v>33</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18</v>
      </c>
      <c r="M418" s="147">
        <v>5</v>
      </c>
      <c r="N418" s="147">
        <v>0</v>
      </c>
      <c r="O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213</v>
      </c>
      <c r="K420" s="81" t="str">
        <f t="shared" si="14"/>
        <v/>
      </c>
      <c r="L420" s="147">
        <v>67</v>
      </c>
      <c r="M420" s="147">
        <v>37</v>
      </c>
      <c r="N420" s="147">
        <v>14</v>
      </c>
      <c r="O420" s="147">
        <v>95</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73</v>
      </c>
      <c r="M421" s="147">
        <v>16</v>
      </c>
      <c r="N421" s="147">
        <v>0</v>
      </c>
      <c r="O421" s="147">
        <v>35</v>
      </c>
    </row>
    <row r="422" spans="1:22" s="83" customFormat="1" ht="34.5" customHeight="1">
      <c r="A422" s="251" t="s">
        <v>795</v>
      </c>
      <c r="B422" s="119"/>
      <c r="C422" s="369"/>
      <c r="D422" s="369"/>
      <c r="E422" s="320" t="s">
        <v>166</v>
      </c>
      <c r="F422" s="321"/>
      <c r="G422" s="321"/>
      <c r="H422" s="322"/>
      <c r="I422" s="362"/>
      <c r="J422" s="140">
        <f t="shared" si="13"/>
        <v>29</v>
      </c>
      <c r="K422" s="81" t="str">
        <f t="shared" si="14"/>
        <v/>
      </c>
      <c r="L422" s="147">
        <v>13</v>
      </c>
      <c r="M422" s="147">
        <v>0</v>
      </c>
      <c r="N422" s="147">
        <v>10</v>
      </c>
      <c r="O422" s="147">
        <v>6</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1059</v>
      </c>
      <c r="O428" s="66" t="s">
        <v>1063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1060</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2678</v>
      </c>
      <c r="K430" s="193" t="str">
        <f>IF(OR(COUNTIF(L430:O430,"未確認")&gt;0,COUNTIF(L430:O430,"~*")&gt;0),"※","")</f>
        <v/>
      </c>
      <c r="L430" s="147">
        <v>1062</v>
      </c>
      <c r="M430" s="147">
        <v>768</v>
      </c>
      <c r="N430" s="147">
        <v>325</v>
      </c>
      <c r="O430" s="147">
        <v>523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325</v>
      </c>
      <c r="K431" s="193" t="str">
        <f>IF(OR(COUNTIF(L431:O431,"未確認")&gt;0,COUNTIF(L431:O431,"~*")&gt;0),"※","")</f>
        <v/>
      </c>
      <c r="L431" s="147">
        <v>96</v>
      </c>
      <c r="M431" s="147">
        <v>38</v>
      </c>
      <c r="N431" s="147">
        <v>46</v>
      </c>
      <c r="O431" s="147">
        <v>145</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472</v>
      </c>
      <c r="K432" s="193" t="str">
        <f>IF(OR(COUNTIF(L432:O432,"未確認")&gt;0,COUNTIF(L432:O432,"~*")&gt;0),"※","")</f>
        <v/>
      </c>
      <c r="L432" s="147">
        <v>121</v>
      </c>
      <c r="M432" s="147">
        <v>87</v>
      </c>
      <c r="N432" s="147">
        <v>109</v>
      </c>
      <c r="O432" s="147">
        <v>155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1646</v>
      </c>
      <c r="K433" s="193" t="str">
        <f>IF(OR(COUNTIF(L433:O433,"未確認")&gt;0,COUNTIF(L433:O433,"~*")&gt;0),"※","")</f>
        <v/>
      </c>
      <c r="L433" s="147">
        <v>734</v>
      </c>
      <c r="M433" s="147">
        <v>595</v>
      </c>
      <c r="N433" s="147">
        <v>161</v>
      </c>
      <c r="O433" s="147">
        <v>156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235</v>
      </c>
      <c r="K434" s="193" t="str">
        <f>IF(OR(COUNTIF(L434:O434,"未確認")&gt;0,COUNTIF(L434:O434,"~*")&gt;0),"※","")</f>
        <v/>
      </c>
      <c r="L434" s="147">
        <v>111</v>
      </c>
      <c r="M434" s="147">
        <v>48</v>
      </c>
      <c r="N434" s="147">
        <v>9</v>
      </c>
      <c r="O434" s="147">
        <v>67</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1059</v>
      </c>
      <c r="O441" s="66" t="s">
        <v>1063</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1060</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1059</v>
      </c>
      <c r="O466" s="66" t="s">
        <v>1063</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1060</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117</v>
      </c>
      <c r="K468" s="201" t="str">
        <f t="shared" ref="K468:K475" si="16">IF(OR(COUNTIF(L468:O468,"未確認")&gt;0,COUNTIF(L468:O468,"*")&gt;0),"※","")</f>
        <v>※</v>
      </c>
      <c r="L468" s="117">
        <v>34</v>
      </c>
      <c r="M468" s="117">
        <v>83</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v>
      </c>
      <c r="L470" s="117" t="s">
        <v>541</v>
      </c>
      <c r="M470" s="117">
        <v>42</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30</v>
      </c>
      <c r="K476" s="201" t="str">
        <f>IF(OR(COUNTIF(L476:O476,"未確認")&gt;0,COUNTIF(L476:O476,"~")&gt;0),"※","")</f>
        <v/>
      </c>
      <c r="L476" s="117">
        <v>20</v>
      </c>
      <c r="M476" s="117">
        <v>10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IF(OR(COUNTIF(L477:O477,"未確認")&gt;0,COUNTIF(L477:O477,"*")&gt;0),"※","")</f>
        <v>※</v>
      </c>
      <c r="L477" s="117">
        <v>12</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49</v>
      </c>
      <c r="K481" s="201" t="str">
        <f t="shared" si="18"/>
        <v/>
      </c>
      <c r="L481" s="117">
        <v>0</v>
      </c>
      <c r="M481" s="117">
        <v>49</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0</v>
      </c>
      <c r="M483" s="117">
        <v>26</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1059</v>
      </c>
      <c r="O502" s="66" t="s">
        <v>1063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1060</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17</v>
      </c>
      <c r="K505" s="201" t="str">
        <f t="shared" si="21"/>
        <v>※</v>
      </c>
      <c r="L505" s="117" t="s">
        <v>541</v>
      </c>
      <c r="M505" s="117">
        <v>17</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1059</v>
      </c>
      <c r="O514" s="66" t="s">
        <v>1063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1060</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1059</v>
      </c>
      <c r="O520" s="66" t="s">
        <v>1063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1060</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15</v>
      </c>
      <c r="K522" s="201" t="str">
        <f>IF(OR(COUNTIF(L522:O522,"未確認")&gt;0,COUNTIF(L522:O522,"*")&gt;0),"※","")</f>
        <v/>
      </c>
      <c r="L522" s="117">
        <v>15</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1059</v>
      </c>
      <c r="O525" s="66" t="s">
        <v>1063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1060</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1059</v>
      </c>
      <c r="O530" s="66" t="s">
        <v>1063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1060</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101</v>
      </c>
      <c r="K535" s="201" t="str">
        <f t="shared" si="23"/>
        <v/>
      </c>
      <c r="L535" s="117">
        <v>29</v>
      </c>
      <c r="M535" s="117">
        <v>27</v>
      </c>
      <c r="N535" s="117">
        <v>10</v>
      </c>
      <c r="O535" s="117">
        <v>35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1059</v>
      </c>
      <c r="O543" s="66" t="s">
        <v>1063</v>
      </c>
    </row>
    <row r="544" spans="1:22" s="1" customFormat="1" ht="20.25" customHeight="1">
      <c r="A544" s="243"/>
      <c r="C544" s="62"/>
      <c r="D544" s="3"/>
      <c r="E544" s="3"/>
      <c r="F544" s="3"/>
      <c r="G544" s="3"/>
      <c r="H544" s="287"/>
      <c r="I544" s="67" t="s">
        <v>36</v>
      </c>
      <c r="J544" s="68"/>
      <c r="K544" s="186"/>
      <c r="L544" s="70" t="s">
        <v>1049</v>
      </c>
      <c r="M544" s="70" t="s">
        <v>1049</v>
      </c>
      <c r="N544" s="70" t="s">
        <v>1060</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48</v>
      </c>
      <c r="M560" s="211">
        <v>48.6</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24.4</v>
      </c>
      <c r="M561" s="211">
        <v>32.9</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22.8</v>
      </c>
      <c r="M562" s="211">
        <v>23.4</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10.4</v>
      </c>
      <c r="M563" s="211">
        <v>16.600000000000001</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3.3</v>
      </c>
      <c r="M564" s="211">
        <v>17.600000000000001</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17.7</v>
      </c>
      <c r="M565" s="211">
        <v>16.8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31.8</v>
      </c>
      <c r="M566" s="211">
        <v>37.4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33.5</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12.7</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8.6999999999999993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1059</v>
      </c>
      <c r="O588" s="66" t="s">
        <v>1063</v>
      </c>
    </row>
    <row r="589" spans="1:22" s="1" customFormat="1" ht="20.25" customHeight="1">
      <c r="A589" s="243"/>
      <c r="C589" s="62"/>
      <c r="D589" s="3"/>
      <c r="E589" s="3"/>
      <c r="F589" s="3"/>
      <c r="G589" s="3"/>
      <c r="H589" s="287"/>
      <c r="I589" s="67" t="s">
        <v>36</v>
      </c>
      <c r="J589" s="68"/>
      <c r="K589" s="186"/>
      <c r="L589" s="70" t="s">
        <v>1049</v>
      </c>
      <c r="M589" s="70" t="s">
        <v>1049</v>
      </c>
      <c r="N589" s="70" t="s">
        <v>1060</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129</v>
      </c>
      <c r="K593" s="201" t="str">
        <f>IF(OR(COUNTIF(L593:O593,"未確認")&gt;0,COUNTIF(L593:O593,"*")&gt;0),"※","")</f>
        <v/>
      </c>
      <c r="L593" s="117">
        <v>85</v>
      </c>
      <c r="M593" s="117">
        <v>44</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1675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350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2248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656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1126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1059</v>
      </c>
      <c r="O611" s="66" t="s">
        <v>1063</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1060</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60</v>
      </c>
      <c r="K613" s="201" t="str">
        <f t="shared" ref="K613:K623" si="29">IF(OR(COUNTIF(L613:O613,"未確認")&gt;0,COUNTIF(L613:O613,"*")&gt;0),"※","")</f>
        <v>※</v>
      </c>
      <c r="L613" s="117">
        <v>17</v>
      </c>
      <c r="M613" s="117" t="s">
        <v>541</v>
      </c>
      <c r="N613" s="117">
        <v>12</v>
      </c>
      <c r="O613" s="117">
        <v>31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55</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53</v>
      </c>
      <c r="K621" s="201" t="str">
        <f t="shared" si="29"/>
        <v/>
      </c>
      <c r="L621" s="117">
        <v>33</v>
      </c>
      <c r="M621" s="117">
        <v>20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1059</v>
      </c>
      <c r="O629" s="66" t="s">
        <v>1063</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1060</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135</v>
      </c>
      <c r="K632" s="201" t="str">
        <f t="shared" si="31"/>
        <v/>
      </c>
      <c r="L632" s="117">
        <v>80</v>
      </c>
      <c r="M632" s="117">
        <v>55</v>
      </c>
      <c r="N632" s="117">
        <v>0</v>
      </c>
      <c r="O632" s="117">
        <v>0</v>
      </c>
    </row>
    <row r="633" spans="1:22" s="118" customFormat="1" ht="56">
      <c r="A633" s="252" t="s">
        <v>919</v>
      </c>
      <c r="B633" s="119"/>
      <c r="C633" s="320" t="s">
        <v>436</v>
      </c>
      <c r="D633" s="321"/>
      <c r="E633" s="321"/>
      <c r="F633" s="321"/>
      <c r="G633" s="321"/>
      <c r="H633" s="322"/>
      <c r="I633" s="122" t="s">
        <v>437</v>
      </c>
      <c r="J633" s="116">
        <f t="shared" si="30"/>
        <v>78</v>
      </c>
      <c r="K633" s="201" t="str">
        <f t="shared" si="31"/>
        <v/>
      </c>
      <c r="L633" s="117">
        <v>37</v>
      </c>
      <c r="M633" s="117">
        <v>41</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v>12</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1059</v>
      </c>
      <c r="O644" s="66" t="s">
        <v>1063</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1060</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177</v>
      </c>
      <c r="K646" s="201" t="str">
        <f t="shared" ref="K646:K660" si="33">IF(OR(COUNTIF(L646:O646,"未確認")&gt;0,COUNTIF(L646:O646,"*")&gt;0),"※","")</f>
        <v>※</v>
      </c>
      <c r="L646" s="117">
        <v>43</v>
      </c>
      <c r="M646" s="117">
        <v>66</v>
      </c>
      <c r="N646" s="117">
        <v>68</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t="s">
        <v>541</v>
      </c>
      <c r="M648" s="117" t="s">
        <v>541</v>
      </c>
      <c r="N648" s="117">
        <v>19</v>
      </c>
      <c r="O648" s="117">
        <v>0</v>
      </c>
    </row>
    <row r="649" spans="1:22" s="118" customFormat="1" ht="70" customHeight="1">
      <c r="A649" s="252" t="s">
        <v>928</v>
      </c>
      <c r="B649" s="84"/>
      <c r="C649" s="295"/>
      <c r="D649" s="297"/>
      <c r="E649" s="320" t="s">
        <v>940</v>
      </c>
      <c r="F649" s="321"/>
      <c r="G649" s="321"/>
      <c r="H649" s="322"/>
      <c r="I649" s="122" t="s">
        <v>456</v>
      </c>
      <c r="J649" s="116">
        <f t="shared" si="32"/>
        <v>44</v>
      </c>
      <c r="K649" s="201" t="str">
        <f t="shared" si="33"/>
        <v>※</v>
      </c>
      <c r="L649" s="117">
        <v>34</v>
      </c>
      <c r="M649" s="117">
        <v>10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v>
      </c>
      <c r="L650" s="117" t="s">
        <v>541</v>
      </c>
      <c r="M650" s="117">
        <v>55</v>
      </c>
      <c r="N650" s="117">
        <v>48</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138</v>
      </c>
      <c r="K655" s="201" t="str">
        <f t="shared" si="33"/>
        <v/>
      </c>
      <c r="L655" s="117">
        <v>41</v>
      </c>
      <c r="M655" s="117">
        <v>56</v>
      </c>
      <c r="N655" s="117">
        <v>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110</v>
      </c>
      <c r="K657" s="201" t="str">
        <f t="shared" si="33"/>
        <v/>
      </c>
      <c r="L657" s="117">
        <v>38</v>
      </c>
      <c r="M657" s="117">
        <v>56</v>
      </c>
      <c r="N657" s="117">
        <v>16</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1059</v>
      </c>
      <c r="O665" s="66" t="s">
        <v>1063</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1060</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1058</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325</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115</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90</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174</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174</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59.7</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1059</v>
      </c>
      <c r="O681" s="66" t="s">
        <v>1063</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1060</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1059</v>
      </c>
      <c r="O691" s="66" t="s">
        <v>1063</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1060</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1059</v>
      </c>
      <c r="O704" s="66" t="s">
        <v>1063</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1060</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6E7584-E821-422E-9EC7-7A3FACB230F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2019-12-23T00:52:54Z</dcterms:modified>
</cp:coreProperties>
</file>