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6E7F19E2-2427-47E5-86D7-D3B91F40D4A9}" xr6:coauthVersionLast="41" xr6:coauthVersionMax="41" xr10:uidLastSave="{00000000-0000-0000-0000-000000000000}"/>
  <bookViews>
    <workbookView xWindow="228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<sst xmlns="http://schemas.openxmlformats.org/spreadsheetml/2006/main" count="2971" uniqueCount="1049">
  <si>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</si>
  <si>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</si>
  <si>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</si>
  <si>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</si>
  <si>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</si>
  <si>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</si>
  <si>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</si>
  <si>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</si>
  <si>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</si>
  <si>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</si>
  <si>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</si>
  <si>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</si>
  <si>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</si>
  <si>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</si>
  <si>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</si>
  <si>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</si>
  <si>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</si>
  <si>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</si>
  <si>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</si>
  <si>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</si>
  <si>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</si>
  <si>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</si>
  <si>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</si>
  <si>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</si>
  <si>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</si>
  <si>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</si>
  <si>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</si>
  <si>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</si>
  <si>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</si>
  <si>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</si>
  <si>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</si>
  <si>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</si>
  <si>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</si>
  <si>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</si>
  <si>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</si>
  <si>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</si>
  <si>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</si>
  <si>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</si>
  <si>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</si>
  <si>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</si>
  <si>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</si>
  <si>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</si>
  <si>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</si>
  <si>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</si>
  <si>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</si>
  <si>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</si>
  <si>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</si>
  <si>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</si>
  <si>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</si>
  <si>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</si>
  <si>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</si>
  <si>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</si>
  <si>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</si>
  <si>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</si>
  <si>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</si>
  <si>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</si>
  <si>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</si>
  <si>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</si>
  <si>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</si>
  <si>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</si>
  <si>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</si>
  <si>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</si>
  <si>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</si>
  <si>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</si>
  <si>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</si>
  <si>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</si>
  <si>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</si>
  <si>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</si>
  <si>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</si>
  <si>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</si>
  <si>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</si>
  <si>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</si>
  <si>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</si>
  <si>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</si>
  <si>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</si>
  <si>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</si>
  <si>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</si>
  <si>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</si>
  <si>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</si>
  <si>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</si>
  <si>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</si>
  <si>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</si>
  <si>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</si>
  <si>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</si>
  <si>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</si>
  <si>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</si>
  <si>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</si>
  <si>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</si>
  <si>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</si>
  <si>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</si>
  <si>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</si>
  <si>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</si>
  <si>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</si>
  <si>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</si>
  <si>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</si>
  <si>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</si>
  <si>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</si>
  <si>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</si>
  <si>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</si>
  <si>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</si>
  <si>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</si>
  <si>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</si>
  <si>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</si>
  <si>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</si>
  <si>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</si>
  <si>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</si>
  <si>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</si>
  <si>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</si>
  <si>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</si>
  <si>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</si>
  <si>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</si>
  <si>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</si>
  <si>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</si>
  <si>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</si>
  <si>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</si>
  <si>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</si>
  <si>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</si>
  <si>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</si>
  <si>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</si>
  <si>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</si>
  <si>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</si>
  <si>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</si>
  <si>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</si>
  <si>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</si>
  <si>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</si>
  <si>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</si>
  <si>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</si>
  <si>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</si>
  <si>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</si>
  <si>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</si>
  <si>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</si>
  <si>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</si>
  <si>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</si>
  <si>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</si>
  <si>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</si>
  <si>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</si>
  <si>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</si>
  <si>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</si>
  <si>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</si>
  <si>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</si>
  <si>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</si>
  <si>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</si>
  <si>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</si>
  <si>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</si>
  <si>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</si>
  <si>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</si>
  <si>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</si>
  <si>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</si>
  <si>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</si>
  <si>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</si>
  <si>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</si>
  <si>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</si>
  <si>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</si>
  <si>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</si>
  <si>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</si>
  <si>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</si>
  <si>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</si>
  <si>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</si>
  <si>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</si>
  <si>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</si>
  <si>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</si>
  <si>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</si>
  <si>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</si>
  <si>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</si>
  <si>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</si>
  <si>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</si>
  <si>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</si>
  <si>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</si>
  <si>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</si>
  <si>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</si>
  <si>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</si>
  <si>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</si>
  <si>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</si>
  <si>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</si>
  <si>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</si>
  <si>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</si>
  <si>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</si>
  <si>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</si>
  <si>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</si>
  <si>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</si>
  <si>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</si>
  <si>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</si>
  <si>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</si>
  <si>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</si>
  <si>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</si>
  <si>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</si>
  <si>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</si>
  <si>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</si>
  <si>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</si>
  <si>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</si>
  <si>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</si>
  <si>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</si>
  <si>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</si>
  <si>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</si>
  <si>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</si>
  <si>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</si>
  <si>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</si>
  <si>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</si>
  <si>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</si>
  <si>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</si>
  <si>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</si>
  <si>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</si>
  <si>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</si>
  <si>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</si>
  <si>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</si>
  <si>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</si>
  <si>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</si>
  <si>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</si>
  <si>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</si>
  <si>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</si>
  <si>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</si>
  <si>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</si>
  <si>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</si>
  <si>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</si>
  <si>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</si>
  <si>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</si>
  <si>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</si>
  <si>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</si>
  <si>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</si>
  <si>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</si>
  <si>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</si>
  <si>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</si>
  <si>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</si>
  <si>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</si>
  <si>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</si>
  <si>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</si>
  <si>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</si>
  <si>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</si>
  <si>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</si>
  <si>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</si>
  <si>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</si>
  <si>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</si>
  <si>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</si>
  <si>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</si>
  <si>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</si>
  <si>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</si>
  <si>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</si>
  <si>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</si>
  <si>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</si>
  <si>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</si>
  <si>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</si>
  <si>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</si>
  <si>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</si>
  <si>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</si>
  <si>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</si>
  <si>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</si>
  <si>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</si>
  <si>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</si>
  <si>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</si>
  <si>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</si>
  <si>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</si>
  <si>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</si>
  <si>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</si>
  <si>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</si>
  <si>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</si>
  <si>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</si>
  <si>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</si>
  <si>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</si>
  <si>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</si>
  <si>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</si>
  <si>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</si>
  <si>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</si>
  <si>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</si>
  <si>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</si>
  <si>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</si>
  <si>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</si>
  <si>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</si>
  <si>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</si>
  <si>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</si>
  <si>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</si>
  <si>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</si>
  <si>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</si>
  <si>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</si>
  <si>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</si>
  <si>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</si>
  <si>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</si>
  <si>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</si>
  <si>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</si>
  <si>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</si>
  <si>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</si>
  <si>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</si>
  <si>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</si>
  <si>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</si>
  <si>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</si>
  <si>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</si>
  <si>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</si>
  <si>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</si>
  <si>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</si>
  <si>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</si>
  <si>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</si>
  <si>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</si>
  <si>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</si>
  <si>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</si>
  <si>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</si>
  <si>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</si>
  <si>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</si>
  <si>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</si>
  <si>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</si>
  <si>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</si>
  <si>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</si>
  <si>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</si>
  <si>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</si>
  <si>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</si>
  <si>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</si>
  <si>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</si>
  <si>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</si>
  <si>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</si>
  <si>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</si>
  <si>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</si>
  <si>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</si>
  <si>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</si>
  <si>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</si>
  <si>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</si>
  <si>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</si>
  <si>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</si>
  <si>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</si>
  <si>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</si>
  <si>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</si>
  <si>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</si>
  <si>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</si>
  <si>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</si>
  <si>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</si>
  <si>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</si>
  <si>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</si>
  <si>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</si>
  <si>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</si>
  <si>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</si>
  <si>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</si>
  <si>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</si>
  <si>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</si>
  <si>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</si>
  <si>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</si>
  <si>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</si>
  <si>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</si>
  <si>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</si>
  <si>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</si>
  <si>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</si>
  <si>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</si>
  <si>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</si>
  <si>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</si>
  <si>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</si>
  <si>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</si>
  <si>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</si>
  <si>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</si>
  <si>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</si>
  <si>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</si>
  <si>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</si>
  <si>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</si>
  <si>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</si>
  <si>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</si>
  <si>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</si>
  <si>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</si>
  <si>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</si>
  <si>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</si>
  <si>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</si>
  <si>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</si>
  <si>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</si>
  <si>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</si>
  <si>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</si>
  <si>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</si>
  <si>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</si>
  <si>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</si>
  <si>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</si>
  <si>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</si>
  <si>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</si>
  <si>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</si>
  <si>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</si>
  <si>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</si>
  <si>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</si>
  <si>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</si>
  <si>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</si>
  <si>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</si>
  <si>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</si>
  <si>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</si>
  <si>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</si>
  <si>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</si>
  <si>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</si>
  <si>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</si>
  <si>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</si>
  <si>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</si>
  <si>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</si>
  <si>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</si>
  <si>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</si>
  <si>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</si>
  <si>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</si>
  <si>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</si>
  <si>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</si>
  <si>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</si>
  <si>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</si>
  <si>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</si>
  <si>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</si>
  <si>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</si>
  <si>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</si>
  <si>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</si>
  <si>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</si>
  <si>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</si>
  <si>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</si>
  <si>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</si>
  <si>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</si>
  <si>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</si>
  <si>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</si>
  <si>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</si>
  <si>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</si>
  <si>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</si>
  <si>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</si>
  <si>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</si>
  <si>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</si>
  <si>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</si>
  <si>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</si>
  <si>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</si>
  <si>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</si>
  <si>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</si>
  <si>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</si>
  <si>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</si>
  <si>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</si>
  <si>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</si>
  <si>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</si>
  <si>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</si>
  <si>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</si>
  <si>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</si>
  <si>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</si>
  <si>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</si>
  <si>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</si>
  <si>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</si>
  <si>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</si>
  <si>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</si>
  <si>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</si>
  <si>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</si>
  <si>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</si>
  <si>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</si>
  <si>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</si>
  <si>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</si>
  <si>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</si>
  <si>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</si>
  <si>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</si>
  <si>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</si>
  <si>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</si>
  <si>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</si>
  <si>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</si>
  <si>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</si>
  <si>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</si>
  <si>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</si>
  <si>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</si>
  <si>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</si>
  <si>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</si>
  <si>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</si>
  <si>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</si>
  <si>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</si>
  <si>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</si>
  <si>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</si>
  <si>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</si>
  <si>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</si>
  <si>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</si>
  <si>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</si>
  <si>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</si>
  <si>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</si>
  <si>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</si>
  <si>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</si>
  <si>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</si>
  <si>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</si>
  <si>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</si>
  <si>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</si>
  <si>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</si>
  <si>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</si>
  <si>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</si>
  <si>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</si>
  <si>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</si>
  <si>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</si>
  <si>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</si>
  <si>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</si>
  <si>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</si>
  <si>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</si>
  <si>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</si>
  <si>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</si>
  <si>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</si>
  <si>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</si>
  <si>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</si>
  <si>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</si>
  <si>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</si>
  <si>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</si>
  <si>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</si>
  <si>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</si>
  <si>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</si>
  <si>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</si>
  <si>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</si>
  <si>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</si>
  <si>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</si>
  <si>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</si>
  <si>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</si>
  <si>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</si>
  <si>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</si>
  <si>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</si>
  <si>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</si>
  <si>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</si>
  <si>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</si>
  <si>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</si>
  <si>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</si>
  <si>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</si>
  <si>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</si>
  <si>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</si>
  <si>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</si>
  <si>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</si>
  <si>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</si>
  <si>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</si>
  <si>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</si>
  <si>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</si>
  <si>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</si>
  <si>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</si>
  <si>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</si>
  <si>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</si>
  <si>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</si>
  <si>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</si>
  <si>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</si>
  <si>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</si>
  <si>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</si>
  <si>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</si>
  <si>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</si>
  <si>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</si>
  <si>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</si>
  <si>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</si>
  <si>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</si>
  <si>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</si>
  <si>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</si>
  <si>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</si>
  <si>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</si>
  <si>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</si>
  <si>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</si>
  <si>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</si>
  <si>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</si>
  <si>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</si>
  <si>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</si>
  <si>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</si>
  <si>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</si>
  <si>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</si>
  <si>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</si>
  <si>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</si>
  <si>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</si>
  <si>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</si>
  <si>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</si>
  <si>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</si>
  <si>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</si>
  <si>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</si>
  <si>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</si>
  <si>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</si>
  <si>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</si>
  <si>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</si>
  <si>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</si>
  <si>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</si>
  <si>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</si>
  <si>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</si>
  <si>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</si>
  <si>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</si>
  <si>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</si>
  <si>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</si>
  <si>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</si>
  <si>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</si>
  <si>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</si>
  <si>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</si>
  <si>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</si>
  <si>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</si>
  <si>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</si>
  <si>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</si>
  <si>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</si>
  <si>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</si>
  <si>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</si>
  <si>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</si>
  <si>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</si>
  <si>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</si>
  <si>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</si>
  <si>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</si>
  <si>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</si>
  <si>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</si>
  <si>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</si>
  <si>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</si>
  <si>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</si>
  <si>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</si>
  <si>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</si>
  <si>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</si>
  <si>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</si>
  <si>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</si>
  <si>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</si>
  <si>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</si>
  <si>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</si>
  <si>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</si>
  <si>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</si>
  <si>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</si>
  <si>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</si>
  <si>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</si>
  <si>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</si>
  <si>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</si>
  <si>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</si>
  <si>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</si>
  <si>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</si>
  <si>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</si>
  <si>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</si>
  <si>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</si>
  <si>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</si>
  <si>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</si>
  <si>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</si>
  <si>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</si>
  <si>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</si>
  <si>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</si>
  <si>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</si>
  <si>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</si>
  <si>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</si>
  <si>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</si>
  <si>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</si>
  <si>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</si>
  <si>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</si>
  <si>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</si>
  <si>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</si>
  <si>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</si>
  <si>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</si>
  <si>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</si>
  <si>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</si>
  <si>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</si>
  <si>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</si>
  <si>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</si>
  <si>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</si>
  <si>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</si>
  <si>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</si>
  <si>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</si>
  <si>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</si>
  <si>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</si>
  <si>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</si>
  <si>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</si>
  <si>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</si>
  <si>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</si>
  <si>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</si>
  <si>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</si>
  <si>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</si>
  <si>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</si>
  <si>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</si>
  <si>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</si>
  <si>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</si>
  <si>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</si>
  <si>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</si>
  <si>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</si>
  <si>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</si>
  <si>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</si>
  <si>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</si>
  <si>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</si>
  <si>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</si>
  <si>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</si>
  <si>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</si>
  <si>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</si>
  <si>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</si>
  <si>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</si>
  <si>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</si>
  <si>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</si>
  <si>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</si>
  <si>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</si>
  <si>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</si>
  <si>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</si>
  <si>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</si>
  <si>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</si>
  <si>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</si>
  <si>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</si>
  <si>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</si>
  <si>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</si>
  <si>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</si>
  <si>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</si>
  <si>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</si>
  <si>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</si>
  <si>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</si>
  <si>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</si>
  <si>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</si>
  <si>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</si>
  <si>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</si>
  <si>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</si>
  <si>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</si>
  <si>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</si>
  <si>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</si>
  <si>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</si>
  <si>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</si>
  <si>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</si>
  <si>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</si>
  <si>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</si>
  <si>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</si>
  <si>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</si>
  <si>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</si>
  <si>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</si>
  <si>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</si>
  <si>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</si>
  <si>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</si>
  <si>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</si>
  <si>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</si>
  <si>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</si>
  <si>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</si>
  <si>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</si>
  <si>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</si>
  <si>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</si>
  <si>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</si>
  <si>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</si>
  <si>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</si>
  <si>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</si>
  <si>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</si>
  <si>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</si>
  <si>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</si>
  <si>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</si>
  <si>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</si>
  <si>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</si>
  <si>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</si>
  <si>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</si>
  <si>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</si>
  <si>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</si>
  <si>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</si>
  <si>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</si>
  <si>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</si>
  <si>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</si>
  <si>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</si>
  <si>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</si>
  <si>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</si>
  <si>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</si>
  <si>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</si>
  <si>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</si>
  <si>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</si>
  <si>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</si>
  <si>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</si>
  <si>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</si>
  <si>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</si>
  <si>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</si>
  <si>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</si>
  <si>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</si>
  <si>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</si>
  <si>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</si>
  <si>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</si>
  <si>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</si>
  <si>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</si>
  <si>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</si>
  <si>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</si>
  <si>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</si>
  <si>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</si>
  <si>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</si>
  <si>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</si>
  <si>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</si>
  <si>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</si>
  <si>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</si>
  <si>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</si>
  <si>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</si>
  <si>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</si>
  <si>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</si>
  <si>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</si>
  <si>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</si>
  <si>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</si>
  <si>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</si>
  <si>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</si>
  <si>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</si>
  <si>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</si>
  <si>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</si>
  <si>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</si>
  <si>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</si>
  <si>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</si>
  <si>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</si>
  <si>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</si>
  <si>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</si>
  <si>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</si>
  <si>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</si>
  <si>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</si>
  <si>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</si>
  <si>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</si>
  <si>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</si>
  <si>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</si>
  <si>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</si>
  <si>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</si>
  <si>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</si>
  <si>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</si>
  <si>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</si>
  <si>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</si>
  <si>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</si>
  <si>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</si>
  <si>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</si>
  <si>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</si>
  <si>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</si>
  <si>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</si>
  <si>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</si>
  <si>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</si>
  <si>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</si>
  <si>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</si>
  <si>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</si>
  <si>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</si>
  <si>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</si>
  <si>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</si>
  <si>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</si>
  <si>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</si>
  <si>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</si>
  <si>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</si>
  <si>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</si>
  <si>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</si>
  <si>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</si>
  <si>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</si>
  <si>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</si>
  <si>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</si>
  <si>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</si>
  <si>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</si>
  <si>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</si>
  <si>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</si>
  <si>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</si>
  <si>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</si>
  <si>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</si>
  <si>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</si>
  <si>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</si>
  <si>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</si>
  <si>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</si>
  <si>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</si>
  <si>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</si>
  <si>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</si>
  <si>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</si>
  <si>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</si>
  <si>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</si>
  <si>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</si>
  <si>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</si>
  <si>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</si>
  <si>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</si>
  <si>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</si>
  <si>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</si>
  <si>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</si>
  <si>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</si>
  <si>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</si>
  <si>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</si>
  <si>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</si>
  <si>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</si>
  <si>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</si>
  <si>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</si>
  <si>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</si>
  <si>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</si>
  <si>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</si>
  <si>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</si>
  <si>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</si>
  <si>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</si>
  <si>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</si>
  <si>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</si>
  <si>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</si>
  <si>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</si>
  <si>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</si>
  <si>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</si>
  <si>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</si>
  <si>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</si>
  <si>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</si>
  <si>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</si>
  <si>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</si>
  <si>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</si>
  <si>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</si>
  <si>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</si>
  <si>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</si>
  <si>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</si>
  <si>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</si>
  <si>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</si>
  <si>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</si>
  <si>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</si>
  <si>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</si>
  <si>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</si>
  <si>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</si>
  <si>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</si>
  <si>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</si>
  <si>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</si>
  <si>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</si>
  <si>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</si>
  <si>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</si>
  <si>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</si>
  <si>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</si>
  <si>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</si>
  <si>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</si>
  <si>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</si>
  <si>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</si>
  <si>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</si>
  <si>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</si>
  <si>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</si>
  <si>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</si>
  <si>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</si>
  <si>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</si>
  <si>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</si>
  <si>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</si>
  <si>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</si>
  <si>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</si>
  <si>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</si>
  <si>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</si>
  <si>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</si>
  <si>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</si>
  <si>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</si>
  <si>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</si>
  <si>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</si>
  <si>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</si>
  <si>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</si>
  <si>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</si>
  <si>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</si>
  <si>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</si>
  <si>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</si>
  <si>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</si>
  <si>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</si>
  <si>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</si>
  <si>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</si>
  <si>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</si>
  <si>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</si>
  <si>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</si>
  <si>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</si>
  <si>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</si>
  <si>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</si>
  <si>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</si>
  <si>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</si>
  <si>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</si>
  <si>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</si>
  <si>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</si>
  <si>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</si>
  <si>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</si>
  <si>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</si>
  <si>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</si>
  <si>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</si>
  <si>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</si>
  <si>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</si>
  <si>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</si>
  <si>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</si>
  <si>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</si>
  <si>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</si>
  <si>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</si>
  <si>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</si>
  <si>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</si>
  <si>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</si>
  <si>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</si>
  <si>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</si>
  <si>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</si>
  <si>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</si>
  <si>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</si>
  <si>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</si>
  <si>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</si>
  <si>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</si>
  <si>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</si>
  <si>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</si>
  <si>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</si>
  <si>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</si>
  <si>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</si>
  <si>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</si>
  <si>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</si>
  <si>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</si>
  <si>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</si>
  <si>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</si>
  <si>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</si>
  <si>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</si>
  <si>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</si>
  <si>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</si>
  <si>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</si>
  <si>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</si>
  <si>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</si>
  <si>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</si>
  <si>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</si>
  <si>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</si>
  <si>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</si>
  <si>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</si>
  <si>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</si>
  <si>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</si>
  <si>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</si>
  <si>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</si>
  <si>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</si>
  <si>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</si>
  <si>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</si>
  <si>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</si>
  <si>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</si>
  <si>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</si>
  <si>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</si>
  <si>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</si>
  <si>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</si>
  <si>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</si>
  <si>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</si>
  <si>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</si>
  <si>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</si>
  <si>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</si>
  <si>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</si>
  <si>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</si>
  <si>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</si>
  <si>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</si>
  <si>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</si>
  <si>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</si>
  <si>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</si>
  <si>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</si>
  <si>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</si>
  <si>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</si>
  <si>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</si>
  <si>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</si>
  <si>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</si>
  <si>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</si>
  <si>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</si>
  <si>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</si>
  <si>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</si>
  <si>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</si>
  <si>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</si>
  <si>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</si>
  <si>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</si>
  <si>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</si>
  <si>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</si>
  <si>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</si>
  <si>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</si>
  <si>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</si>
  <si>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</si>
  <si>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</si>
  <si>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</si>
  <si>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</si>
  <si>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</si>
  <si>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</si>
  <si>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</si>
  <si>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</si>
  <si>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</si>
  <si>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</si>
  <si>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</si>
  <si>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</si>
  <si>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</si>
  <si>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</si>
  <si>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</si>
  <si>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</si>
  <si>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</si>
  <si>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</si>
  <si>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</si>
  <si>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</si>
  <si>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</si>
  <si>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</si>
  <si>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</si>
  <si>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</si>
  <si>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</si>
  <si>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</si>
  <si>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</si>
  <si>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</si>
  <si>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</si>
  <si>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</si>
  <si>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</si>
  <si>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</si>
  <si>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</si>
  <si>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</si>
  <si>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</si>
  <si>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</si>
  <si>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</si>
  <si>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</si>
  <si>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</si>
  <si>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</si>
  <si>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</si>
  <si>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</si>
  <si>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</si>
  <si>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</si>
  <si>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</si>
  <si>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姫路医療生活協同組合共立病院</t>
    <phoneticPr fontId="3"/>
  </si>
  <si>
    <t>〒670-0822 姫路市市川台３－１２</t>
    <phoneticPr fontId="3"/>
  </si>
  <si>
    <t>〇</t>
  </si>
  <si>
    <t>医療生協</t>
  </si>
  <si>
    <t>内科</t>
  </si>
  <si>
    <t>地域一般入院料１</t>
  </si>
  <si>
    <t>地域包括ケア入院医療管理料１</t>
  </si>
  <si>
    <t>ＤＰＣ病院ではない</t>
  </si>
  <si>
    <t>有</t>
  </si>
  <si>
    <t>看護必要度Ⅰ</t>
    <phoneticPr fontId="3"/>
  </si>
  <si>
    <t>2階病棟</t>
  </si>
  <si>
    <t>回復期機能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</si>
</sst>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eb.qq.pref.hyogo.lg.jp/hyogo/ap/qq/dtl/pwdetaillt01_002.aspx?chosanendo=2015&amp;chosano=1&amp;kikancd=128000113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1047</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row>
    <row r="12" spans="1:22" s="21" customFormat="1" ht="34.5" customHeight="1">
      <c r="A12" s="244" t="s">
        <v>606</v>
      </c>
      <c r="B12" s="24"/>
      <c r="C12" s="19"/>
      <c r="D12" s="19"/>
      <c r="E12" s="19"/>
      <c r="F12" s="19"/>
      <c r="G12" s="19"/>
      <c r="H12" s="20"/>
      <c r="I12" s="421" t="s">
        <v>4</v>
      </c>
      <c r="J12" s="421"/>
      <c r="K12" s="421"/>
      <c r="L12" s="29" t="s">
        <v>1039</v>
      </c>
    </row>
    <row r="13" spans="1:22" s="21" customFormat="1" ht="34.5" customHeight="1">
      <c r="A13" s="244" t="s">
        <v>606</v>
      </c>
      <c r="B13" s="17"/>
      <c r="C13" s="19"/>
      <c r="D13" s="19"/>
      <c r="E13" s="19"/>
      <c r="F13" s="19"/>
      <c r="G13" s="19"/>
      <c r="H13" s="20"/>
      <c r="I13" s="421" t="s">
        <v>5</v>
      </c>
      <c r="J13" s="421"/>
      <c r="K13" s="421"/>
      <c r="L13" s="28"/>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1047</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row>
    <row r="25" spans="1:22" s="21" customFormat="1" ht="34.5" customHeight="1">
      <c r="A25" s="244" t="s">
        <v>607</v>
      </c>
      <c r="B25" s="24"/>
      <c r="C25" s="19"/>
      <c r="D25" s="19"/>
      <c r="E25" s="19"/>
      <c r="F25" s="19"/>
      <c r="G25" s="19"/>
      <c r="H25" s="20"/>
      <c r="I25" s="302" t="s">
        <v>4</v>
      </c>
      <c r="J25" s="303"/>
      <c r="K25" s="304"/>
      <c r="L25" s="29" t="s">
        <v>1039</v>
      </c>
    </row>
    <row r="26" spans="1:22" s="21" customFormat="1" ht="34.5" customHeight="1">
      <c r="A26" s="244" t="s">
        <v>607</v>
      </c>
      <c r="B26" s="17"/>
      <c r="C26" s="19"/>
      <c r="D26" s="19"/>
      <c r="E26" s="19"/>
      <c r="F26" s="19"/>
      <c r="G26" s="19"/>
      <c r="H26" s="20"/>
      <c r="I26" s="302" t="s">
        <v>5</v>
      </c>
      <c r="J26" s="303"/>
      <c r="K26" s="304"/>
      <c r="L26" s="28"/>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1047</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1047</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1047</v>
      </c>
    </row>
    <row r="90" spans="1:22" s="21" customFormat="1">
      <c r="A90" s="243"/>
      <c r="B90" s="1"/>
      <c r="C90" s="3"/>
      <c r="D90" s="3"/>
      <c r="E90" s="3"/>
      <c r="F90" s="3"/>
      <c r="G90" s="3"/>
      <c r="H90" s="286"/>
      <c r="I90" s="67" t="s">
        <v>36</v>
      </c>
      <c r="J90" s="68"/>
      <c r="K90" s="69"/>
      <c r="L90" s="262" t="s">
        <v>1048</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1047</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1048</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56</v>
      </c>
      <c r="K99" s="237" t="str">
        <f>IF(OR(COUNTIF(L99:L99,"未確認")&gt;0,COUNTIF(L99:L99,"~*")&gt;0),"※","")</f>
        <v/>
      </c>
      <c r="L99" s="258">
        <v>56</v>
      </c>
    </row>
    <row r="100" spans="1:22" s="83" customFormat="1" ht="34.5" customHeight="1">
      <c r="A100" s="244" t="s">
        <v>611</v>
      </c>
      <c r="B100" s="84"/>
      <c r="C100" s="395"/>
      <c r="D100" s="396"/>
      <c r="E100" s="408"/>
      <c r="F100" s="409"/>
      <c r="G100" s="414" t="s">
        <v>44</v>
      </c>
      <c r="H100" s="416"/>
      <c r="I100" s="419"/>
      <c r="J100" s="256">
        <f t="shared" si="0"/>
        <v>48</v>
      </c>
      <c r="K100" s="237" t="str">
        <f>IF(OR(COUNTIF(L100:L100,"未確認")&gt;0,COUNTIF(L100:L100,"~*")&gt;0),"※","")</f>
        <v/>
      </c>
      <c r="L100" s="258">
        <v>48</v>
      </c>
    </row>
    <row r="101" spans="1:22" s="83" customFormat="1" ht="34.5" customHeight="1">
      <c r="A101" s="244" t="s">
        <v>610</v>
      </c>
      <c r="B101" s="84"/>
      <c r="C101" s="395"/>
      <c r="D101" s="396"/>
      <c r="E101" s="319" t="s">
        <v>45</v>
      </c>
      <c r="F101" s="320"/>
      <c r="G101" s="320"/>
      <c r="H101" s="321"/>
      <c r="I101" s="419"/>
      <c r="J101" s="256">
        <f t="shared" si="0"/>
        <v>52</v>
      </c>
      <c r="K101" s="237" t="str">
        <f>IF(OR(COUNTIF(L101:L101,"未確認")&gt;0,COUNTIF(L101:L101,"~*")&gt;0),"※","")</f>
        <v/>
      </c>
      <c r="L101" s="258">
        <v>52</v>
      </c>
    </row>
    <row r="102" spans="1:22" s="83" customFormat="1" ht="34.5" customHeight="1">
      <c r="A102" s="244" t="s">
        <v>610</v>
      </c>
      <c r="B102" s="84"/>
      <c r="C102" s="376"/>
      <c r="D102" s="378"/>
      <c r="E102" s="316" t="s">
        <v>612</v>
      </c>
      <c r="F102" s="317"/>
      <c r="G102" s="317"/>
      <c r="H102" s="318"/>
      <c r="I102" s="419"/>
      <c r="J102" s="256">
        <f t="shared" si="0"/>
        <v>48</v>
      </c>
      <c r="K102" s="237" t="str">
        <f t="shared" ref="K102:K111" si="1">IF(OR(COUNTIF(L101:L101,"未確認")&gt;0,COUNTIF(L101:L101,"~*")&gt;0),"※","")</f>
        <v/>
      </c>
      <c r="L102" s="258">
        <v>48</v>
      </c>
    </row>
    <row r="103" spans="1:22" s="83" customFormat="1" ht="34.5" customHeight="1">
      <c r="A103" s="244" t="s">
        <v>613</v>
      </c>
      <c r="B103" s="84"/>
      <c r="C103" s="333" t="s">
        <v>46</v>
      </c>
      <c r="D103" s="335"/>
      <c r="E103" s="333" t="s">
        <v>42</v>
      </c>
      <c r="F103" s="334"/>
      <c r="G103" s="334"/>
      <c r="H103" s="335"/>
      <c r="I103" s="419"/>
      <c r="J103" s="256">
        <f t="shared" si="0"/>
        <v>0</v>
      </c>
      <c r="K103" s="237" t="str">
        <f t="shared" si="1"/>
        <v/>
      </c>
      <c r="L103" s="258">
        <v>0</v>
      </c>
    </row>
    <row r="104" spans="1:22" s="83" customFormat="1" ht="34.5" customHeight="1">
      <c r="A104" s="244" t="s">
        <v>614</v>
      </c>
      <c r="B104" s="84"/>
      <c r="C104" s="395"/>
      <c r="D104" s="396"/>
      <c r="E104" s="427"/>
      <c r="F104" s="428"/>
      <c r="G104" s="319" t="s">
        <v>47</v>
      </c>
      <c r="H104" s="321"/>
      <c r="I104" s="419"/>
      <c r="J104" s="256">
        <f t="shared" si="0"/>
        <v>0</v>
      </c>
      <c r="K104" s="237" t="str">
        <f t="shared" si="1"/>
        <v/>
      </c>
      <c r="L104" s="258">
        <v>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0</v>
      </c>
      <c r="K106" s="237" t="str">
        <f t="shared" si="1"/>
        <v/>
      </c>
      <c r="L106" s="258">
        <v>0</v>
      </c>
    </row>
    <row r="107" spans="1:22" s="83" customFormat="1" ht="34.5" customHeight="1">
      <c r="A107" s="244" t="s">
        <v>614</v>
      </c>
      <c r="B107" s="84"/>
      <c r="C107" s="395"/>
      <c r="D107" s="396"/>
      <c r="E107" s="427"/>
      <c r="F107" s="428"/>
      <c r="G107" s="319" t="s">
        <v>47</v>
      </c>
      <c r="H107" s="321"/>
      <c r="I107" s="419"/>
      <c r="J107" s="256">
        <f t="shared" si="0"/>
        <v>0</v>
      </c>
      <c r="K107" s="237" t="str">
        <f t="shared" si="1"/>
        <v/>
      </c>
      <c r="L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0</v>
      </c>
      <c r="K109" s="237" t="str">
        <f t="shared" si="1"/>
        <v/>
      </c>
      <c r="L109" s="258">
        <v>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1047</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1048</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533</v>
      </c>
    </row>
    <row r="122" spans="1:22" s="83" customFormat="1" ht="40.5" customHeight="1">
      <c r="A122" s="244" t="s">
        <v>619</v>
      </c>
      <c r="B122" s="1"/>
      <c r="C122" s="294"/>
      <c r="D122" s="296"/>
      <c r="E122" s="395"/>
      <c r="F122" s="417"/>
      <c r="G122" s="417"/>
      <c r="H122" s="396"/>
      <c r="I122" s="353"/>
      <c r="J122" s="101"/>
      <c r="K122" s="102"/>
      <c r="L122" s="98" t="s">
        <v>533</v>
      </c>
    </row>
    <row r="123" spans="1:22" s="83" customFormat="1" ht="40.5" customHeight="1">
      <c r="A123" s="244" t="s">
        <v>620</v>
      </c>
      <c r="B123" s="1"/>
      <c r="C123" s="288"/>
      <c r="D123" s="289"/>
      <c r="E123" s="376"/>
      <c r="F123" s="377"/>
      <c r="G123" s="377"/>
      <c r="H123" s="378"/>
      <c r="I123" s="340"/>
      <c r="J123" s="105"/>
      <c r="K123" s="106"/>
      <c r="L123" s="98" t="s">
        <v>533</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1047</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1048</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1042</v>
      </c>
    </row>
    <row r="132" spans="1:22" s="83" customFormat="1" ht="34.5" customHeight="1">
      <c r="A132" s="244" t="s">
        <v>621</v>
      </c>
      <c r="B132" s="84"/>
      <c r="C132" s="294"/>
      <c r="D132" s="296"/>
      <c r="E132" s="319" t="s">
        <v>58</v>
      </c>
      <c r="F132" s="320"/>
      <c r="G132" s="320"/>
      <c r="H132" s="321"/>
      <c r="I132" s="388"/>
      <c r="J132" s="101"/>
      <c r="K132" s="102"/>
      <c r="L132" s="82">
        <v>44</v>
      </c>
    </row>
    <row r="133" spans="1:22" s="83" customFormat="1" ht="67.5" customHeight="1">
      <c r="A133" s="244" t="s">
        <v>622</v>
      </c>
      <c r="B133" s="84"/>
      <c r="C133" s="333" t="s">
        <v>59</v>
      </c>
      <c r="D133" s="334"/>
      <c r="E133" s="334"/>
      <c r="F133" s="334"/>
      <c r="G133" s="334"/>
      <c r="H133" s="335"/>
      <c r="I133" s="388"/>
      <c r="J133" s="101"/>
      <c r="K133" s="102"/>
      <c r="L133" s="259" t="s">
        <v>1043</v>
      </c>
    </row>
    <row r="134" spans="1:22" s="83" customFormat="1" ht="34.5" customHeight="1">
      <c r="A134" s="244" t="s">
        <v>622</v>
      </c>
      <c r="B134" s="84"/>
      <c r="C134" s="111"/>
      <c r="D134" s="112"/>
      <c r="E134" s="319" t="s">
        <v>60</v>
      </c>
      <c r="F134" s="320"/>
      <c r="G134" s="320"/>
      <c r="H134" s="321"/>
      <c r="I134" s="388"/>
      <c r="J134" s="101"/>
      <c r="K134" s="102"/>
      <c r="L134" s="82">
        <v>30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1047</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1048</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25</v>
      </c>
      <c r="K152" s="264" t="str">
        <f t="shared" si="3"/>
        <v/>
      </c>
      <c r="L152" s="117">
        <v>25</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v>0</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50</v>
      </c>
      <c r="K204" s="264" t="str">
        <f t="shared" si="5"/>
        <v/>
      </c>
      <c r="L204" s="117">
        <v>50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t="str">
        <f t="shared" si="6"/>
        <v>*</v>
      </c>
      <c r="K220" s="264" t="str">
        <f t="shared" si="7"/>
        <v>※</v>
      </c>
      <c r="L220" s="117" t="s">
        <v>541</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1047</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1048</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1044</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1047</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1048</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1047</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1048</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1047</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1048</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1045</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1047</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1048</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5</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4</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16</v>
      </c>
      <c r="K269" s="81" t="str">
        <f t="shared" si="8"/>
        <v/>
      </c>
      <c r="L269" s="147">
        <v>16</v>
      </c>
    </row>
    <row r="270" spans="1:22" s="83" customFormat="1" ht="34.5" customHeight="1">
      <c r="A270" s="249" t="s">
        <v>725</v>
      </c>
      <c r="B270" s="120"/>
      <c r="C270" s="370"/>
      <c r="D270" s="370"/>
      <c r="E270" s="370"/>
      <c r="F270" s="370"/>
      <c r="G270" s="370" t="s">
        <v>148</v>
      </c>
      <c r="H270" s="370"/>
      <c r="I270" s="403"/>
      <c r="J270" s="266">
        <f t="shared" si="9"/>
        <v>0.8</v>
      </c>
      <c r="K270" s="81" t="str">
        <f t="shared" si="8"/>
        <v/>
      </c>
      <c r="L270" s="148">
        <v>0.8</v>
      </c>
    </row>
    <row r="271" spans="1:22" s="83" customFormat="1" ht="34.5" customHeight="1">
      <c r="A271" s="249" t="s">
        <v>726</v>
      </c>
      <c r="B271" s="120"/>
      <c r="C271" s="370" t="s">
        <v>151</v>
      </c>
      <c r="D271" s="371"/>
      <c r="E271" s="371"/>
      <c r="F271" s="371"/>
      <c r="G271" s="370" t="s">
        <v>146</v>
      </c>
      <c r="H271" s="370"/>
      <c r="I271" s="403"/>
      <c r="J271" s="266">
        <f t="shared" si="9"/>
        <v>3</v>
      </c>
      <c r="K271" s="81" t="str">
        <f t="shared" si="8"/>
        <v/>
      </c>
      <c r="L271" s="147">
        <v>3</v>
      </c>
    </row>
    <row r="272" spans="1:22" s="83" customFormat="1" ht="34.5" customHeight="1">
      <c r="A272" s="249" t="s">
        <v>726</v>
      </c>
      <c r="B272" s="120"/>
      <c r="C272" s="371"/>
      <c r="D272" s="371"/>
      <c r="E272" s="371"/>
      <c r="F272" s="371"/>
      <c r="G272" s="370" t="s">
        <v>148</v>
      </c>
      <c r="H272" s="370"/>
      <c r="I272" s="403"/>
      <c r="J272" s="266">
        <f t="shared" si="9"/>
        <v>0.8</v>
      </c>
      <c r="K272" s="81" t="str">
        <f t="shared" si="8"/>
        <v/>
      </c>
      <c r="L272" s="148">
        <v>0.8</v>
      </c>
    </row>
    <row r="273" spans="1:12" s="83" customFormat="1" ht="34.5" customHeight="1">
      <c r="A273" s="249" t="s">
        <v>727</v>
      </c>
      <c r="B273" s="120"/>
      <c r="C273" s="370" t="s">
        <v>152</v>
      </c>
      <c r="D273" s="371"/>
      <c r="E273" s="371"/>
      <c r="F273" s="371"/>
      <c r="G273" s="370" t="s">
        <v>146</v>
      </c>
      <c r="H273" s="370"/>
      <c r="I273" s="403"/>
      <c r="J273" s="266">
        <f t="shared" si="9"/>
        <v>0</v>
      </c>
      <c r="K273" s="81" t="str">
        <f t="shared" si="8"/>
        <v/>
      </c>
      <c r="L273" s="147">
        <v>0</v>
      </c>
    </row>
    <row r="274" spans="1:12" s="83" customFormat="1" ht="34.5" customHeight="1">
      <c r="A274" s="249" t="s">
        <v>727</v>
      </c>
      <c r="B274" s="120"/>
      <c r="C274" s="371"/>
      <c r="D274" s="371"/>
      <c r="E274" s="371"/>
      <c r="F274" s="371"/>
      <c r="G274" s="370" t="s">
        <v>148</v>
      </c>
      <c r="H274" s="370"/>
      <c r="I274" s="403"/>
      <c r="J274" s="266">
        <f t="shared" si="9"/>
        <v>7.7</v>
      </c>
      <c r="K274" s="81" t="str">
        <f t="shared" si="8"/>
        <v/>
      </c>
      <c r="L274" s="148">
        <v>7.7</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4</v>
      </c>
      <c r="K277" s="81" t="str">
        <f t="shared" si="8"/>
        <v/>
      </c>
      <c r="L277" s="147">
        <v>4</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4</v>
      </c>
      <c r="K279" s="81" t="str">
        <f t="shared" si="8"/>
        <v/>
      </c>
      <c r="L279" s="147">
        <v>4</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2</v>
      </c>
      <c r="K281" s="81" t="str">
        <f t="shared" si="8"/>
        <v/>
      </c>
      <c r="L281" s="147">
        <v>2</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0</v>
      </c>
      <c r="K283" s="81" t="str">
        <f t="shared" si="8"/>
        <v/>
      </c>
      <c r="L283" s="147">
        <v>0</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2</v>
      </c>
      <c r="K285" s="81" t="str">
        <f t="shared" si="8"/>
        <v/>
      </c>
      <c r="L285" s="141"/>
    </row>
    <row r="286" spans="1:12" s="83" customFormat="1" ht="34.5" customHeight="1">
      <c r="A286" s="244" t="s">
        <v>733</v>
      </c>
      <c r="B286" s="84"/>
      <c r="C286" s="373"/>
      <c r="D286" s="373"/>
      <c r="E286" s="373"/>
      <c r="F286" s="373"/>
      <c r="G286" s="370" t="s">
        <v>148</v>
      </c>
      <c r="H286" s="370"/>
      <c r="I286" s="403"/>
      <c r="J286" s="266">
        <v>0</v>
      </c>
      <c r="K286" s="81" t="str">
        <f t="shared" si="8"/>
        <v/>
      </c>
      <c r="L286" s="144"/>
    </row>
    <row r="287" spans="1:12" s="83" customFormat="1" ht="34.5" customHeight="1">
      <c r="A287" s="244" t="s">
        <v>734</v>
      </c>
      <c r="B287" s="84"/>
      <c r="C287" s="370" t="s">
        <v>159</v>
      </c>
      <c r="D287" s="373"/>
      <c r="E287" s="373"/>
      <c r="F287" s="373"/>
      <c r="G287" s="370" t="s">
        <v>146</v>
      </c>
      <c r="H287" s="370"/>
      <c r="I287" s="403"/>
      <c r="J287" s="266">
        <v>1</v>
      </c>
      <c r="K287" s="81" t="str">
        <f t="shared" si="8"/>
        <v/>
      </c>
      <c r="L287" s="141"/>
    </row>
    <row r="288" spans="1:12" s="83" customFormat="1" ht="34.5" customHeight="1">
      <c r="A288" s="244" t="s">
        <v>734</v>
      </c>
      <c r="B288" s="84"/>
      <c r="C288" s="373"/>
      <c r="D288" s="373"/>
      <c r="E288" s="373"/>
      <c r="F288" s="373"/>
      <c r="G288" s="370" t="s">
        <v>148</v>
      </c>
      <c r="H288" s="370"/>
      <c r="I288" s="403"/>
      <c r="J288" s="266">
        <v>0.9</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0</v>
      </c>
      <c r="K291" s="81" t="str">
        <f t="shared" si="8"/>
        <v/>
      </c>
      <c r="L291" s="147">
        <v>0</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2</v>
      </c>
      <c r="N297" s="147">
        <v>2</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3.6</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7</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0.5</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0.5</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5</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0.9</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2</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1047</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1048</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1045</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1</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1</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1</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1047</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1048</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1</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1047</v>
      </c>
    </row>
    <row r="368" spans="1:22" s="118" customFormat="1" ht="20.25" customHeight="1">
      <c r="A368" s="243"/>
      <c r="B368" s="1"/>
      <c r="C368" s="3"/>
      <c r="D368" s="3"/>
      <c r="E368" s="3"/>
      <c r="F368" s="3"/>
      <c r="G368" s="3"/>
      <c r="H368" s="286"/>
      <c r="I368" s="67" t="s">
        <v>36</v>
      </c>
      <c r="J368" s="170"/>
      <c r="K368" s="79"/>
      <c r="L368" s="137" t="s">
        <v>1048</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1047</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1048</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712</v>
      </c>
      <c r="K392" s="81" t="str">
        <f t="shared" ref="K392:K397" si="11">IF(OR(COUNTIF(L392:L392,"未確認")&gt;0,COUNTIF(L392:L392,"~*")&gt;0),"※","")</f>
        <v/>
      </c>
      <c r="L392" s="147">
        <v>712</v>
      </c>
    </row>
    <row r="393" spans="1:22" s="83" customFormat="1" ht="34.5" customHeight="1">
      <c r="A393" s="249" t="s">
        <v>773</v>
      </c>
      <c r="B393" s="84"/>
      <c r="C393" s="369"/>
      <c r="D393" s="379"/>
      <c r="E393" s="319" t="s">
        <v>224</v>
      </c>
      <c r="F393" s="320"/>
      <c r="G393" s="320"/>
      <c r="H393" s="321"/>
      <c r="I393" s="342"/>
      <c r="J393" s="140">
        <f t="shared" si="10"/>
        <v>245</v>
      </c>
      <c r="K393" s="81" t="str">
        <f t="shared" si="11"/>
        <v/>
      </c>
      <c r="L393" s="147">
        <v>245</v>
      </c>
    </row>
    <row r="394" spans="1:22" s="83" customFormat="1" ht="34.5" customHeight="1">
      <c r="A394" s="250" t="s">
        <v>774</v>
      </c>
      <c r="B394" s="84"/>
      <c r="C394" s="369"/>
      <c r="D394" s="380"/>
      <c r="E394" s="319" t="s">
        <v>225</v>
      </c>
      <c r="F394" s="320"/>
      <c r="G394" s="320"/>
      <c r="H394" s="321"/>
      <c r="I394" s="342"/>
      <c r="J394" s="140">
        <f t="shared" si="10"/>
        <v>17</v>
      </c>
      <c r="K394" s="81" t="str">
        <f t="shared" si="11"/>
        <v/>
      </c>
      <c r="L394" s="147">
        <v>17</v>
      </c>
    </row>
    <row r="395" spans="1:22" s="83" customFormat="1" ht="34.5" customHeight="1">
      <c r="A395" s="250" t="s">
        <v>775</v>
      </c>
      <c r="B395" s="84"/>
      <c r="C395" s="369"/>
      <c r="D395" s="381"/>
      <c r="E395" s="319" t="s">
        <v>226</v>
      </c>
      <c r="F395" s="320"/>
      <c r="G395" s="320"/>
      <c r="H395" s="321"/>
      <c r="I395" s="342"/>
      <c r="J395" s="140">
        <f t="shared" si="10"/>
        <v>450</v>
      </c>
      <c r="K395" s="81" t="str">
        <f t="shared" si="11"/>
        <v/>
      </c>
      <c r="L395" s="147">
        <v>450</v>
      </c>
    </row>
    <row r="396" spans="1:22" s="83" customFormat="1" ht="34.5" customHeight="1">
      <c r="A396" s="250" t="s">
        <v>776</v>
      </c>
      <c r="B396" s="1"/>
      <c r="C396" s="369"/>
      <c r="D396" s="319" t="s">
        <v>227</v>
      </c>
      <c r="E396" s="320"/>
      <c r="F396" s="320"/>
      <c r="G396" s="320"/>
      <c r="H396" s="321"/>
      <c r="I396" s="342"/>
      <c r="J396" s="140">
        <f t="shared" si="10"/>
        <v>14762</v>
      </c>
      <c r="K396" s="81" t="str">
        <f t="shared" si="11"/>
        <v/>
      </c>
      <c r="L396" s="147">
        <v>14762</v>
      </c>
    </row>
    <row r="397" spans="1:22" s="83" customFormat="1" ht="34.5" customHeight="1">
      <c r="A397" s="250" t="s">
        <v>777</v>
      </c>
      <c r="B397" s="119"/>
      <c r="C397" s="369"/>
      <c r="D397" s="319" t="s">
        <v>228</v>
      </c>
      <c r="E397" s="320"/>
      <c r="F397" s="320"/>
      <c r="G397" s="320"/>
      <c r="H397" s="321"/>
      <c r="I397" s="343"/>
      <c r="J397" s="140">
        <f t="shared" si="10"/>
        <v>712</v>
      </c>
      <c r="K397" s="81" t="str">
        <f t="shared" si="11"/>
        <v/>
      </c>
      <c r="L397" s="147">
        <v>712</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1047</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1048</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712</v>
      </c>
      <c r="K405" s="81" t="str">
        <f t="shared" ref="K405:K422" si="13">IF(OR(COUNTIF(L405:L405,"未確認")&gt;0,COUNTIF(L405:L405,"~*")&gt;0),"※","")</f>
        <v/>
      </c>
      <c r="L405" s="147">
        <v>712</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513</v>
      </c>
      <c r="K407" s="81" t="str">
        <f t="shared" si="13"/>
        <v/>
      </c>
      <c r="L407" s="147">
        <v>513</v>
      </c>
    </row>
    <row r="408" spans="1:22" s="83" customFormat="1" ht="34.5" customHeight="1">
      <c r="A408" s="251" t="s">
        <v>781</v>
      </c>
      <c r="B408" s="119"/>
      <c r="C408" s="368"/>
      <c r="D408" s="368"/>
      <c r="E408" s="319" t="s">
        <v>236</v>
      </c>
      <c r="F408" s="320"/>
      <c r="G408" s="320"/>
      <c r="H408" s="321"/>
      <c r="I408" s="360"/>
      <c r="J408" s="140">
        <f t="shared" si="12"/>
        <v>84</v>
      </c>
      <c r="K408" s="81" t="str">
        <f t="shared" si="13"/>
        <v/>
      </c>
      <c r="L408" s="147">
        <v>84</v>
      </c>
    </row>
    <row r="409" spans="1:22" s="83" customFormat="1" ht="34.5" customHeight="1">
      <c r="A409" s="251" t="s">
        <v>782</v>
      </c>
      <c r="B409" s="119"/>
      <c r="C409" s="368"/>
      <c r="D409" s="368"/>
      <c r="E409" s="316" t="s">
        <v>989</v>
      </c>
      <c r="F409" s="317"/>
      <c r="G409" s="317"/>
      <c r="H409" s="318"/>
      <c r="I409" s="360"/>
      <c r="J409" s="140">
        <f t="shared" si="12"/>
        <v>115</v>
      </c>
      <c r="K409" s="81" t="str">
        <f t="shared" si="13"/>
        <v/>
      </c>
      <c r="L409" s="147">
        <v>115</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712</v>
      </c>
      <c r="K413" s="81" t="str">
        <f t="shared" si="13"/>
        <v/>
      </c>
      <c r="L413" s="147">
        <v>712</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502</v>
      </c>
      <c r="K415" s="81" t="str">
        <f t="shared" si="13"/>
        <v/>
      </c>
      <c r="L415" s="147">
        <v>502</v>
      </c>
    </row>
    <row r="416" spans="1:22" s="83" customFormat="1" ht="34.5" customHeight="1">
      <c r="A416" s="251" t="s">
        <v>789</v>
      </c>
      <c r="B416" s="119"/>
      <c r="C416" s="368"/>
      <c r="D416" s="368"/>
      <c r="E416" s="319" t="s">
        <v>243</v>
      </c>
      <c r="F416" s="320"/>
      <c r="G416" s="320"/>
      <c r="H416" s="321"/>
      <c r="I416" s="360"/>
      <c r="J416" s="140">
        <f t="shared" si="12"/>
        <v>40</v>
      </c>
      <c r="K416" s="81" t="str">
        <f t="shared" si="13"/>
        <v/>
      </c>
      <c r="L416" s="147">
        <v>40</v>
      </c>
    </row>
    <row r="417" spans="1:22" s="83" customFormat="1" ht="34.5" customHeight="1">
      <c r="A417" s="251" t="s">
        <v>790</v>
      </c>
      <c r="B417" s="119"/>
      <c r="C417" s="368"/>
      <c r="D417" s="368"/>
      <c r="E417" s="319" t="s">
        <v>244</v>
      </c>
      <c r="F417" s="320"/>
      <c r="G417" s="320"/>
      <c r="H417" s="321"/>
      <c r="I417" s="360"/>
      <c r="J417" s="140">
        <f t="shared" si="12"/>
        <v>14</v>
      </c>
      <c r="K417" s="81" t="str">
        <f t="shared" si="13"/>
        <v/>
      </c>
      <c r="L417" s="147">
        <v>14</v>
      </c>
    </row>
    <row r="418" spans="1:22" s="83" customFormat="1" ht="34.5" customHeight="1">
      <c r="A418" s="251" t="s">
        <v>791</v>
      </c>
      <c r="B418" s="119"/>
      <c r="C418" s="368"/>
      <c r="D418" s="368"/>
      <c r="E418" s="319" t="s">
        <v>245</v>
      </c>
      <c r="F418" s="320"/>
      <c r="G418" s="320"/>
      <c r="H418" s="321"/>
      <c r="I418" s="360"/>
      <c r="J418" s="140">
        <f t="shared" si="12"/>
        <v>46</v>
      </c>
      <c r="K418" s="81" t="str">
        <f t="shared" si="13"/>
        <v/>
      </c>
      <c r="L418" s="147">
        <v>46</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21</v>
      </c>
      <c r="K420" s="81" t="str">
        <f t="shared" si="13"/>
        <v/>
      </c>
      <c r="L420" s="147">
        <v>21</v>
      </c>
    </row>
    <row r="421" spans="1:22" s="83" customFormat="1" ht="34.5" customHeight="1">
      <c r="A421" s="251" t="s">
        <v>794</v>
      </c>
      <c r="B421" s="119"/>
      <c r="C421" s="368"/>
      <c r="D421" s="368"/>
      <c r="E421" s="319" t="s">
        <v>247</v>
      </c>
      <c r="F421" s="320"/>
      <c r="G421" s="320"/>
      <c r="H421" s="321"/>
      <c r="I421" s="360"/>
      <c r="J421" s="140">
        <f t="shared" si="12"/>
        <v>89</v>
      </c>
      <c r="K421" s="81" t="str">
        <f t="shared" si="13"/>
        <v/>
      </c>
      <c r="L421" s="147">
        <v>89</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1047</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1048</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712</v>
      </c>
      <c r="K430" s="193" t="str">
        <f>IF(OR(COUNTIF(L430:L430,"未確認")&gt;0,COUNTIF(L430:L430,"~*")&gt;0),"※","")</f>
        <v/>
      </c>
      <c r="L430" s="147">
        <v>712</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270</v>
      </c>
      <c r="K431" s="193" t="str">
        <f>IF(OR(COUNTIF(L431:L431,"未確認")&gt;0,COUNTIF(L431:L431,"~*")&gt;0),"※","")</f>
        <v/>
      </c>
      <c r="L431" s="147">
        <v>270</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22</v>
      </c>
      <c r="K432" s="193" t="str">
        <f>IF(OR(COUNTIF(L432:L432,"未確認")&gt;0,COUNTIF(L432:L432,"~*")&gt;0),"※","")</f>
        <v/>
      </c>
      <c r="L432" s="147">
        <v>22</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413</v>
      </c>
      <c r="K433" s="193" t="str">
        <f>IF(OR(COUNTIF(L433:L433,"未確認")&gt;0,COUNTIF(L433:L433,"~*")&gt;0),"※","")</f>
        <v/>
      </c>
      <c r="L433" s="147">
        <v>413</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7</v>
      </c>
      <c r="K434" s="193" t="str">
        <f>IF(OR(COUNTIF(L434:L434,"未確認")&gt;0,COUNTIF(L434:L434,"~*")&gt;0),"※","")</f>
        <v/>
      </c>
      <c r="L434" s="147">
        <v>7</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1047</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1048</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97</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56</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41</v>
      </c>
      <c r="K445" s="187" t="str">
        <f t="shared" si="14"/>
        <v/>
      </c>
      <c r="L445" s="269"/>
    </row>
    <row r="446" spans="1:22" s="83" customFormat="1" ht="34.5" customHeight="1">
      <c r="A446" s="251" t="s">
        <v>804</v>
      </c>
      <c r="B446" s="119"/>
      <c r="C446" s="357" t="s">
        <v>267</v>
      </c>
      <c r="D446" s="358"/>
      <c r="E446" s="358"/>
      <c r="F446" s="358"/>
      <c r="G446" s="358"/>
      <c r="H446" s="359"/>
      <c r="I446" s="326"/>
      <c r="J446" s="192">
        <v>50</v>
      </c>
      <c r="K446" s="187" t="str">
        <f t="shared" si="14"/>
        <v/>
      </c>
      <c r="L446" s="269"/>
    </row>
    <row r="447" spans="1:22" s="83" customFormat="1" ht="34.5" customHeight="1">
      <c r="A447" s="251" t="s">
        <v>805</v>
      </c>
      <c r="B447" s="119"/>
      <c r="C447" s="188"/>
      <c r="D447" s="196"/>
      <c r="E447" s="319" t="s">
        <v>268</v>
      </c>
      <c r="F447" s="320"/>
      <c r="G447" s="320"/>
      <c r="H447" s="321"/>
      <c r="I447" s="326"/>
      <c r="J447" s="192">
        <v>41</v>
      </c>
      <c r="K447" s="187" t="str">
        <f t="shared" si="14"/>
        <v/>
      </c>
      <c r="L447" s="269"/>
    </row>
    <row r="448" spans="1:22" s="83" customFormat="1" ht="34.5" customHeight="1">
      <c r="A448" s="251" t="s">
        <v>806</v>
      </c>
      <c r="B448" s="119"/>
      <c r="C448" s="190"/>
      <c r="D448" s="197"/>
      <c r="E448" s="319" t="s">
        <v>269</v>
      </c>
      <c r="F448" s="320"/>
      <c r="G448" s="320"/>
      <c r="H448" s="321"/>
      <c r="I448" s="327"/>
      <c r="J448" s="192">
        <v>9</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1047</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1048</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t="str">
        <f>IF(SUM(L468:L468)=0,IF(COUNTIF(L468:L468,"未確認")&gt;0,"未確認",IF(COUNTIF(L468:L468,"*")&gt;0,"*",SUM(L468:L468))),SUM(L468:L468))</f>
        <v>*</v>
      </c>
      <c r="K468" s="201" t="str">
        <f t="shared" ref="K468:K475" si="15">IF(OR(COUNTIF(L468:L468,"未確認")&gt;0,COUNTIF(L468:L468,"*")&gt;0),"※","")</f>
        <v>※</v>
      </c>
      <c r="L468" s="117" t="s">
        <v>541</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t="str">
        <f t="shared" ref="J469:J480" si="16">IF(SUM(L469:L469)=0,IF(COUNTIF(L469:L469,"未確認")&gt;0,"未確認",IF(COUNTIF(L469:L469,"~*")&gt;0,"*",SUM(L469:L469))),SUM(L469:L469))</f>
        <v>*</v>
      </c>
      <c r="K469" s="201" t="str">
        <f t="shared" si="15"/>
        <v>※</v>
      </c>
      <c r="L469" s="117" t="s">
        <v>541</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t="str">
        <f t="shared" si="16"/>
        <v>*</v>
      </c>
      <c r="K477" s="201" t="str">
        <f t="shared" ref="K477:K496" si="17">IF(OR(COUNTIF(L477:L477,"未確認")&gt;0,COUNTIF(L477:L477,"*")&gt;0),"※","")</f>
        <v>※</v>
      </c>
      <c r="L477" s="117" t="s">
        <v>541</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1047</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1048</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0</v>
      </c>
      <c r="K505" s="201" t="str">
        <f t="shared" si="20"/>
        <v/>
      </c>
      <c r="L505" s="117">
        <v>0</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70"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1047</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1048</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1047</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1048</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1047</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1048</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1047</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1048</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38</v>
      </c>
      <c r="K535" s="201" t="str">
        <f t="shared" si="22"/>
        <v/>
      </c>
      <c r="L535" s="117">
        <v>38</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1047</v>
      </c>
    </row>
    <row r="544" spans="1:22" s="1" customFormat="1" ht="20.25" customHeight="1">
      <c r="A544" s="243"/>
      <c r="C544" s="62"/>
      <c r="D544" s="3"/>
      <c r="E544" s="3"/>
      <c r="F544" s="3"/>
      <c r="G544" s="3"/>
      <c r="H544" s="286"/>
      <c r="I544" s="67" t="s">
        <v>36</v>
      </c>
      <c r="J544" s="68"/>
      <c r="K544" s="186"/>
      <c r="L544" s="70" t="s">
        <v>1048</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70"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56">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5" customHeight="1">
      <c r="A558" s="251" t="s">
        <v>868</v>
      </c>
      <c r="B558" s="119"/>
      <c r="C558" s="316" t="s">
        <v>866</v>
      </c>
      <c r="D558" s="317"/>
      <c r="E558" s="317"/>
      <c r="F558" s="317"/>
      <c r="G558" s="317"/>
      <c r="H558" s="318"/>
      <c r="I558" s="295" t="s">
        <v>867</v>
      </c>
      <c r="J558" s="223"/>
      <c r="K558" s="242"/>
      <c r="L558" s="211" t="s">
        <v>1046</v>
      </c>
    </row>
    <row r="559" spans="1:12" s="91" customFormat="1" ht="65.150000000000006"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v>41</v>
      </c>
    </row>
    <row r="561" spans="1:12" s="91" customFormat="1" ht="34.5" customHeight="1">
      <c r="A561" s="251" t="s">
        <v>871</v>
      </c>
      <c r="B561" s="119"/>
      <c r="C561" s="209"/>
      <c r="D561" s="330" t="s">
        <v>377</v>
      </c>
      <c r="E561" s="341"/>
      <c r="F561" s="341"/>
      <c r="G561" s="341"/>
      <c r="H561" s="331"/>
      <c r="I561" s="342"/>
      <c r="J561" s="207"/>
      <c r="K561" s="210"/>
      <c r="L561" s="211">
        <v>14.1</v>
      </c>
    </row>
    <row r="562" spans="1:12" s="91" customFormat="1" ht="34.5" customHeight="1">
      <c r="A562" s="251" t="s">
        <v>872</v>
      </c>
      <c r="B562" s="119"/>
      <c r="C562" s="209"/>
      <c r="D562" s="330" t="s">
        <v>992</v>
      </c>
      <c r="E562" s="341"/>
      <c r="F562" s="341"/>
      <c r="G562" s="341"/>
      <c r="H562" s="331"/>
      <c r="I562" s="342"/>
      <c r="J562" s="207"/>
      <c r="K562" s="210"/>
      <c r="L562" s="211">
        <v>11.2</v>
      </c>
    </row>
    <row r="563" spans="1:12" s="91" customFormat="1" ht="34.5" customHeight="1">
      <c r="A563" s="251" t="s">
        <v>873</v>
      </c>
      <c r="B563" s="119"/>
      <c r="C563" s="209"/>
      <c r="D563" s="330" t="s">
        <v>379</v>
      </c>
      <c r="E563" s="341"/>
      <c r="F563" s="341"/>
      <c r="G563" s="341"/>
      <c r="H563" s="331"/>
      <c r="I563" s="342"/>
      <c r="J563" s="207"/>
      <c r="K563" s="210"/>
      <c r="L563" s="211">
        <v>9</v>
      </c>
    </row>
    <row r="564" spans="1:12" s="91" customFormat="1" ht="34.5" customHeight="1">
      <c r="A564" s="251" t="s">
        <v>874</v>
      </c>
      <c r="B564" s="119"/>
      <c r="C564" s="209"/>
      <c r="D564" s="330" t="s">
        <v>380</v>
      </c>
      <c r="E564" s="341"/>
      <c r="F564" s="341"/>
      <c r="G564" s="341"/>
      <c r="H564" s="331"/>
      <c r="I564" s="342"/>
      <c r="J564" s="207"/>
      <c r="K564" s="210"/>
      <c r="L564" s="211">
        <v>0</v>
      </c>
    </row>
    <row r="565" spans="1:12" s="91" customFormat="1" ht="34.5" customHeight="1">
      <c r="A565" s="251" t="s">
        <v>875</v>
      </c>
      <c r="B565" s="119"/>
      <c r="C565" s="280"/>
      <c r="D565" s="330" t="s">
        <v>869</v>
      </c>
      <c r="E565" s="341"/>
      <c r="F565" s="341"/>
      <c r="G565" s="341"/>
      <c r="H565" s="331"/>
      <c r="I565" s="342"/>
      <c r="J565" s="207"/>
      <c r="K565" s="210"/>
      <c r="L565" s="211">
        <v>23.4</v>
      </c>
    </row>
    <row r="566" spans="1:12" s="91" customFormat="1" ht="34.5" customHeight="1">
      <c r="A566" s="251" t="s">
        <v>876</v>
      </c>
      <c r="B566" s="119"/>
      <c r="C566" s="284"/>
      <c r="D566" s="330" t="s">
        <v>993</v>
      </c>
      <c r="E566" s="341"/>
      <c r="F566" s="341"/>
      <c r="G566" s="341"/>
      <c r="H566" s="331"/>
      <c r="I566" s="342"/>
      <c r="J566" s="213"/>
      <c r="K566" s="214"/>
      <c r="L566" s="211">
        <v>24.4</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v>18.8</v>
      </c>
    </row>
    <row r="569" spans="1:12" s="91" customFormat="1" ht="34.5" customHeight="1">
      <c r="A569" s="251" t="s">
        <v>878</v>
      </c>
      <c r="B569" s="119"/>
      <c r="C569" s="209"/>
      <c r="D569" s="330" t="s">
        <v>377</v>
      </c>
      <c r="E569" s="341"/>
      <c r="F569" s="341"/>
      <c r="G569" s="341"/>
      <c r="H569" s="331"/>
      <c r="I569" s="342"/>
      <c r="J569" s="207"/>
      <c r="K569" s="210"/>
      <c r="L569" s="211">
        <v>5.7</v>
      </c>
    </row>
    <row r="570" spans="1:12" s="91" customFormat="1" ht="34.5" customHeight="1">
      <c r="A570" s="251" t="s">
        <v>879</v>
      </c>
      <c r="B570" s="119"/>
      <c r="C570" s="209"/>
      <c r="D570" s="330" t="s">
        <v>992</v>
      </c>
      <c r="E570" s="341"/>
      <c r="F570" s="341"/>
      <c r="G570" s="341"/>
      <c r="H570" s="331"/>
      <c r="I570" s="342"/>
      <c r="J570" s="207"/>
      <c r="K570" s="210"/>
      <c r="L570" s="211">
        <v>5.0999999999999996</v>
      </c>
    </row>
    <row r="571" spans="1:12" s="91" customFormat="1" ht="34.5" customHeight="1">
      <c r="A571" s="251" t="s">
        <v>880</v>
      </c>
      <c r="B571" s="119"/>
      <c r="C571" s="209"/>
      <c r="D571" s="330" t="s">
        <v>379</v>
      </c>
      <c r="E571" s="341"/>
      <c r="F571" s="341"/>
      <c r="G571" s="341"/>
      <c r="H571" s="331"/>
      <c r="I571" s="342"/>
      <c r="J571" s="207"/>
      <c r="K571" s="210"/>
      <c r="L571" s="211">
        <v>3.4</v>
      </c>
    </row>
    <row r="572" spans="1:12" s="91" customFormat="1" ht="34.5" customHeight="1">
      <c r="A572" s="251" t="s">
        <v>881</v>
      </c>
      <c r="B572" s="119"/>
      <c r="C572" s="209"/>
      <c r="D572" s="330" t="s">
        <v>380</v>
      </c>
      <c r="E572" s="341"/>
      <c r="F572" s="341"/>
      <c r="G572" s="341"/>
      <c r="H572" s="331"/>
      <c r="I572" s="342"/>
      <c r="J572" s="207"/>
      <c r="K572" s="210"/>
      <c r="L572" s="211">
        <v>0</v>
      </c>
    </row>
    <row r="573" spans="1:12" s="91" customFormat="1" ht="34.5" customHeight="1">
      <c r="A573" s="251" t="s">
        <v>882</v>
      </c>
      <c r="B573" s="119"/>
      <c r="C573" s="209"/>
      <c r="D573" s="330" t="s">
        <v>869</v>
      </c>
      <c r="E573" s="341"/>
      <c r="F573" s="341"/>
      <c r="G573" s="341"/>
      <c r="H573" s="331"/>
      <c r="I573" s="342"/>
      <c r="J573" s="207"/>
      <c r="K573" s="210"/>
      <c r="L573" s="211">
        <v>9</v>
      </c>
    </row>
    <row r="574" spans="1:12" s="91" customFormat="1" ht="34.5" customHeight="1">
      <c r="A574" s="251" t="s">
        <v>883</v>
      </c>
      <c r="B574" s="119"/>
      <c r="C574" s="212"/>
      <c r="D574" s="330" t="s">
        <v>993</v>
      </c>
      <c r="E574" s="341"/>
      <c r="F574" s="341"/>
      <c r="G574" s="341"/>
      <c r="H574" s="331"/>
      <c r="I574" s="342"/>
      <c r="J574" s="213"/>
      <c r="K574" s="214"/>
      <c r="L574" s="211">
        <v>14.1</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992</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993</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1047</v>
      </c>
    </row>
    <row r="589" spans="1:22" s="1" customFormat="1" ht="20.25" customHeight="1">
      <c r="A589" s="243"/>
      <c r="C589" s="62"/>
      <c r="D589" s="3"/>
      <c r="E589" s="3"/>
      <c r="F589" s="3"/>
      <c r="G589" s="3"/>
      <c r="H589" s="286"/>
      <c r="I589" s="67" t="s">
        <v>36</v>
      </c>
      <c r="J589" s="68"/>
      <c r="K589" s="186"/>
      <c r="L589" s="70" t="s">
        <v>1048</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22" t="s">
        <v>994</v>
      </c>
      <c r="D595" s="323"/>
      <c r="E595" s="323"/>
      <c r="F595" s="323"/>
      <c r="G595" s="323"/>
      <c r="H595" s="324"/>
      <c r="I595" s="339" t="s">
        <v>397</v>
      </c>
      <c r="J595" s="140">
        <v>139</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v>0</v>
      </c>
      <c r="K596" s="201" t="str">
        <f>IF(OR(COUNTIF(L596:L596,"未確認")&gt;0,COUNTIF(L596:L596,"~*")&gt;0),"※","")</f>
        <v/>
      </c>
      <c r="L596" s="216"/>
    </row>
    <row r="597" spans="1:12" s="115" customFormat="1" ht="35.15" customHeight="1">
      <c r="A597" s="251" t="s">
        <v>897</v>
      </c>
      <c r="B597" s="84"/>
      <c r="C597" s="322" t="s">
        <v>995</v>
      </c>
      <c r="D597" s="323"/>
      <c r="E597" s="323"/>
      <c r="F597" s="323"/>
      <c r="G597" s="323"/>
      <c r="H597" s="324"/>
      <c r="I597" s="325" t="s">
        <v>400</v>
      </c>
      <c r="J597" s="140">
        <v>269</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v>0</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v>221</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5"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1047</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1048</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t="str">
        <f t="shared" ref="J613:J623" si="27">IF(SUM(L613:L613)=0,IF(COUNTIF(L613:L613,"未確認")&gt;0,"未確認",IF(COUNTIF(L613:L613,"~*")&gt;0,"*",SUM(L613:L613))),SUM(L613:L613))</f>
        <v>*</v>
      </c>
      <c r="K613" s="201" t="str">
        <f t="shared" ref="K613:K623" si="28">IF(OR(COUNTIF(L613:L613,"未確認")&gt;0,COUNTIF(L613:L613,"*")&gt;0),"※","")</f>
        <v>※</v>
      </c>
      <c r="L613" s="117" t="s">
        <v>541</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70"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15</v>
      </c>
      <c r="K617" s="201" t="str">
        <f t="shared" si="28"/>
        <v/>
      </c>
      <c r="L617" s="117">
        <v>15</v>
      </c>
    </row>
    <row r="618" spans="1:22" s="118" customFormat="1" ht="100.4" customHeight="1">
      <c r="A618" s="252" t="s">
        <v>911</v>
      </c>
      <c r="B618" s="115"/>
      <c r="C618" s="316" t="s">
        <v>1000</v>
      </c>
      <c r="D618" s="317"/>
      <c r="E618" s="317"/>
      <c r="F618" s="317"/>
      <c r="G618" s="317"/>
      <c r="H618" s="318"/>
      <c r="I618" s="138" t="s">
        <v>1028</v>
      </c>
      <c r="J618" s="116">
        <f t="shared" si="27"/>
        <v>24</v>
      </c>
      <c r="K618" s="201" t="str">
        <f t="shared" si="28"/>
        <v/>
      </c>
      <c r="L618" s="117">
        <v>24</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5"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f t="shared" si="27"/>
        <v>0</v>
      </c>
      <c r="K621" s="201" t="str">
        <f t="shared" si="28"/>
        <v/>
      </c>
      <c r="L621" s="117">
        <v>0</v>
      </c>
    </row>
    <row r="622" spans="1:22" s="118" customFormat="1" ht="70" customHeight="1">
      <c r="A622" s="252" t="s">
        <v>915</v>
      </c>
      <c r="B622" s="119"/>
      <c r="C622" s="319" t="s">
        <v>427</v>
      </c>
      <c r="D622" s="320"/>
      <c r="E622" s="320"/>
      <c r="F622" s="320"/>
      <c r="G622" s="320"/>
      <c r="H622" s="321"/>
      <c r="I622" s="122" t="s">
        <v>428</v>
      </c>
      <c r="J622" s="116">
        <f t="shared" si="27"/>
        <v>0</v>
      </c>
      <c r="K622" s="201" t="str">
        <f t="shared" si="28"/>
        <v/>
      </c>
      <c r="L622" s="117">
        <v>0</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1047</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1048</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t="str">
        <f t="shared" ref="J631:J638" si="29">IF(SUM(L631:L631)=0,IF(COUNTIF(L631:L631,"未確認")&gt;0,"未確認",IF(COUNTIF(L631:L631,"~*")&gt;0,"*",SUM(L631:L631))),SUM(L631:L631))</f>
        <v>*</v>
      </c>
      <c r="K631" s="201" t="str">
        <f t="shared" ref="K631:K638" si="30">IF(OR(COUNTIF(L631:L631,"未確認")&gt;0,COUNTIF(L631:L631,"*")&gt;0),"※","")</f>
        <v>※</v>
      </c>
      <c r="L631" s="117" t="s">
        <v>541</v>
      </c>
    </row>
    <row r="632" spans="1:22" s="118" customFormat="1" ht="56.15" customHeight="1">
      <c r="A632" s="252" t="s">
        <v>918</v>
      </c>
      <c r="B632" s="119"/>
      <c r="C632" s="319" t="s">
        <v>434</v>
      </c>
      <c r="D632" s="320"/>
      <c r="E632" s="320"/>
      <c r="F632" s="320"/>
      <c r="G632" s="320"/>
      <c r="H632" s="321"/>
      <c r="I632" s="122" t="s">
        <v>435</v>
      </c>
      <c r="J632" s="116" t="str">
        <f t="shared" si="29"/>
        <v>*</v>
      </c>
      <c r="K632" s="201" t="str">
        <f t="shared" si="30"/>
        <v>※</v>
      </c>
      <c r="L632" s="117" t="s">
        <v>541</v>
      </c>
    </row>
    <row r="633" spans="1:22" s="118" customFormat="1" ht="56">
      <c r="A633" s="252" t="s">
        <v>919</v>
      </c>
      <c r="B633" s="119"/>
      <c r="C633" s="319" t="s">
        <v>436</v>
      </c>
      <c r="D633" s="320"/>
      <c r="E633" s="320"/>
      <c r="F633" s="320"/>
      <c r="G633" s="320"/>
      <c r="H633" s="321"/>
      <c r="I633" s="122" t="s">
        <v>437</v>
      </c>
      <c r="J633" s="116" t="str">
        <f t="shared" si="29"/>
        <v>*</v>
      </c>
      <c r="K633" s="201" t="str">
        <f t="shared" si="30"/>
        <v>※</v>
      </c>
      <c r="L633" s="117" t="s">
        <v>541</v>
      </c>
    </row>
    <row r="634" spans="1:22" s="118" customFormat="1" ht="56.15"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f t="shared" si="29"/>
        <v>0</v>
      </c>
      <c r="K635" s="201" t="str">
        <f t="shared" si="30"/>
        <v/>
      </c>
      <c r="L635" s="117">
        <v>0</v>
      </c>
    </row>
    <row r="636" spans="1:22" s="118" customFormat="1" ht="70" customHeight="1">
      <c r="A636" s="252" t="s">
        <v>922</v>
      </c>
      <c r="B636" s="119"/>
      <c r="C636" s="319" t="s">
        <v>442</v>
      </c>
      <c r="D636" s="320"/>
      <c r="E636" s="320"/>
      <c r="F636" s="320"/>
      <c r="G636" s="320"/>
      <c r="H636" s="321"/>
      <c r="I636" s="122" t="s">
        <v>443</v>
      </c>
      <c r="J636" s="116" t="str">
        <f t="shared" si="29"/>
        <v>*</v>
      </c>
      <c r="K636" s="201" t="str">
        <f t="shared" si="30"/>
        <v>※</v>
      </c>
      <c r="L636" s="117" t="s">
        <v>541</v>
      </c>
    </row>
    <row r="637" spans="1:22" s="118" customFormat="1" ht="98.15"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t="str">
        <f t="shared" si="29"/>
        <v>*</v>
      </c>
      <c r="K638" s="201" t="str">
        <f t="shared" si="30"/>
        <v>※</v>
      </c>
      <c r="L638" s="117" t="s">
        <v>541</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1047</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1048</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13</v>
      </c>
      <c r="K646" s="201" t="str">
        <f t="shared" ref="K646:K660" si="32">IF(OR(COUNTIF(L646:L646,"未確認")&gt;0,COUNTIF(L646:L646,"*")&gt;0),"※","")</f>
        <v/>
      </c>
      <c r="L646" s="117">
        <v>13</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70" customHeight="1">
      <c r="A648" s="252" t="s">
        <v>927</v>
      </c>
      <c r="B648" s="84"/>
      <c r="C648" s="188"/>
      <c r="D648" s="221"/>
      <c r="E648" s="319" t="s">
        <v>939</v>
      </c>
      <c r="F648" s="320"/>
      <c r="G648" s="320"/>
      <c r="H648" s="321"/>
      <c r="I648" s="122" t="s">
        <v>454</v>
      </c>
      <c r="J648" s="116" t="str">
        <f t="shared" si="31"/>
        <v>*</v>
      </c>
      <c r="K648" s="201" t="str">
        <f t="shared" si="32"/>
        <v>※</v>
      </c>
      <c r="L648" s="117" t="s">
        <v>541</v>
      </c>
    </row>
    <row r="649" spans="1:22" s="118" customFormat="1" ht="70" customHeight="1">
      <c r="A649" s="252" t="s">
        <v>928</v>
      </c>
      <c r="B649" s="84"/>
      <c r="C649" s="294"/>
      <c r="D649" s="296"/>
      <c r="E649" s="319" t="s">
        <v>940</v>
      </c>
      <c r="F649" s="320"/>
      <c r="G649" s="320"/>
      <c r="H649" s="321"/>
      <c r="I649" s="122" t="s">
        <v>456</v>
      </c>
      <c r="J649" s="116" t="str">
        <f t="shared" si="31"/>
        <v>*</v>
      </c>
      <c r="K649" s="201" t="str">
        <f t="shared" si="32"/>
        <v>※</v>
      </c>
      <c r="L649" s="117" t="s">
        <v>541</v>
      </c>
    </row>
    <row r="650" spans="1:22" s="118" customFormat="1" ht="84" customHeight="1">
      <c r="A650" s="252" t="s">
        <v>929</v>
      </c>
      <c r="B650" s="84"/>
      <c r="C650" s="294"/>
      <c r="D650" s="296"/>
      <c r="E650" s="319" t="s">
        <v>941</v>
      </c>
      <c r="F650" s="320"/>
      <c r="G650" s="320"/>
      <c r="H650" s="321"/>
      <c r="I650" s="122" t="s">
        <v>458</v>
      </c>
      <c r="J650" s="116">
        <f t="shared" si="31"/>
        <v>0</v>
      </c>
      <c r="K650" s="201" t="str">
        <f t="shared" si="32"/>
        <v/>
      </c>
      <c r="L650" s="117">
        <v>0</v>
      </c>
    </row>
    <row r="651" spans="1:22" s="118" customFormat="1" ht="70" customHeight="1">
      <c r="A651" s="252" t="s">
        <v>930</v>
      </c>
      <c r="B651" s="84"/>
      <c r="C651" s="188"/>
      <c r="D651" s="221"/>
      <c r="E651" s="319" t="s">
        <v>942</v>
      </c>
      <c r="F651" s="320"/>
      <c r="G651" s="320"/>
      <c r="H651" s="321"/>
      <c r="I651" s="122" t="s">
        <v>460</v>
      </c>
      <c r="J651" s="116" t="str">
        <f t="shared" si="31"/>
        <v>*</v>
      </c>
      <c r="K651" s="201" t="str">
        <f t="shared" si="32"/>
        <v>※</v>
      </c>
      <c r="L651" s="117" t="s">
        <v>541</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70" customHeight="1">
      <c r="A655" s="252" t="s">
        <v>934</v>
      </c>
      <c r="B655" s="84"/>
      <c r="C655" s="319" t="s">
        <v>937</v>
      </c>
      <c r="D655" s="320"/>
      <c r="E655" s="320"/>
      <c r="F655" s="320"/>
      <c r="G655" s="320"/>
      <c r="H655" s="321"/>
      <c r="I655" s="122" t="s">
        <v>468</v>
      </c>
      <c r="J655" s="116">
        <f t="shared" si="31"/>
        <v>12</v>
      </c>
      <c r="K655" s="201" t="str">
        <f t="shared" si="32"/>
        <v/>
      </c>
      <c r="L655" s="117">
        <v>12</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70" customHeight="1">
      <c r="A657" s="252" t="s">
        <v>936</v>
      </c>
      <c r="B657" s="84"/>
      <c r="C657" s="319" t="s">
        <v>469</v>
      </c>
      <c r="D657" s="320"/>
      <c r="E657" s="320"/>
      <c r="F657" s="320"/>
      <c r="G657" s="320"/>
      <c r="H657" s="321"/>
      <c r="I657" s="122" t="s">
        <v>470</v>
      </c>
      <c r="J657" s="116">
        <f t="shared" si="31"/>
        <v>11</v>
      </c>
      <c r="K657" s="201" t="str">
        <f t="shared" si="32"/>
        <v/>
      </c>
      <c r="L657" s="117">
        <v>11</v>
      </c>
    </row>
    <row r="658" spans="1:22" s="118" customFormat="1" ht="56.15" customHeight="1">
      <c r="A658" s="252" t="s">
        <v>946</v>
      </c>
      <c r="B658" s="84"/>
      <c r="C658" s="319" t="s">
        <v>471</v>
      </c>
      <c r="D658" s="320"/>
      <c r="E658" s="320"/>
      <c r="F658" s="320"/>
      <c r="G658" s="320"/>
      <c r="H658" s="321"/>
      <c r="I658" s="122" t="s">
        <v>472</v>
      </c>
      <c r="J658" s="116">
        <f t="shared" si="31"/>
        <v>26</v>
      </c>
      <c r="K658" s="201" t="str">
        <f t="shared" si="32"/>
        <v/>
      </c>
      <c r="L658" s="117">
        <v>26</v>
      </c>
    </row>
    <row r="659" spans="1:22" s="118" customFormat="1" ht="70"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1047</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1048</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533</v>
      </c>
    </row>
    <row r="668" spans="1:22" s="83" customFormat="1" ht="56.15" customHeight="1">
      <c r="A668" s="251" t="s">
        <v>951</v>
      </c>
      <c r="B668" s="84"/>
      <c r="C668" s="316" t="s">
        <v>481</v>
      </c>
      <c r="D668" s="317"/>
      <c r="E668" s="317"/>
      <c r="F668" s="317"/>
      <c r="G668" s="317"/>
      <c r="H668" s="318"/>
      <c r="I668" s="138" t="s">
        <v>482</v>
      </c>
      <c r="J668" s="223"/>
      <c r="K668" s="224"/>
      <c r="L668" s="225" t="s">
        <v>533</v>
      </c>
    </row>
    <row r="669" spans="1:22" s="83" customFormat="1" ht="56.15"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5" customHeight="1">
      <c r="A671" s="251" t="s">
        <v>954</v>
      </c>
      <c r="B671" s="84"/>
      <c r="C671" s="227"/>
      <c r="D671" s="228"/>
      <c r="E671" s="322" t="s">
        <v>487</v>
      </c>
      <c r="F671" s="323"/>
      <c r="G671" s="323"/>
      <c r="H671" s="324"/>
      <c r="I671" s="326"/>
      <c r="J671" s="223"/>
      <c r="K671" s="224"/>
      <c r="L671" s="300" t="s">
        <v>533</v>
      </c>
    </row>
    <row r="672" spans="1:22" s="83" customFormat="1" ht="25.75" customHeight="1">
      <c r="A672" s="251" t="s">
        <v>955</v>
      </c>
      <c r="B672" s="84"/>
      <c r="C672" s="229"/>
      <c r="D672" s="285"/>
      <c r="E672" s="328"/>
      <c r="F672" s="329"/>
      <c r="G672" s="330" t="s">
        <v>1003</v>
      </c>
      <c r="H672" s="331"/>
      <c r="I672" s="327"/>
      <c r="J672" s="223"/>
      <c r="K672" s="224"/>
      <c r="L672" s="300" t="s">
        <v>533</v>
      </c>
    </row>
    <row r="673" spans="1:22" s="115" customFormat="1" ht="80.150000000000006"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5"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1047</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1048</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9" t="s">
        <v>498</v>
      </c>
      <c r="D684" s="320"/>
      <c r="E684" s="320"/>
      <c r="F684" s="320"/>
      <c r="G684" s="320"/>
      <c r="H684" s="321"/>
      <c r="I684" s="122" t="s">
        <v>499</v>
      </c>
      <c r="J684" s="205" t="str">
        <f>IF(SUM(L684:L684)=0,IF(COUNTIF(L684:L684,"未確認")&gt;0,"未確認",IF(COUNTIF(L684:L684,"~*")&gt;0,"*",SUM(L684:L684))),SUM(L684:L684))</f>
        <v>*</v>
      </c>
      <c r="K684" s="201" t="str">
        <f>IF(OR(COUNTIF(L684:L684,"未確認")&gt;0,COUNTIF(L684:L684,"*")&gt;0),"※","")</f>
        <v>※</v>
      </c>
      <c r="L684" s="117" t="s">
        <v>541</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1047</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1048</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1047</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1048</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F565732B-100A-46C7-8964-596880578732}"/>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2019-12-23T00:57:04Z</dcterms:modified>
</cp:coreProperties>
</file>