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a\共有フォルダ32\12105500-025企画調整班医療体制担当\【★】新型コロナウイルス対応（R20127～）\02_コロナ関連予算\救急・周産期・小児疑い患者受入体制補助金（県執行）\２次募集・申請（10月～11月）\ホームページ用\"/>
    </mc:Choice>
  </mc:AlternateContent>
  <xr:revisionPtr revIDLastSave="0" documentId="13_ncr:1_{7EA96972-4599-4148-B956-8696C5DA2133}" xr6:coauthVersionLast="36" xr6:coauthVersionMax="36" xr10:uidLastSave="{00000000-0000-0000-0000-000000000000}"/>
  <bookViews>
    <workbookView xWindow="120" yWindow="60" windowWidth="20340" windowHeight="7875" xr2:uid="{00000000-000D-0000-FFFF-FFFF00000000}"/>
  </bookViews>
  <sheets>
    <sheet name="確認表" sheetId="2" r:id="rId1"/>
  </sheets>
  <definedNames>
    <definedName name="_xlnm.Print_Area" localSheetId="0">確認表!$A$1:$AI$73</definedName>
  </definedNames>
  <calcPr calcId="191029"/>
</workbook>
</file>

<file path=xl/calcChain.xml><?xml version="1.0" encoding="utf-8"?>
<calcChain xmlns="http://schemas.openxmlformats.org/spreadsheetml/2006/main">
  <c r="V43" i="2" l="1"/>
  <c r="V38" i="2"/>
  <c r="V39" i="2"/>
  <c r="V40" i="2"/>
  <c r="N63" i="2" l="1"/>
  <c r="N65" i="2" s="1"/>
  <c r="Z35" i="2"/>
  <c r="Y35" i="2" s="1"/>
  <c r="Z37" i="2"/>
  <c r="Y37" i="2" s="1"/>
  <c r="Z36" i="2"/>
  <c r="V36" i="2" s="1"/>
  <c r="Y42" i="2"/>
  <c r="Y39" i="2"/>
  <c r="N45" i="2"/>
  <c r="N47" i="2" s="1"/>
  <c r="S44" i="2"/>
  <c r="S43" i="2"/>
  <c r="S41" i="2"/>
  <c r="S40" i="2"/>
  <c r="S37" i="2"/>
  <c r="Z44" i="2"/>
  <c r="Y44" i="2" s="1"/>
  <c r="Z41" i="2"/>
  <c r="V41" i="2" s="1"/>
  <c r="V45" i="2" s="1"/>
  <c r="Z38" i="2"/>
  <c r="Z40" i="2"/>
  <c r="Z43" i="2"/>
  <c r="Y43" i="2" s="1"/>
  <c r="V42" i="2"/>
  <c r="V44" i="2"/>
  <c r="S38" i="2"/>
  <c r="S36" i="2"/>
  <c r="S35" i="2"/>
  <c r="N66" i="2" l="1"/>
  <c r="Y41" i="2"/>
  <c r="Y40" i="2"/>
  <c r="Y36" i="2"/>
  <c r="V35" i="2"/>
  <c r="V37" i="2"/>
  <c r="Y38" i="2"/>
  <c r="N48" i="2"/>
  <c r="V46" i="2" l="1"/>
  <c r="V47" i="2" s="1"/>
  <c r="V48" i="2" s="1"/>
  <c r="AG15" i="2" l="1"/>
  <c r="AG14" i="2"/>
  <c r="AG13" i="2"/>
  <c r="AG12" i="2"/>
  <c r="AG11" i="2"/>
  <c r="AB15" i="2"/>
  <c r="AB14" i="2"/>
  <c r="AB13" i="2"/>
  <c r="AB11" i="2"/>
  <c r="AB12" i="2"/>
  <c r="Y63" i="2" l="1"/>
  <c r="AB64" i="2" l="1"/>
  <c r="Y64" i="2"/>
  <c r="Y65" i="2" s="1"/>
  <c r="Y66" i="2" s="1"/>
</calcChain>
</file>

<file path=xl/sharedStrings.xml><?xml version="1.0" encoding="utf-8"?>
<sst xmlns="http://schemas.openxmlformats.org/spreadsheetml/2006/main" count="129" uniqueCount="117">
  <si>
    <t>施設概要</t>
    <rPh sb="0" eb="2">
      <t>シセツ</t>
    </rPh>
    <rPh sb="2" eb="4">
      <t>ガイヨウ</t>
    </rPh>
    <phoneticPr fontId="3"/>
  </si>
  <si>
    <t>支出</t>
    <rPh sb="0" eb="2">
      <t>シシュツ</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</si>
  <si>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</si>
  <si>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</si>
  <si>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</si>
  <si>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</si>
  <si>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委託料</t>
    <rPh sb="0" eb="3">
      <t>イタクリョウ</t>
    </rPh>
    <phoneticPr fontId="3"/>
  </si>
  <si>
    <t>使用料及び賃借料</t>
    <rPh sb="0" eb="2">
      <t>シヨウ</t>
    </rPh>
    <rPh sb="2" eb="3">
      <t>リョウ</t>
    </rPh>
    <rPh sb="3" eb="4">
      <t>オヨ</t>
    </rPh>
    <rPh sb="5" eb="8">
      <t>チンシャクリョウ</t>
    </rPh>
    <phoneticPr fontId="3"/>
  </si>
  <si>
    <t>備品購入費</t>
    <rPh sb="0" eb="2">
      <t>ビヒン</t>
    </rPh>
    <rPh sb="2" eb="4">
      <t>コウニュウ</t>
    </rPh>
    <rPh sb="4" eb="5">
      <t>ヒ</t>
    </rPh>
    <phoneticPr fontId="3"/>
  </si>
  <si>
    <t>収入</t>
    <rPh sb="0" eb="2">
      <t>シュウニュウ</t>
    </rPh>
    <phoneticPr fontId="3"/>
  </si>
  <si>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3"/>
  </si>
  <si>
    <t>施設類型</t>
    <rPh sb="0" eb="2">
      <t>シセツ</t>
    </rPh>
    <rPh sb="2" eb="4">
      <t>ルイケイ</t>
    </rPh>
    <phoneticPr fontId="3"/>
  </si>
  <si>
    <t xml:space="preserve">   </t>
    <phoneticPr fontId="3"/>
  </si>
  <si>
    <t>①救命救急センター</t>
    <rPh sb="1" eb="3">
      <t>キュウメイ</t>
    </rPh>
    <rPh sb="3" eb="5">
      <t>キュウキュウ</t>
    </rPh>
    <phoneticPr fontId="3"/>
  </si>
  <si>
    <t>②三次救急医療機関</t>
    <rPh sb="1" eb="3">
      <t>サンジ</t>
    </rPh>
    <rPh sb="3" eb="5">
      <t>キュウキュウ</t>
    </rPh>
    <rPh sb="5" eb="7">
      <t>イリョウ</t>
    </rPh>
    <rPh sb="7" eb="9">
      <t>キカン</t>
    </rPh>
    <phoneticPr fontId="3"/>
  </si>
  <si>
    <t>③二次救急医療機関</t>
    <rPh sb="1" eb="3">
      <t>ニジ</t>
    </rPh>
    <rPh sb="3" eb="5">
      <t>キュウキュウ</t>
    </rPh>
    <rPh sb="5" eb="7">
      <t>イリョウ</t>
    </rPh>
    <rPh sb="7" eb="9">
      <t>キカン</t>
    </rPh>
    <phoneticPr fontId="3"/>
  </si>
  <si>
    <t>④総合周産期母子医療センター</t>
    <rPh sb="1" eb="3">
      <t>ソウゴウ</t>
    </rPh>
    <rPh sb="3" eb="6">
      <t>シュウサンキ</t>
    </rPh>
    <rPh sb="6" eb="8">
      <t>ボシ</t>
    </rPh>
    <rPh sb="8" eb="10">
      <t>イリョウ</t>
    </rPh>
    <phoneticPr fontId="3"/>
  </si>
  <si>
    <t>⑤地域周産期母子医療センター</t>
    <rPh sb="1" eb="3">
      <t>チイキ</t>
    </rPh>
    <rPh sb="3" eb="6">
      <t>シュウサンキ</t>
    </rPh>
    <rPh sb="6" eb="8">
      <t>ボシ</t>
    </rPh>
    <rPh sb="8" eb="10">
      <t>イリョウ</t>
    </rPh>
    <phoneticPr fontId="3"/>
  </si>
  <si>
    <t>⑥周産期協力病院</t>
    <rPh sb="1" eb="4">
      <t>シュウサンキ</t>
    </rPh>
    <rPh sb="4" eb="6">
      <t>キョウリョク</t>
    </rPh>
    <rPh sb="6" eb="8">
      <t>ビョウイン</t>
    </rPh>
    <phoneticPr fontId="3"/>
  </si>
  <si>
    <t>⑦小児中核病院</t>
    <rPh sb="1" eb="3">
      <t>ショウニ</t>
    </rPh>
    <rPh sb="3" eb="5">
      <t>チュウカク</t>
    </rPh>
    <rPh sb="5" eb="7">
      <t>ビョウイン</t>
    </rPh>
    <phoneticPr fontId="3"/>
  </si>
  <si>
    <t>⑧小児地域医療センター</t>
    <rPh sb="1" eb="3">
      <t>ショウニ</t>
    </rPh>
    <rPh sb="3" eb="5">
      <t>チイキ</t>
    </rPh>
    <rPh sb="5" eb="7">
      <t>イリョウ</t>
    </rPh>
    <phoneticPr fontId="3"/>
  </si>
  <si>
    <t>施設類型について、該当するもの全て○をしてください。（ドロップダウンリストより選択）</t>
    <rPh sb="0" eb="2">
      <t>シセツ</t>
    </rPh>
    <rPh sb="2" eb="4">
      <t>ルイケイ</t>
    </rPh>
    <rPh sb="9" eb="11">
      <t>ガイトウ</t>
    </rPh>
    <rPh sb="15" eb="16">
      <t>スベ</t>
    </rPh>
    <rPh sb="39" eb="41">
      <t>センタク</t>
    </rPh>
    <phoneticPr fontId="3"/>
  </si>
  <si>
    <t>100床～199床</t>
    <rPh sb="3" eb="4">
      <t>ユカ</t>
    </rPh>
    <rPh sb="8" eb="9">
      <t>ユカ</t>
    </rPh>
    <phoneticPr fontId="3"/>
  </si>
  <si>
    <t>200床～299床</t>
    <rPh sb="3" eb="4">
      <t>ユカ</t>
    </rPh>
    <rPh sb="8" eb="9">
      <t>ユカ</t>
    </rPh>
    <phoneticPr fontId="3"/>
  </si>
  <si>
    <t>300床～399床</t>
    <rPh sb="3" eb="4">
      <t>ユカ</t>
    </rPh>
    <rPh sb="8" eb="9">
      <t>ユカ</t>
    </rPh>
    <phoneticPr fontId="3"/>
  </si>
  <si>
    <t>400床～499床</t>
    <rPh sb="3" eb="4">
      <t>ユカ</t>
    </rPh>
    <rPh sb="8" eb="9">
      <t>ユカ</t>
    </rPh>
    <phoneticPr fontId="3"/>
  </si>
  <si>
    <t>500床～599床</t>
    <rPh sb="3" eb="4">
      <t>ユカ</t>
    </rPh>
    <rPh sb="8" eb="9">
      <t>ユカ</t>
    </rPh>
    <phoneticPr fontId="3"/>
  </si>
  <si>
    <t>600床～699床</t>
    <rPh sb="3" eb="4">
      <t>ユカ</t>
    </rPh>
    <rPh sb="8" eb="9">
      <t>ユカ</t>
    </rPh>
    <phoneticPr fontId="3"/>
  </si>
  <si>
    <t>700床～799床</t>
    <rPh sb="3" eb="4">
      <t>ユカ</t>
    </rPh>
    <rPh sb="8" eb="9">
      <t>ユカ</t>
    </rPh>
    <phoneticPr fontId="3"/>
  </si>
  <si>
    <t>800床～899床</t>
    <rPh sb="3" eb="4">
      <t>ユカ</t>
    </rPh>
    <rPh sb="8" eb="9">
      <t>ユカ</t>
    </rPh>
    <phoneticPr fontId="3"/>
  </si>
  <si>
    <t>900床～999床</t>
    <rPh sb="3" eb="4">
      <t>ユカ</t>
    </rPh>
    <rPh sb="8" eb="9">
      <t>ユカ</t>
    </rPh>
    <phoneticPr fontId="3"/>
  </si>
  <si>
    <t>医療機関・薬局等における感染拡大防止等支援事業との重複について</t>
    <rPh sb="0" eb="2">
      <t>イリョウ</t>
    </rPh>
    <rPh sb="2" eb="4">
      <t>キカン</t>
    </rPh>
    <rPh sb="5" eb="7">
      <t>ヤッキョク</t>
    </rPh>
    <rPh sb="7" eb="8">
      <t>トウ</t>
    </rPh>
    <rPh sb="12" eb="14">
      <t>カンセン</t>
    </rPh>
    <rPh sb="14" eb="16">
      <t>カクダイ</t>
    </rPh>
    <rPh sb="16" eb="18">
      <t>ボウシ</t>
    </rPh>
    <rPh sb="18" eb="19">
      <t>トウ</t>
    </rPh>
    <rPh sb="19" eb="21">
      <t>シエン</t>
    </rPh>
    <rPh sb="21" eb="23">
      <t>ジギョウ</t>
    </rPh>
    <rPh sb="25" eb="27">
      <t>チョウフク</t>
    </rPh>
    <phoneticPr fontId="3"/>
  </si>
  <si>
    <t>⑩その他の救急医療機関</t>
    <rPh sb="3" eb="4">
      <t>タ</t>
    </rPh>
    <rPh sb="5" eb="7">
      <t>キュウキュウ</t>
    </rPh>
    <rPh sb="7" eb="9">
      <t>イリョウ</t>
    </rPh>
    <rPh sb="9" eb="11">
      <t>キカン</t>
    </rPh>
    <phoneticPr fontId="3"/>
  </si>
  <si>
    <t>整備数</t>
    <rPh sb="0" eb="2">
      <t>セイビ</t>
    </rPh>
    <rPh sb="2" eb="3">
      <t>スウ</t>
    </rPh>
    <phoneticPr fontId="3"/>
  </si>
  <si>
    <t>簡易陰圧装置</t>
    <rPh sb="0" eb="2">
      <t>カンイ</t>
    </rPh>
    <rPh sb="2" eb="4">
      <t>インアツ</t>
    </rPh>
    <rPh sb="4" eb="6">
      <t>ソウチ</t>
    </rPh>
    <phoneticPr fontId="3"/>
  </si>
  <si>
    <t>簡易ベッド</t>
    <rPh sb="0" eb="2">
      <t>カンイ</t>
    </rPh>
    <phoneticPr fontId="3"/>
  </si>
  <si>
    <t>HEPAフィルター付きパーテーション</t>
    <rPh sb="9" eb="10">
      <t>ツキ</t>
    </rPh>
    <phoneticPr fontId="3"/>
  </si>
  <si>
    <t>疑い患者診療に要する備品【救急医療機関のみ】</t>
    <rPh sb="0" eb="1">
      <t>ウタガ</t>
    </rPh>
    <rPh sb="2" eb="4">
      <t>カンジャ</t>
    </rPh>
    <rPh sb="4" eb="6">
      <t>シンリョウ</t>
    </rPh>
    <rPh sb="7" eb="8">
      <t>ヨウ</t>
    </rPh>
    <rPh sb="10" eb="12">
      <t>ビヒン</t>
    </rPh>
    <rPh sb="13" eb="15">
      <t>キュウキュウ</t>
    </rPh>
    <rPh sb="15" eb="17">
      <t>イリョウ</t>
    </rPh>
    <rPh sb="17" eb="19">
      <t>キカン</t>
    </rPh>
    <phoneticPr fontId="3"/>
  </si>
  <si>
    <t>実費相当額</t>
    <rPh sb="0" eb="2">
      <t>ジッピ</t>
    </rPh>
    <rPh sb="2" eb="5">
      <t>ソウトウガク</t>
    </rPh>
    <phoneticPr fontId="3"/>
  </si>
  <si>
    <t>消毒経費</t>
    <rPh sb="0" eb="2">
      <t>ショウドク</t>
    </rPh>
    <rPh sb="2" eb="4">
      <t>ケイヒ</t>
    </rPh>
    <phoneticPr fontId="3"/>
  </si>
  <si>
    <t>-</t>
    <phoneticPr fontId="3"/>
  </si>
  <si>
    <t>-</t>
    <phoneticPr fontId="3"/>
  </si>
  <si>
    <t>１台あたり</t>
    <rPh sb="1" eb="2">
      <t>ダイ</t>
    </rPh>
    <phoneticPr fontId="3"/>
  </si>
  <si>
    <t>１施設あたり</t>
    <rPh sb="1" eb="3">
      <t>シセツ</t>
    </rPh>
    <phoneticPr fontId="3"/>
  </si>
  <si>
    <t>上限
オーバー</t>
    <rPh sb="0" eb="2">
      <t>ジョウゲン</t>
    </rPh>
    <phoneticPr fontId="3"/>
  </si>
  <si>
    <t>平均単価（円）</t>
    <rPh sb="0" eb="2">
      <t>ヘイキン</t>
    </rPh>
    <rPh sb="2" eb="4">
      <t>タンカ</t>
    </rPh>
    <rPh sb="5" eb="6">
      <t>エン</t>
    </rPh>
    <phoneticPr fontId="3"/>
  </si>
  <si>
    <t>上限額単価（円）</t>
    <rPh sb="0" eb="3">
      <t>ジョウゲンガク</t>
    </rPh>
    <rPh sb="3" eb="5">
      <t>タンカ</t>
    </rPh>
    <rPh sb="6" eb="7">
      <t>エン</t>
    </rPh>
    <phoneticPr fontId="3"/>
  </si>
  <si>
    <t>上限額（円）</t>
    <rPh sb="0" eb="3">
      <t>ジョウゲンガク</t>
    </rPh>
    <rPh sb="4" eb="5">
      <t>エン</t>
    </rPh>
    <phoneticPr fontId="3"/>
  </si>
  <si>
    <t>新型コロナウイルス感染症患者の入院受入れについて</t>
    <rPh sb="0" eb="2">
      <t>シンガタ</t>
    </rPh>
    <rPh sb="9" eb="12">
      <t>カンセンショウ</t>
    </rPh>
    <rPh sb="12" eb="14">
      <t>カンジャ</t>
    </rPh>
    <rPh sb="15" eb="17">
      <t>ニュウイン</t>
    </rPh>
    <rPh sb="17" eb="19">
      <t>ウケイ</t>
    </rPh>
    <phoneticPr fontId="3"/>
  </si>
  <si>
    <t>1床～99床</t>
    <rPh sb="1" eb="2">
      <t>ユカ</t>
    </rPh>
    <rPh sb="5" eb="6">
      <t>ユカ</t>
    </rPh>
    <phoneticPr fontId="3"/>
  </si>
  <si>
    <t>(病床数確認）</t>
    <rPh sb="1" eb="3">
      <t>ビョウショウ</t>
    </rPh>
    <rPh sb="3" eb="4">
      <t>スウ</t>
    </rPh>
    <rPh sb="4" eb="6">
      <t>カクニン</t>
    </rPh>
    <phoneticPr fontId="3"/>
  </si>
  <si>
    <t>新型コロナウイルスの疑い患者だけでなく、陽性患者についても入院受入れを行う方針で、県にその旨を申告している</t>
    <rPh sb="0" eb="2">
      <t>シンガタ</t>
    </rPh>
    <rPh sb="10" eb="11">
      <t>ウタガ</t>
    </rPh>
    <rPh sb="12" eb="14">
      <t>カンジャ</t>
    </rPh>
    <rPh sb="20" eb="22">
      <t>ヨウセイ</t>
    </rPh>
    <rPh sb="22" eb="24">
      <t>カンジャ</t>
    </rPh>
    <rPh sb="29" eb="31">
      <t>ニュウイン</t>
    </rPh>
    <rPh sb="31" eb="33">
      <t>ウケイ</t>
    </rPh>
    <rPh sb="35" eb="36">
      <t>オコナ</t>
    </rPh>
    <rPh sb="37" eb="39">
      <t>ホウシン</t>
    </rPh>
    <rPh sb="41" eb="42">
      <t>ケン</t>
    </rPh>
    <rPh sb="45" eb="46">
      <t>ムネ</t>
    </rPh>
    <rPh sb="47" eb="49">
      <t>シンコク</t>
    </rPh>
    <phoneticPr fontId="3"/>
  </si>
  <si>
    <t>従前から勤務している者及び通常の医療の提供を行う者に係る人件費は、本事業の対象外です。</t>
    <rPh sb="33" eb="34">
      <t>ホン</t>
    </rPh>
    <rPh sb="34" eb="36">
      <t>ジギョウ</t>
    </rPh>
    <rPh sb="37" eb="40">
      <t>タイショウガイ</t>
    </rPh>
    <phoneticPr fontId="3"/>
  </si>
  <si>
    <t>予定額（円）</t>
    <rPh sb="0" eb="3">
      <t>ヨテイガク</t>
    </rPh>
    <rPh sb="4" eb="5">
      <t>エン</t>
    </rPh>
    <phoneticPr fontId="3"/>
  </si>
  <si>
    <t>医療機関名</t>
    <rPh sb="0" eb="2">
      <t>イリョウ</t>
    </rPh>
    <rPh sb="2" eb="4">
      <t>キカン</t>
    </rPh>
    <rPh sb="4" eb="5">
      <t>メイ</t>
    </rPh>
    <phoneticPr fontId="3"/>
  </si>
  <si>
    <t>申請担当者名</t>
    <rPh sb="0" eb="2">
      <t>シンセイ</t>
    </rPh>
    <rPh sb="2" eb="5">
      <t>タントウシャ</t>
    </rPh>
    <rPh sb="5" eb="6">
      <t>メイ</t>
    </rPh>
    <phoneticPr fontId="3"/>
  </si>
  <si>
    <t>個人防護具　※</t>
    <rPh sb="0" eb="2">
      <t>コジン</t>
    </rPh>
    <rPh sb="2" eb="4">
      <t>ボウゴ</t>
    </rPh>
    <rPh sb="4" eb="5">
      <t>グ</t>
    </rPh>
    <phoneticPr fontId="3"/>
  </si>
  <si>
    <t>簡易診察室及び付帯する備品　※</t>
    <rPh sb="0" eb="2">
      <t>カンイ</t>
    </rPh>
    <rPh sb="2" eb="5">
      <t>シンサツシツ</t>
    </rPh>
    <rPh sb="5" eb="6">
      <t>オヨ</t>
    </rPh>
    <rPh sb="7" eb="9">
      <t>フタイ</t>
    </rPh>
    <rPh sb="11" eb="13">
      <t>ビヒン</t>
    </rPh>
    <phoneticPr fontId="3"/>
  </si>
  <si>
    <t>HEPAフィルター付き空気清浄機　※</t>
    <rPh sb="9" eb="10">
      <t>ツキ</t>
    </rPh>
    <rPh sb="11" eb="13">
      <t>クウキ</t>
    </rPh>
    <rPh sb="13" eb="16">
      <t>セイジョウキ</t>
    </rPh>
    <phoneticPr fontId="3"/>
  </si>
  <si>
    <t>疑い患者に使用する保育器【周産期・小児医療機関のみ】</t>
    <rPh sb="0" eb="1">
      <t>ウタガ</t>
    </rPh>
    <rPh sb="2" eb="4">
      <t>カンジャ</t>
    </rPh>
    <rPh sb="5" eb="7">
      <t>シヨウ</t>
    </rPh>
    <rPh sb="9" eb="12">
      <t>ホイクキ</t>
    </rPh>
    <rPh sb="13" eb="16">
      <t>シュウサンキ</t>
    </rPh>
    <rPh sb="17" eb="19">
      <t>ショウニ</t>
    </rPh>
    <rPh sb="19" eb="21">
      <t>イリョウ</t>
    </rPh>
    <rPh sb="21" eb="23">
      <t>キカン</t>
    </rPh>
    <phoneticPr fontId="3"/>
  </si>
  <si>
    <t>【②支援金：感染拡大防止対策や診療体制確保等に要する費用】</t>
    <rPh sb="2" eb="5">
      <t>シエンキン</t>
    </rPh>
    <rPh sb="21" eb="22">
      <t>トウ</t>
    </rPh>
    <phoneticPr fontId="3"/>
  </si>
  <si>
    <t>【①設備等整備に要する費用】</t>
    <rPh sb="2" eb="4">
      <t>セツビ</t>
    </rPh>
    <rPh sb="4" eb="5">
      <t>トウ</t>
    </rPh>
    <rPh sb="5" eb="7">
      <t>セイビ</t>
    </rPh>
    <rPh sb="8" eb="9">
      <t>ヨウ</t>
    </rPh>
    <rPh sb="11" eb="13">
      <t>ヒヨウ</t>
    </rPh>
    <phoneticPr fontId="3"/>
  </si>
  <si>
    <t>予定額（円）</t>
    <rPh sb="0" eb="2">
      <t>ヨテイ</t>
    </rPh>
    <rPh sb="2" eb="3">
      <t>ガク</t>
    </rPh>
    <rPh sb="4" eb="5">
      <t>エン</t>
    </rPh>
    <phoneticPr fontId="3"/>
  </si>
  <si>
    <r>
      <t>役務費</t>
    </r>
    <r>
      <rPr>
        <sz val="20"/>
        <rFont val="ＭＳ Ｐゴシック"/>
        <family val="3"/>
        <charset val="128"/>
        <scheme val="minor"/>
      </rPr>
      <t>（通信運搬費、手数料、保険料）</t>
    </r>
    <rPh sb="0" eb="3">
      <t>エキムヒ</t>
    </rPh>
    <rPh sb="4" eb="6">
      <t>ツウシン</t>
    </rPh>
    <rPh sb="6" eb="8">
      <t>ウンパン</t>
    </rPh>
    <rPh sb="8" eb="9">
      <t>ヒ</t>
    </rPh>
    <rPh sb="10" eb="13">
      <t>テスウリョウ</t>
    </rPh>
    <rPh sb="14" eb="17">
      <t>ホケンリョウ</t>
    </rPh>
    <phoneticPr fontId="3"/>
  </si>
  <si>
    <t>一式</t>
    <rPh sb="0" eb="2">
      <t>イッシキ</t>
    </rPh>
    <phoneticPr fontId="3"/>
  </si>
  <si>
    <t>　対象期間に支出が予定されている整備品目及び各科目の費用について、概算額を計上ください。
　各医療機関等からの申請は1回限りですので、対象となる可能性のある内容については、漏れのないようご留意ください。</t>
    <rPh sb="16" eb="18">
      <t>セイビ</t>
    </rPh>
    <rPh sb="18" eb="20">
      <t>ヒンモク</t>
    </rPh>
    <rPh sb="20" eb="21">
      <t>オヨ</t>
    </rPh>
    <rPh sb="33" eb="35">
      <t>ガイサン</t>
    </rPh>
    <rPh sb="35" eb="36">
      <t>ガク</t>
    </rPh>
    <rPh sb="37" eb="39">
      <t>ケイジョウ</t>
    </rPh>
    <rPh sb="78" eb="80">
      <t>ナイヨウ</t>
    </rPh>
    <phoneticPr fontId="3"/>
  </si>
  <si>
    <t>　下記の①と②は、内容に重複がない限り、両方の申請が可能です。（一方のみの申請も可）</t>
    <rPh sb="1" eb="3">
      <t>カキ</t>
    </rPh>
    <rPh sb="9" eb="11">
      <t>ナイヨウ</t>
    </rPh>
    <rPh sb="12" eb="14">
      <t>チョウフク</t>
    </rPh>
    <rPh sb="17" eb="18">
      <t>カギ</t>
    </rPh>
    <rPh sb="20" eb="22">
      <t>リョウホウ</t>
    </rPh>
    <rPh sb="23" eb="25">
      <t>シンセイ</t>
    </rPh>
    <rPh sb="26" eb="28">
      <t>カノウ</t>
    </rPh>
    <rPh sb="32" eb="34">
      <t>イッポウ</t>
    </rPh>
    <rPh sb="37" eb="39">
      <t>シンセイ</t>
    </rPh>
    <rPh sb="40" eb="41">
      <t>カ</t>
    </rPh>
    <phoneticPr fontId="3"/>
  </si>
  <si>
    <t>事業費用の試算</t>
    <rPh sb="0" eb="2">
      <t>ジギョウ</t>
    </rPh>
    <rPh sb="2" eb="4">
      <t>ヒヨウ</t>
    </rPh>
    <rPh sb="5" eb="7">
      <t>シサン</t>
    </rPh>
    <phoneticPr fontId="3"/>
  </si>
  <si>
    <r>
      <rPr>
        <b/>
        <sz val="20"/>
        <rFont val="ＭＳ Ｐゴシック"/>
        <family val="3"/>
        <charset val="128"/>
        <scheme val="minor"/>
      </rPr>
      <t>保険医療機関コード</t>
    </r>
    <r>
      <rPr>
        <b/>
        <sz val="24"/>
        <rFont val="ＭＳ Ｐゴシック"/>
        <family val="3"/>
        <charset val="128"/>
        <scheme val="minor"/>
      </rPr>
      <t xml:space="preserve">
（10桁）</t>
    </r>
    <rPh sb="0" eb="2">
      <t>ホケン</t>
    </rPh>
    <rPh sb="2" eb="4">
      <t>イリョウ</t>
    </rPh>
    <rPh sb="4" eb="6">
      <t>キカン</t>
    </rPh>
    <rPh sb="13" eb="14">
      <t>ケタ</t>
    </rPh>
    <phoneticPr fontId="3"/>
  </si>
  <si>
    <t>※黄地の部分のみ入力ください。</t>
    <rPh sb="1" eb="3">
      <t>オウチ</t>
    </rPh>
    <rPh sb="2" eb="3">
      <t>ジ</t>
    </rPh>
    <rPh sb="4" eb="6">
      <t>ブブン</t>
    </rPh>
    <rPh sb="8" eb="10">
      <t>ニュウリョク</t>
    </rPh>
    <phoneticPr fontId="3"/>
  </si>
  <si>
    <t>具体的な内容（主なもの）</t>
    <rPh sb="0" eb="3">
      <t>グタイテキ</t>
    </rPh>
    <rPh sb="4" eb="6">
      <t>ナイヨウ</t>
    </rPh>
    <rPh sb="7" eb="8">
      <t>オモ</t>
    </rPh>
    <phoneticPr fontId="3"/>
  </si>
  <si>
    <t>　</t>
  </si>
  <si>
    <t>「医療機関・薬局等における感染拡大防止等支援事業」の支援金事業について申請しておらず、申請する予定もない</t>
    <rPh sb="1" eb="3">
      <t>イリョウ</t>
    </rPh>
    <rPh sb="3" eb="5">
      <t>キカン</t>
    </rPh>
    <rPh sb="6" eb="8">
      <t>ヤッキョク</t>
    </rPh>
    <rPh sb="8" eb="9">
      <t>トウ</t>
    </rPh>
    <rPh sb="13" eb="15">
      <t>カンセン</t>
    </rPh>
    <rPh sb="15" eb="17">
      <t>カクダイ</t>
    </rPh>
    <rPh sb="17" eb="19">
      <t>ボウシ</t>
    </rPh>
    <rPh sb="19" eb="20">
      <t>トウ</t>
    </rPh>
    <rPh sb="20" eb="22">
      <t>シエン</t>
    </rPh>
    <rPh sb="26" eb="29">
      <t>シエンキン</t>
    </rPh>
    <rPh sb="29" eb="31">
      <t>ジギョウ</t>
    </rPh>
    <rPh sb="35" eb="37">
      <t>シンセイ</t>
    </rPh>
    <rPh sb="43" eb="45">
      <t>シンセイ</t>
    </rPh>
    <rPh sb="47" eb="49">
      <t>ヨテイ</t>
    </rPh>
    <phoneticPr fontId="3"/>
  </si>
  <si>
    <r>
      <t>施設類型及び病床数に</t>
    </r>
    <r>
      <rPr>
        <b/>
        <u/>
        <sz val="28"/>
        <rFont val="ＭＳ Ｐゴシック"/>
        <family val="3"/>
        <charset val="128"/>
        <scheme val="minor"/>
      </rPr>
      <t>間違いがない</t>
    </r>
    <rPh sb="0" eb="2">
      <t>シセツ</t>
    </rPh>
    <rPh sb="2" eb="4">
      <t>ルイケイ</t>
    </rPh>
    <rPh sb="4" eb="5">
      <t>オヨ</t>
    </rPh>
    <rPh sb="6" eb="9">
      <t>ビョウショウスウ</t>
    </rPh>
    <rPh sb="10" eb="12">
      <t>マチガ</t>
    </rPh>
    <phoneticPr fontId="3"/>
  </si>
  <si>
    <t>対象期間（令和２年４月１日から令和３年３月31日）に、支出が予定されている各対象科目の費用について概算額を、ご記載ください。
注１）②の支援金で対象とする内容を設備等整備の費用対象とすることはできません（重複不可）。
注２） 令和2年4月1日から令和3年3月31日までにかかる費用が対象となりますので、支出済みの費用だけでなく、申請日以降に発生が見込まれる費用も合わせて、概算額で申請することも可能です。概算額で申請した場合、事後に実績報告が必要となるため、領収書等の証拠書類を保管しておいてください。なお、実績報告において対象とならない経費が含まれていた場合など、概算で交付した額が交付すべき確定額を上回るときは、その上回る額を返還して頂くこととなります。</t>
    <rPh sb="55" eb="57">
      <t>キサイ</t>
    </rPh>
    <rPh sb="63" eb="64">
      <t>チュウ</t>
    </rPh>
    <rPh sb="68" eb="71">
      <t>シエンキン</t>
    </rPh>
    <rPh sb="72" eb="74">
      <t>タイショウ</t>
    </rPh>
    <rPh sb="77" eb="79">
      <t>ナイヨウ</t>
    </rPh>
    <rPh sb="80" eb="82">
      <t>セツビ</t>
    </rPh>
    <rPh sb="82" eb="83">
      <t>トウ</t>
    </rPh>
    <rPh sb="83" eb="85">
      <t>セイビ</t>
    </rPh>
    <rPh sb="86" eb="88">
      <t>ヒヨウ</t>
    </rPh>
    <rPh sb="88" eb="90">
      <t>タイショウ</t>
    </rPh>
    <rPh sb="102" eb="104">
      <t>チョウフク</t>
    </rPh>
    <rPh sb="104" eb="106">
      <t>フカ</t>
    </rPh>
    <rPh sb="109" eb="110">
      <t>チュウ</t>
    </rPh>
    <rPh sb="319" eb="320">
      <t>イタダ</t>
    </rPh>
    <phoneticPr fontId="3"/>
  </si>
  <si>
    <t>1床あたり　（注1）</t>
    <rPh sb="1" eb="2">
      <t>ショウ</t>
    </rPh>
    <rPh sb="7" eb="8">
      <t>チュウ</t>
    </rPh>
    <phoneticPr fontId="3"/>
  </si>
  <si>
    <t>1人あたり　（注２）</t>
    <rPh sb="1" eb="2">
      <t>ヒト</t>
    </rPh>
    <rPh sb="7" eb="8">
      <t>チュウ</t>
    </rPh>
    <phoneticPr fontId="3"/>
  </si>
  <si>
    <t>対象期間（令和２年４月１日から令和３年３月31日）に、支出が予定されている各対象科目の費用について概算額を、ご記載ください。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注１）①の設備等整備で対象とした内容は、支援金の対象となりません(重複不可）。
注２） 令和2年4月1日から令和3年3月31日までにかかる費用が対象となりますので、支出済みの費用だけでなく、申請日以降に発生が見込まれる費用も合わせて、概算額で申請することも可能です。概算額で申請した場合、事後に実績報告が必要となるため、領収書等の証拠書類を保管しておいてください。なお、実績報告において対象とならない経費が含まれていた場合など、概算で交付した額が交付すべき確定額を上回るときは、その上回る額を返還して頂くこととなります。</t>
    <rPh sb="55" eb="57">
      <t>キサイ</t>
    </rPh>
    <rPh sb="150" eb="151">
      <t>チュウ</t>
    </rPh>
    <rPh sb="155" eb="157">
      <t>セツビ</t>
    </rPh>
    <rPh sb="157" eb="158">
      <t>トウ</t>
    </rPh>
    <rPh sb="158" eb="160">
      <t>セイビ</t>
    </rPh>
    <rPh sb="161" eb="163">
      <t>タイショウ</t>
    </rPh>
    <rPh sb="166" eb="168">
      <t>ナイヨウ</t>
    </rPh>
    <rPh sb="170" eb="173">
      <t>シエンキン</t>
    </rPh>
    <rPh sb="174" eb="176">
      <t>タイショウ</t>
    </rPh>
    <rPh sb="183" eb="185">
      <t>チョウフク</t>
    </rPh>
    <rPh sb="185" eb="187">
      <t>フカ</t>
    </rPh>
    <rPh sb="190" eb="191">
      <t>チュウ</t>
    </rPh>
    <rPh sb="400" eb="401">
      <t>イタダ</t>
    </rPh>
    <phoneticPr fontId="3"/>
  </si>
  <si>
    <t>１床あたり　（注３）</t>
    <rPh sb="1" eb="2">
      <t>ユカ</t>
    </rPh>
    <rPh sb="7" eb="8">
      <t>チュウ</t>
    </rPh>
    <phoneticPr fontId="3"/>
  </si>
  <si>
    <t>施設類型及び許可病床数に間違いがない場合は、左の欄で「○」を選択して下さい。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0" eb="32">
      <t>センタク</t>
    </rPh>
    <rPh sb="34" eb="35">
      <t>クダ</t>
    </rPh>
    <rPh sb="40" eb="42">
      <t>マチガ</t>
    </rPh>
    <rPh sb="46" eb="48">
      <t>ホンライ</t>
    </rPh>
    <rPh sb="49" eb="51">
      <t>ホジョ</t>
    </rPh>
    <rPh sb="51" eb="53">
      <t>キンガク</t>
    </rPh>
    <rPh sb="54" eb="56">
      <t>チョウカ</t>
    </rPh>
    <rPh sb="58" eb="61">
      <t>ホジョキン</t>
    </rPh>
    <rPh sb="62" eb="64">
      <t>シハラ</t>
    </rPh>
    <rPh sb="67" eb="69">
      <t>バアイ</t>
    </rPh>
    <rPh sb="70" eb="73">
      <t>チョウカブン</t>
    </rPh>
    <rPh sb="74" eb="76">
      <t>ヘンカン</t>
    </rPh>
    <rPh sb="76" eb="78">
      <t>タイショウ</t>
    </rPh>
    <phoneticPr fontId="3"/>
  </si>
  <si>
    <t>該当する場合は、「○」を選択して下さい。
※陽性患者を受入れる場合は、支援金の上限額が加算されます。</t>
    <rPh sb="0" eb="2">
      <t>ガイトウ</t>
    </rPh>
    <rPh sb="4" eb="6">
      <t>バアイ</t>
    </rPh>
    <rPh sb="12" eb="14">
      <t>センタク</t>
    </rPh>
    <rPh sb="22" eb="24">
      <t>ヨウセイ</t>
    </rPh>
    <rPh sb="24" eb="26">
      <t>カンジャ</t>
    </rPh>
    <rPh sb="27" eb="29">
      <t>ウケイ</t>
    </rPh>
    <rPh sb="31" eb="33">
      <t>バアイ</t>
    </rPh>
    <rPh sb="35" eb="38">
      <t>シエンキン</t>
    </rPh>
    <rPh sb="39" eb="42">
      <t>ジョウゲンガク</t>
    </rPh>
    <rPh sb="43" eb="45">
      <t>カサン</t>
    </rPh>
    <phoneticPr fontId="3"/>
  </si>
  <si>
    <t>該当する場合は、「○」を選択して下さい。
※本事業支援金と左記事業の補助は、重複して受けられませんので、ご留意ください。</t>
    <rPh sb="0" eb="2">
      <t>ガイトウ</t>
    </rPh>
    <rPh sb="4" eb="6">
      <t>バアイ</t>
    </rPh>
    <rPh sb="12" eb="14">
      <t>センタク</t>
    </rPh>
    <rPh sb="22" eb="23">
      <t>ホン</t>
    </rPh>
    <rPh sb="23" eb="25">
      <t>ジギョウ</t>
    </rPh>
    <rPh sb="25" eb="28">
      <t>シエンキン</t>
    </rPh>
    <rPh sb="29" eb="31">
      <t>サキ</t>
    </rPh>
    <rPh sb="31" eb="33">
      <t>ジギョウ</t>
    </rPh>
    <rPh sb="34" eb="36">
      <t>ホジョ</t>
    </rPh>
    <rPh sb="38" eb="40">
      <t>チョウフク</t>
    </rPh>
    <rPh sb="42" eb="43">
      <t>ウ</t>
    </rPh>
    <rPh sb="53" eb="55">
      <t>リュウイ</t>
    </rPh>
    <phoneticPr fontId="3"/>
  </si>
  <si>
    <t>※ 原則として令和２年4月1日現在の医療法上の全許可病床数（一般・療養・精神・感染症・結核）</t>
    <rPh sb="30" eb="32">
      <t>イッパン</t>
    </rPh>
    <rPh sb="33" eb="35">
      <t>リョウヨウ</t>
    </rPh>
    <rPh sb="36" eb="38">
      <t>セイシン</t>
    </rPh>
    <rPh sb="39" eb="42">
      <t>カンセンショウ</t>
    </rPh>
    <rPh sb="43" eb="45">
      <t>ケッカク</t>
    </rPh>
    <phoneticPr fontId="3"/>
  </si>
  <si>
    <t>疑い患者用病床を新設・増設することに伴う初度設備を購入するために必要な需要品（消耗品）及び備品の購入費</t>
    <rPh sb="0" eb="1">
      <t>ウタガ</t>
    </rPh>
    <rPh sb="2" eb="4">
      <t>カンジャ</t>
    </rPh>
    <rPh sb="4" eb="5">
      <t>ヨウ</t>
    </rPh>
    <rPh sb="5" eb="7">
      <t>ビョウショウ</t>
    </rPh>
    <rPh sb="8" eb="10">
      <t>シンセツ</t>
    </rPh>
    <rPh sb="11" eb="13">
      <t>ゾウセツ</t>
    </rPh>
    <rPh sb="18" eb="19">
      <t>トモナ</t>
    </rPh>
    <rPh sb="20" eb="22">
      <t>ショド</t>
    </rPh>
    <rPh sb="22" eb="24">
      <t>セツビ</t>
    </rPh>
    <rPh sb="25" eb="27">
      <t>コウニュウ</t>
    </rPh>
    <rPh sb="32" eb="34">
      <t>ヒツヨウ</t>
    </rPh>
    <rPh sb="35" eb="37">
      <t>ジュヨウ</t>
    </rPh>
    <rPh sb="37" eb="38">
      <t>ヒン</t>
    </rPh>
    <rPh sb="39" eb="41">
      <t>ショウモウ</t>
    </rPh>
    <rPh sb="41" eb="42">
      <t>ヒン</t>
    </rPh>
    <rPh sb="43" eb="44">
      <t>オヨ</t>
    </rPh>
    <rPh sb="45" eb="47">
      <t>ビヒン</t>
    </rPh>
    <rPh sb="48" eb="51">
      <t>コウニュウヒ</t>
    </rPh>
    <phoneticPr fontId="3"/>
  </si>
  <si>
    <r>
      <t>申請額・基準額確認表</t>
    </r>
    <r>
      <rPr>
        <sz val="28"/>
        <rFont val="ＭＳ Ｐゴシック"/>
        <family val="3"/>
        <charset val="128"/>
        <scheme val="minor"/>
      </rPr>
      <t>（新型コロナウイルス感染症に係る救急医療等体制確保事業の支給額試算・確認ツール）Ｖｅｒ3</t>
    </r>
    <rPh sb="0" eb="3">
      <t>シンセイガク</t>
    </rPh>
    <rPh sb="4" eb="7">
      <t>キジュンガク</t>
    </rPh>
    <rPh sb="7" eb="9">
      <t>カクニン</t>
    </rPh>
    <rPh sb="9" eb="10">
      <t>ヒョウ</t>
    </rPh>
    <rPh sb="11" eb="13">
      <t>シンガタ</t>
    </rPh>
    <rPh sb="20" eb="23">
      <t>カンセンショウ</t>
    </rPh>
    <rPh sb="24" eb="25">
      <t>カカ</t>
    </rPh>
    <rPh sb="26" eb="28">
      <t>キュウキュウ</t>
    </rPh>
    <rPh sb="28" eb="30">
      <t>イリョウ</t>
    </rPh>
    <rPh sb="30" eb="31">
      <t>トウ</t>
    </rPh>
    <rPh sb="31" eb="33">
      <t>タイセイ</t>
    </rPh>
    <rPh sb="33" eb="35">
      <t>カクホ</t>
    </rPh>
    <rPh sb="35" eb="37">
      <t>ジギョウ</t>
    </rPh>
    <rPh sb="38" eb="41">
      <t>シキュウガク</t>
    </rPh>
    <rPh sb="41" eb="43">
      <t>シサン</t>
    </rPh>
    <rPh sb="44" eb="46">
      <t>カクニン</t>
    </rPh>
    <phoneticPr fontId="3"/>
  </si>
  <si>
    <t>⑨小児地域支援病院</t>
    <rPh sb="1" eb="3">
      <t>ショウニ</t>
    </rPh>
    <rPh sb="3" eb="5">
      <t>チイキ</t>
    </rPh>
    <rPh sb="5" eb="7">
      <t>シエン</t>
    </rPh>
    <rPh sb="7" eb="9">
      <t>ビョウイン</t>
    </rPh>
    <phoneticPr fontId="3"/>
  </si>
  <si>
    <t>※疑い患者を受入れる病床数は必ず記載してください。
※※新設・増設は、新たに一般患者用病床や休床病床を転換する場合も該当（説明可能なものに限る）</t>
    <phoneticPr fontId="3"/>
  </si>
  <si>
    <t>基準額（円）</t>
    <rPh sb="0" eb="3">
      <t>キジュンガク</t>
    </rPh>
    <rPh sb="4" eb="5">
      <t>エン</t>
    </rPh>
    <phoneticPr fontId="3"/>
  </si>
  <si>
    <t>注３） 1床あたり：　疑い患者を受入れるための病床１床あたり</t>
    <phoneticPr fontId="3"/>
  </si>
  <si>
    <r>
      <t>B_</t>
    </r>
    <r>
      <rPr>
        <u/>
        <sz val="26"/>
        <rFont val="ＭＳ Ｐゴシック"/>
        <family val="3"/>
        <charset val="128"/>
        <scheme val="minor"/>
      </rPr>
      <t>補助金以外</t>
    </r>
    <r>
      <rPr>
        <sz val="26"/>
        <rFont val="ＭＳ Ｐゴシック"/>
        <family val="3"/>
        <charset val="128"/>
        <scheme val="minor"/>
      </rPr>
      <t>の寄付金等の収入額</t>
    </r>
    <r>
      <rPr>
        <sz val="26"/>
        <color rgb="FFFF0000"/>
        <rFont val="ＭＳ Ｐゴシック"/>
        <family val="3"/>
        <charset val="128"/>
        <scheme val="minor"/>
      </rPr>
      <t>（別紙1-2（B）と一致）</t>
    </r>
    <rPh sb="2" eb="5">
      <t>ホジョキン</t>
    </rPh>
    <rPh sb="5" eb="7">
      <t>イガイ</t>
    </rPh>
    <rPh sb="8" eb="11">
      <t>キフキン</t>
    </rPh>
    <rPh sb="11" eb="12">
      <t>トウ</t>
    </rPh>
    <rPh sb="13" eb="15">
      <t>シュウニュウ</t>
    </rPh>
    <rPh sb="15" eb="16">
      <t>ガク</t>
    </rPh>
    <rPh sb="17" eb="19">
      <t>ベッシ</t>
    </rPh>
    <rPh sb="26" eb="28">
      <t>イッチ</t>
    </rPh>
    <phoneticPr fontId="3"/>
  </si>
  <si>
    <r>
      <t>対象経費の支出予定額</t>
    </r>
    <r>
      <rPr>
        <sz val="26"/>
        <color rgb="FFFF0000"/>
        <rFont val="ＭＳ Ｐゴシック"/>
        <family val="3"/>
        <charset val="128"/>
        <scheme val="minor"/>
      </rPr>
      <t>（別紙1-2（D）と一致）</t>
    </r>
    <rPh sb="0" eb="2">
      <t>タイショウ</t>
    </rPh>
    <rPh sb="2" eb="4">
      <t>ケイヒ</t>
    </rPh>
    <rPh sb="5" eb="7">
      <t>シシュツ</t>
    </rPh>
    <rPh sb="7" eb="9">
      <t>ヨテイ</t>
    </rPh>
    <rPh sb="9" eb="10">
      <t>ガク</t>
    </rPh>
    <rPh sb="11" eb="13">
      <t>ベッシ</t>
    </rPh>
    <rPh sb="20" eb="22">
      <t>イッチ</t>
    </rPh>
    <phoneticPr fontId="3"/>
  </si>
  <si>
    <r>
      <t>基準額</t>
    </r>
    <r>
      <rPr>
        <sz val="26"/>
        <color rgb="FFFF0000"/>
        <rFont val="ＭＳ Ｐゴシック"/>
        <family val="3"/>
        <charset val="128"/>
        <scheme val="major"/>
      </rPr>
      <t>（別紙1-2（E）と一致）</t>
    </r>
    <phoneticPr fontId="3"/>
  </si>
  <si>
    <r>
      <t>選定額</t>
    </r>
    <r>
      <rPr>
        <sz val="26"/>
        <color rgb="FFFF0000"/>
        <rFont val="ＭＳ Ｐゴシック"/>
        <family val="3"/>
        <charset val="128"/>
        <scheme val="major"/>
      </rPr>
      <t>（別紙1-2（F）と一致）</t>
    </r>
    <rPh sb="0" eb="2">
      <t>センテイ</t>
    </rPh>
    <rPh sb="2" eb="3">
      <t>ガク</t>
    </rPh>
    <phoneticPr fontId="3"/>
  </si>
  <si>
    <r>
      <t>補助基本額</t>
    </r>
    <r>
      <rPr>
        <sz val="26"/>
        <color rgb="FFFF0000"/>
        <rFont val="ＭＳ Ｐゴシック"/>
        <family val="3"/>
        <charset val="128"/>
        <scheme val="major"/>
      </rPr>
      <t>（別紙1-2(G）と一致）</t>
    </r>
    <rPh sb="0" eb="2">
      <t>ホジョ</t>
    </rPh>
    <rPh sb="2" eb="5">
      <t>キホンガク</t>
    </rPh>
    <rPh sb="6" eb="8">
      <t>ベッシ</t>
    </rPh>
    <rPh sb="15" eb="17">
      <t>イッチ</t>
    </rPh>
    <phoneticPr fontId="3"/>
  </si>
  <si>
    <r>
      <t>交付申請額</t>
    </r>
    <r>
      <rPr>
        <sz val="26"/>
        <color rgb="FFFF0000"/>
        <rFont val="ＭＳ Ｐゴシック"/>
        <family val="3"/>
        <charset val="128"/>
        <scheme val="major"/>
      </rPr>
      <t>（別紙１-2（H）と一致）</t>
    </r>
    <phoneticPr fontId="3"/>
  </si>
  <si>
    <t>疑い患者を受入れる病床数※</t>
    <rPh sb="0" eb="1">
      <t>ウタガ</t>
    </rPh>
    <rPh sb="2" eb="4">
      <t>カンジャ</t>
    </rPh>
    <rPh sb="5" eb="7">
      <t>ウケイ</t>
    </rPh>
    <rPh sb="9" eb="11">
      <t>ビョウショウ</t>
    </rPh>
    <rPh sb="11" eb="12">
      <t>スウ</t>
    </rPh>
    <phoneticPr fontId="3"/>
  </si>
  <si>
    <t>許可病床数※</t>
    <rPh sb="0" eb="2">
      <t>キョカ</t>
    </rPh>
    <rPh sb="2" eb="5">
      <t>ビョウショウスウ</t>
    </rPh>
    <phoneticPr fontId="3"/>
  </si>
  <si>
    <t>疑い患者を受入れるために新設・増設した病床数※※</t>
    <rPh sb="0" eb="1">
      <t>ウタガ</t>
    </rPh>
    <rPh sb="2" eb="4">
      <t>カンジャ</t>
    </rPh>
    <rPh sb="5" eb="7">
      <t>ウケイ</t>
    </rPh>
    <rPh sb="12" eb="14">
      <t>シンセツ</t>
    </rPh>
    <rPh sb="15" eb="17">
      <t>ゾウセツ</t>
    </rPh>
    <rPh sb="19" eb="22">
      <t>ビョウショウスウ</t>
    </rPh>
    <phoneticPr fontId="3"/>
  </si>
  <si>
    <r>
      <t>需用費</t>
    </r>
    <r>
      <rPr>
        <sz val="20"/>
        <rFont val="ＭＳ Ｐゴシック"/>
        <family val="3"/>
        <charset val="128"/>
        <scheme val="minor"/>
      </rPr>
      <t>（消耗品費、印刷製本費、材料費、光熱水費、燃料費、修繕費、医療材料費）</t>
    </r>
    <rPh sb="0" eb="3">
      <t>ジュヨウヒ</t>
    </rPh>
    <rPh sb="4" eb="6">
      <t>ショウモウ</t>
    </rPh>
    <rPh sb="6" eb="7">
      <t>ヒン</t>
    </rPh>
    <rPh sb="7" eb="8">
      <t>ヒ</t>
    </rPh>
    <rPh sb="9" eb="11">
      <t>インサツ</t>
    </rPh>
    <rPh sb="11" eb="13">
      <t>セイホン</t>
    </rPh>
    <rPh sb="13" eb="14">
      <t>ヒ</t>
    </rPh>
    <rPh sb="15" eb="17">
      <t>ザイリョウ</t>
    </rPh>
    <rPh sb="17" eb="18">
      <t>ヒ</t>
    </rPh>
    <rPh sb="19" eb="21">
      <t>コウネツ</t>
    </rPh>
    <rPh sb="24" eb="27">
      <t>ネンリョウヒ</t>
    </rPh>
    <rPh sb="28" eb="31">
      <t>シュウゼンヒ</t>
    </rPh>
    <rPh sb="32" eb="34">
      <t>イリョウ</t>
    </rPh>
    <rPh sb="34" eb="37">
      <t>ザイリョウヒ</t>
    </rPh>
    <phoneticPr fontId="3"/>
  </si>
  <si>
    <t>注１） １床あたり：　疑い患者を受入れるために新設、増設整備する病床１床あたり</t>
    <phoneticPr fontId="3"/>
  </si>
  <si>
    <t>注２） 1人あたり：　疑い患者１人あたり1日につき</t>
    <phoneticPr fontId="3"/>
  </si>
  <si>
    <r>
      <t>差引事業費：総事業費合計-寄付金等の収入額（A-B）</t>
    </r>
    <r>
      <rPr>
        <sz val="26"/>
        <color rgb="FFFF0000"/>
        <rFont val="ＭＳ Ｐゴシック"/>
        <family val="3"/>
        <charset val="128"/>
        <scheme val="minor"/>
      </rPr>
      <t>（別紙１-2（C）と一致）</t>
    </r>
    <rPh sb="0" eb="2">
      <t>サシヒ</t>
    </rPh>
    <rPh sb="2" eb="5">
      <t>ジギョウヒ</t>
    </rPh>
    <phoneticPr fontId="3"/>
  </si>
  <si>
    <t>所在市町</t>
    <rPh sb="0" eb="2">
      <t>ショザイ</t>
    </rPh>
    <rPh sb="2" eb="4">
      <t>シチョウ</t>
    </rPh>
    <phoneticPr fontId="3"/>
  </si>
  <si>
    <t>-</t>
    <phoneticPr fontId="3"/>
  </si>
  <si>
    <r>
      <t>対象設備等（※一定の規格等の制限あり）</t>
    </r>
    <r>
      <rPr>
        <sz val="28"/>
        <color rgb="FFFF0000"/>
        <rFont val="ＭＳ Ｐゴシック"/>
        <family val="3"/>
        <charset val="128"/>
        <scheme val="minor"/>
      </rPr>
      <t>別紙1-1の事業計画書と同じ</t>
    </r>
    <rPh sb="0" eb="2">
      <t>タイショウ</t>
    </rPh>
    <rPh sb="2" eb="4">
      <t>セツビ</t>
    </rPh>
    <rPh sb="4" eb="5">
      <t>トウ</t>
    </rPh>
    <rPh sb="7" eb="9">
      <t>イッテイ</t>
    </rPh>
    <rPh sb="10" eb="12">
      <t>キカク</t>
    </rPh>
    <rPh sb="12" eb="13">
      <t>トウ</t>
    </rPh>
    <rPh sb="14" eb="16">
      <t>セイゲン</t>
    </rPh>
    <rPh sb="31" eb="32">
      <t>オナ</t>
    </rPh>
    <phoneticPr fontId="3"/>
  </si>
  <si>
    <r>
      <t>費　目　</t>
    </r>
    <r>
      <rPr>
        <u/>
        <sz val="28"/>
        <color rgb="FFFF0000"/>
        <rFont val="ＭＳ Ｐゴシック"/>
        <family val="3"/>
        <charset val="128"/>
        <scheme val="minor"/>
      </rPr>
      <t>別紙1-1の事業計画書の費目と同じ</t>
    </r>
    <rPh sb="0" eb="1">
      <t>ヒ</t>
    </rPh>
    <rPh sb="2" eb="3">
      <t>メ</t>
    </rPh>
    <rPh sb="4" eb="6">
      <t>ベッシ</t>
    </rPh>
    <rPh sb="10" eb="12">
      <t>ジギョウ</t>
    </rPh>
    <rPh sb="12" eb="15">
      <t>ケイカクショ</t>
    </rPh>
    <rPh sb="16" eb="18">
      <t>ヒモク</t>
    </rPh>
    <rPh sb="19" eb="20">
      <t>オナ</t>
    </rPh>
    <phoneticPr fontId="3"/>
  </si>
  <si>
    <r>
      <t>B_</t>
    </r>
    <r>
      <rPr>
        <u/>
        <sz val="26"/>
        <rFont val="ＭＳ Ｐゴシック"/>
        <family val="3"/>
        <charset val="128"/>
        <scheme val="minor"/>
      </rPr>
      <t>補助金以外</t>
    </r>
    <r>
      <rPr>
        <sz val="26"/>
        <rFont val="ＭＳ Ｐゴシック"/>
        <family val="3"/>
        <charset val="128"/>
        <scheme val="minor"/>
      </rPr>
      <t>の寄付金等の収入額</t>
    </r>
    <r>
      <rPr>
        <sz val="26"/>
        <color rgb="FFFF0000"/>
        <rFont val="ＭＳ Ｐゴシック"/>
        <family val="3"/>
        <charset val="128"/>
        <scheme val="minor"/>
      </rPr>
      <t>（別紙1-2（B）と一致）</t>
    </r>
    <phoneticPr fontId="3"/>
  </si>
  <si>
    <r>
      <t>対象経費の支出予定額</t>
    </r>
    <r>
      <rPr>
        <sz val="26"/>
        <color rgb="FFFF0000"/>
        <rFont val="ＭＳ Ｐゴシック"/>
        <family val="3"/>
        <charset val="128"/>
        <scheme val="minor"/>
      </rPr>
      <t>（別紙1-2(D)と一致）</t>
    </r>
    <rPh sb="0" eb="2">
      <t>タイショウ</t>
    </rPh>
    <rPh sb="2" eb="4">
      <t>ケイヒ</t>
    </rPh>
    <rPh sb="5" eb="7">
      <t>シシュツ</t>
    </rPh>
    <rPh sb="7" eb="10">
      <t>ヨテイガク</t>
    </rPh>
    <rPh sb="11" eb="13">
      <t>ベッシ</t>
    </rPh>
    <rPh sb="20" eb="22">
      <t>イッチ</t>
    </rPh>
    <phoneticPr fontId="3"/>
  </si>
  <si>
    <r>
      <rPr>
        <sz val="26"/>
        <color theme="1"/>
        <rFont val="ＭＳ Ｐゴシック"/>
        <family val="3"/>
        <charset val="128"/>
        <scheme val="minor"/>
      </rPr>
      <t>基準額</t>
    </r>
    <r>
      <rPr>
        <sz val="26"/>
        <color rgb="FFFF0000"/>
        <rFont val="ＭＳ Ｐゴシック"/>
        <family val="3"/>
        <charset val="128"/>
        <scheme val="minor"/>
      </rPr>
      <t>（別紙1-2（E）と一致））</t>
    </r>
    <rPh sb="0" eb="2">
      <t>キジュン</t>
    </rPh>
    <phoneticPr fontId="3"/>
  </si>
  <si>
    <r>
      <t>差引事業費：総事業費-寄付金等収入額（A-Ｂ）</t>
    </r>
    <r>
      <rPr>
        <sz val="26"/>
        <color rgb="FFFF0000"/>
        <rFont val="ＭＳ Ｐゴシック"/>
        <family val="3"/>
        <charset val="128"/>
        <scheme val="minor"/>
      </rPr>
      <t>（別紙1-2(Ｃ）と一致）</t>
    </r>
    <rPh sb="6" eb="7">
      <t>ソウ</t>
    </rPh>
    <rPh sb="7" eb="10">
      <t>ジギョウヒ</t>
    </rPh>
    <rPh sb="11" eb="14">
      <t>キフキン</t>
    </rPh>
    <rPh sb="14" eb="15">
      <t>トウ</t>
    </rPh>
    <rPh sb="24" eb="26">
      <t>ベッシ</t>
    </rPh>
    <rPh sb="33" eb="35">
      <t>イッチ</t>
    </rPh>
    <phoneticPr fontId="3"/>
  </si>
  <si>
    <r>
      <t>A_総事業費</t>
    </r>
    <r>
      <rPr>
        <sz val="26"/>
        <color rgb="FFFF0000"/>
        <rFont val="ＭＳ Ｐゴシック"/>
        <family val="3"/>
        <charset val="128"/>
        <scheme val="minor"/>
      </rPr>
      <t>（別紙1-2(A）と一致）</t>
    </r>
    <rPh sb="2" eb="3">
      <t>ソウ</t>
    </rPh>
    <rPh sb="3" eb="6">
      <t>ジギョウヒ</t>
    </rPh>
    <rPh sb="7" eb="9">
      <t>ベッシ</t>
    </rPh>
    <rPh sb="16" eb="18">
      <t>イッチ</t>
    </rPh>
    <phoneticPr fontId="3"/>
  </si>
  <si>
    <r>
      <t>A_総事業費</t>
    </r>
    <r>
      <rPr>
        <sz val="26"/>
        <color rgb="FFFF0000"/>
        <rFont val="ＭＳ Ｐゴシック"/>
        <family val="3"/>
        <charset val="128"/>
        <scheme val="minor"/>
      </rPr>
      <t>（別紙1-2（A）と一致）</t>
    </r>
    <rPh sb="2" eb="3">
      <t>ソウ</t>
    </rPh>
    <rPh sb="3" eb="6">
      <t>ジギョウヒ</t>
    </rPh>
    <rPh sb="7" eb="9">
      <t>ベッシ</t>
    </rPh>
    <rPh sb="16" eb="18">
      <t>イッチ</t>
    </rPh>
    <phoneticPr fontId="3"/>
  </si>
  <si>
    <r>
      <t>選定額</t>
    </r>
    <r>
      <rPr>
        <sz val="26"/>
        <color rgb="FFFF0000"/>
        <rFont val="ＭＳ Ｐゴシック"/>
        <family val="3"/>
        <charset val="128"/>
        <scheme val="minor"/>
      </rPr>
      <t>（別紙１-2（Ｆ）と一致）</t>
    </r>
    <rPh sb="0" eb="2">
      <t>センテイ</t>
    </rPh>
    <rPh sb="2" eb="3">
      <t>ガク</t>
    </rPh>
    <rPh sb="4" eb="6">
      <t>ベッシ</t>
    </rPh>
    <rPh sb="13" eb="15">
      <t>イッチ</t>
    </rPh>
    <phoneticPr fontId="3"/>
  </si>
  <si>
    <r>
      <t>補助基本額</t>
    </r>
    <r>
      <rPr>
        <sz val="26"/>
        <color rgb="FFFF0000"/>
        <rFont val="ＭＳ Ｐゴシック"/>
        <family val="3"/>
        <charset val="128"/>
        <scheme val="minor"/>
      </rPr>
      <t>（別紙１-2（Ｇ）と一致）</t>
    </r>
    <rPh sb="0" eb="2">
      <t>ホジョ</t>
    </rPh>
    <rPh sb="2" eb="4">
      <t>キホン</t>
    </rPh>
    <rPh sb="4" eb="5">
      <t>ガク</t>
    </rPh>
    <rPh sb="6" eb="8">
      <t>ベッシ</t>
    </rPh>
    <rPh sb="15" eb="17">
      <t>イッチ</t>
    </rPh>
    <phoneticPr fontId="3"/>
  </si>
  <si>
    <r>
      <t>交付申請額</t>
    </r>
    <r>
      <rPr>
        <sz val="26"/>
        <color rgb="FFFF0000"/>
        <rFont val="ＭＳ Ｐゴシック"/>
        <family val="3"/>
        <charset val="128"/>
        <scheme val="minor"/>
      </rPr>
      <t>（別紙1-2（Ｈ）と一致）</t>
    </r>
    <rPh sb="0" eb="2">
      <t>コウフ</t>
    </rPh>
    <rPh sb="2" eb="4">
      <t>シンセイ</t>
    </rPh>
    <rPh sb="4" eb="5">
      <t>ガク</t>
    </rPh>
    <rPh sb="6" eb="8">
      <t>ベッシ</t>
    </rPh>
    <rPh sb="15" eb="17">
      <t>イッチ</t>
    </rPh>
    <phoneticPr fontId="3"/>
  </si>
  <si>
    <t>←上限オーバーチェック</t>
    <rPh sb="1" eb="3">
      <t>ジョウゲン</t>
    </rPh>
    <phoneticPr fontId="3"/>
  </si>
  <si>
    <t>←貴院の許可病床数及び陽性患者の受入有無により試算しています。</t>
    <rPh sb="1" eb="3">
      <t>キイン</t>
    </rPh>
    <rPh sb="4" eb="6">
      <t>キョカ</t>
    </rPh>
    <rPh sb="6" eb="8">
      <t>ビョウショウ</t>
    </rPh>
    <rPh sb="8" eb="9">
      <t>スウ</t>
    </rPh>
    <rPh sb="9" eb="10">
      <t>オヨ</t>
    </rPh>
    <rPh sb="11" eb="13">
      <t>ヨウセイ</t>
    </rPh>
    <rPh sb="13" eb="15">
      <t>カンジャ</t>
    </rPh>
    <rPh sb="16" eb="18">
      <t>ウケイ</t>
    </rPh>
    <rPh sb="18" eb="20">
      <t>ウム</t>
    </rPh>
    <rPh sb="23" eb="25">
      <t>シサン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</si>
</sst>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ＭＳ Ｐゴシック"/>
      <family val="2"/>
      <charset val="128"/>
      <scheme val="minor"/>
    </font>
    <font>
      <sz val="11"/>
      <color theme="1"/>
      <name val="ＭＳ Ｐゴシック"/>
      <family val="2"/>
      <charset val="128"/>
      <scheme val="minor"/>
    </font>
    <font>
      <b/>
      <sz val="24"/>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24"/>
      <name val="ＭＳ Ｐゴシック"/>
      <family val="3"/>
      <charset val="128"/>
      <scheme val="minor"/>
    </font>
    <font>
      <b/>
      <sz val="20"/>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2"/>
      <color theme="1"/>
      <name val="ＭＳ Ｐゴシック"/>
      <family val="3"/>
      <charset val="128"/>
      <scheme val="minor"/>
    </font>
    <font>
      <sz val="20"/>
      <color theme="1"/>
      <name val="ＭＳ Ｐゴシック"/>
      <family val="2"/>
      <charset val="128"/>
      <scheme val="minor"/>
    </font>
    <font>
      <b/>
      <u/>
      <sz val="16"/>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2"/>
      <name val="ＭＳ Ｐゴシック"/>
      <family val="3"/>
      <charset val="128"/>
      <scheme val="minor"/>
    </font>
    <font>
      <sz val="20"/>
      <name val="ＭＳ Ｐゴシック"/>
      <family val="3"/>
      <charset val="128"/>
      <scheme val="minor"/>
    </font>
    <font>
      <sz val="11"/>
      <name val="ＭＳ Ｐゴシック"/>
      <family val="3"/>
      <charset val="128"/>
    </font>
    <font>
      <sz val="22"/>
      <color rgb="FFFF0000"/>
      <name val="ＭＳ Ｐゴシック"/>
      <family val="3"/>
      <charset val="128"/>
      <scheme val="minor"/>
    </font>
    <font>
      <b/>
      <sz val="28"/>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b/>
      <u/>
      <sz val="24"/>
      <name val="ＭＳ Ｐゴシック"/>
      <family val="2"/>
      <charset val="128"/>
      <scheme val="minor"/>
    </font>
    <font>
      <b/>
      <u/>
      <sz val="7"/>
      <color theme="1"/>
      <name val="游明朝"/>
      <family val="1"/>
      <charset val="128"/>
    </font>
    <font>
      <sz val="28"/>
      <color theme="1"/>
      <name val="ＭＳ Ｐゴシック"/>
      <family val="3"/>
      <charset val="128"/>
      <scheme val="minor"/>
    </font>
    <font>
      <b/>
      <sz val="28"/>
      <color theme="1"/>
      <name val="ＭＳ Ｐゴシック"/>
      <family val="3"/>
      <charset val="128"/>
      <scheme val="minor"/>
    </font>
    <font>
      <b/>
      <sz val="36"/>
      <name val="ＭＳ Ｐゴシック"/>
      <family val="3"/>
      <charset val="128"/>
      <scheme val="minor"/>
    </font>
    <font>
      <sz val="36"/>
      <name val="ＭＳ Ｐゴシック"/>
      <family val="3"/>
      <charset val="128"/>
      <scheme val="minor"/>
    </font>
    <font>
      <b/>
      <u/>
      <sz val="28"/>
      <name val="ＭＳ Ｐゴシック"/>
      <family val="3"/>
      <charset val="128"/>
      <scheme val="minor"/>
    </font>
    <font>
      <sz val="20"/>
      <color theme="3"/>
      <name val="ＭＳ Ｐゴシック"/>
      <family val="3"/>
      <charset val="128"/>
      <scheme val="minor"/>
    </font>
    <font>
      <b/>
      <sz val="24"/>
      <color theme="0"/>
      <name val="ＭＳ Ｐゴシック"/>
      <family val="3"/>
      <charset val="128"/>
      <scheme val="minor"/>
    </font>
    <font>
      <sz val="28"/>
      <name val="ＭＳ Ｐゴシック"/>
      <family val="3"/>
      <charset val="128"/>
      <scheme val="minor"/>
    </font>
    <font>
      <sz val="14"/>
      <name val="ＭＳ Ｐゴシック"/>
      <family val="3"/>
      <charset val="128"/>
      <scheme val="minor"/>
    </font>
    <font>
      <b/>
      <sz val="26"/>
      <name val="ＭＳ Ｐゴシック"/>
      <family val="3"/>
      <charset val="128"/>
      <scheme val="minor"/>
    </font>
    <font>
      <b/>
      <sz val="28"/>
      <color theme="4"/>
      <name val="ＭＳ Ｐゴシック"/>
      <family val="3"/>
      <charset val="128"/>
      <scheme val="minor"/>
    </font>
    <font>
      <b/>
      <sz val="24"/>
      <color theme="4"/>
      <name val="ＭＳ Ｐゴシック"/>
      <family val="3"/>
      <charset val="128"/>
      <scheme val="minor"/>
    </font>
    <font>
      <sz val="24"/>
      <color theme="4"/>
      <name val="ＭＳ Ｐゴシック"/>
      <family val="3"/>
      <charset val="128"/>
      <scheme val="major"/>
    </font>
    <font>
      <sz val="22"/>
      <color theme="3"/>
      <name val="ＭＳ Ｐゴシック"/>
      <family val="3"/>
      <charset val="128"/>
      <scheme val="minor"/>
    </font>
    <font>
      <sz val="26"/>
      <name val="ＭＳ Ｐゴシック"/>
      <family val="3"/>
      <charset val="128"/>
      <scheme val="minor"/>
    </font>
    <font>
      <b/>
      <sz val="24"/>
      <color rgb="FFFF0000"/>
      <name val="ＭＳ Ｐゴシック"/>
      <family val="3"/>
      <charset val="128"/>
      <scheme val="minor"/>
    </font>
    <font>
      <u/>
      <sz val="26"/>
      <name val="ＭＳ Ｐゴシック"/>
      <family val="3"/>
      <charset val="128"/>
      <scheme val="minor"/>
    </font>
    <font>
      <b/>
      <sz val="32"/>
      <color rgb="FFFF0000"/>
      <name val="游明朝"/>
      <family val="1"/>
      <charset val="128"/>
    </font>
    <font>
      <b/>
      <sz val="28"/>
      <color rgb="FFFF0000"/>
      <name val="ＭＳ Ｐゴシック"/>
      <family val="3"/>
      <charset val="128"/>
      <scheme val="minor"/>
    </font>
    <font>
      <b/>
      <sz val="28"/>
      <color theme="1"/>
      <name val="ＭＳ Ｐゴシック"/>
      <family val="3"/>
      <charset val="128"/>
      <scheme val="major"/>
    </font>
    <font>
      <b/>
      <sz val="28"/>
      <name val="ＭＳ Ｐゴシック"/>
      <family val="3"/>
      <charset val="128"/>
      <scheme val="major"/>
    </font>
    <font>
      <b/>
      <sz val="22"/>
      <color theme="4"/>
      <name val="ＭＳ Ｐゴシック"/>
      <family val="3"/>
      <charset val="128"/>
      <scheme val="minor"/>
    </font>
    <font>
      <b/>
      <sz val="24"/>
      <color rgb="FFFFC000"/>
      <name val="ＭＳ Ｐゴシック"/>
      <family val="3"/>
      <charset val="128"/>
      <scheme val="minor"/>
    </font>
    <font>
      <sz val="16"/>
      <color rgb="FFFFC000"/>
      <name val="ＭＳ Ｐゴシック"/>
      <family val="3"/>
      <charset val="128"/>
      <scheme val="minor"/>
    </font>
    <font>
      <b/>
      <sz val="22"/>
      <color theme="3"/>
      <name val="ＭＳ Ｐゴシック"/>
      <family val="3"/>
      <charset val="128"/>
      <scheme val="major"/>
    </font>
    <font>
      <b/>
      <sz val="22"/>
      <color theme="3"/>
      <name val="ＭＳ Ｐゴシック"/>
      <family val="3"/>
      <charset val="128"/>
      <scheme val="minor"/>
    </font>
    <font>
      <b/>
      <sz val="22"/>
      <color rgb="FF0000FF"/>
      <name val="ＭＳ Ｐゴシック"/>
      <family val="3"/>
      <charset val="128"/>
      <scheme val="major"/>
    </font>
    <font>
      <sz val="18"/>
      <name val="ＭＳ Ｐゴシック"/>
      <family val="3"/>
      <charset val="128"/>
      <scheme val="minor"/>
    </font>
    <font>
      <b/>
      <sz val="11"/>
      <color theme="1"/>
      <name val="ＭＳ Ｐゴシック"/>
      <family val="3"/>
      <charset val="128"/>
      <scheme val="minor"/>
    </font>
    <font>
      <b/>
      <sz val="22"/>
      <color theme="1"/>
      <name val="ＭＳ Ｐゴシック"/>
      <family val="3"/>
      <charset val="128"/>
      <scheme val="minor"/>
    </font>
    <font>
      <sz val="28"/>
      <color rgb="FFFF0000"/>
      <name val="ＭＳ Ｐゴシック"/>
      <family val="3"/>
      <charset val="128"/>
      <scheme val="minor"/>
    </font>
    <font>
      <sz val="26"/>
      <color rgb="FFFF0000"/>
      <name val="ＭＳ Ｐゴシック"/>
      <family val="3"/>
      <charset val="128"/>
      <scheme val="minor"/>
    </font>
    <font>
      <sz val="16"/>
      <color rgb="FFFF0000"/>
      <name val="ＭＳ Ｐゴシック"/>
      <family val="2"/>
      <charset val="128"/>
      <scheme val="minor"/>
    </font>
    <font>
      <sz val="16"/>
      <color rgb="FFFF0000"/>
      <name val="ＭＳ Ｐゴシック"/>
      <family val="3"/>
      <charset val="128"/>
      <scheme val="minor"/>
    </font>
    <font>
      <u/>
      <sz val="28"/>
      <color rgb="FFFF0000"/>
      <name val="ＭＳ Ｐゴシック"/>
      <family val="3"/>
      <charset val="128"/>
      <scheme val="minor"/>
    </font>
    <font>
      <sz val="26"/>
      <color theme="1"/>
      <name val="ＭＳ Ｐゴシック"/>
      <family val="3"/>
      <charset val="128"/>
      <scheme val="minor"/>
    </font>
    <font>
      <b/>
      <sz val="24"/>
      <color theme="3"/>
      <name val="ＭＳ Ｐゴシック"/>
      <family val="3"/>
      <charset val="128"/>
      <scheme val="minor"/>
    </font>
    <font>
      <b/>
      <sz val="28"/>
      <color theme="3"/>
      <name val="ＭＳ Ｐゴシック"/>
      <family val="3"/>
      <charset val="128"/>
      <scheme val="minor"/>
    </font>
    <font>
      <b/>
      <sz val="28"/>
      <color theme="3"/>
      <name val="ＭＳ Ｐゴシック"/>
      <family val="3"/>
      <charset val="128"/>
      <scheme val="major"/>
    </font>
    <font>
      <sz val="28"/>
      <name val="ＭＳ Ｐゴシック"/>
      <family val="3"/>
      <charset val="128"/>
      <scheme val="major"/>
    </font>
    <font>
      <sz val="26"/>
      <color theme="1"/>
      <name val="ＭＳ Ｐゴシック"/>
      <family val="3"/>
      <charset val="128"/>
      <scheme val="major"/>
    </font>
    <font>
      <sz val="26"/>
      <color rgb="FFFF0000"/>
      <name val="ＭＳ Ｐゴシック"/>
      <family val="3"/>
      <charset val="128"/>
      <scheme val="major"/>
    </font>
    <font>
      <sz val="18"/>
      <color theme="1"/>
      <name val="ＭＳ Ｐゴシック"/>
      <family val="3"/>
      <charset val="128"/>
      <scheme val="minor"/>
    </font>
    <font>
      <sz val="16"/>
      <color theme="3"/>
      <name val="ＭＳ Ｐゴシック"/>
      <family val="3"/>
      <charset val="128"/>
      <scheme val="minor"/>
    </font>
    <font>
      <b/>
      <sz val="16"/>
      <color rgb="FF0000FF"/>
      <name val="ＭＳ Ｐゴシック"/>
      <family val="3"/>
      <charset val="128"/>
      <scheme val="major"/>
    </font>
    <font>
      <b/>
      <sz val="16"/>
      <color rgb="FFFF0000"/>
      <name val="ＭＳ Ｐゴシック"/>
      <family val="3"/>
      <charset val="128"/>
      <scheme val="minor"/>
    </font>
    <font>
      <sz val="28"/>
      <color theme="4"/>
      <name val="ＭＳ Ｐゴシック"/>
      <family val="3"/>
      <charset val="128"/>
      <scheme val="minor"/>
    </font>
    <font>
      <b/>
      <sz val="26"/>
      <color theme="3"/>
      <name val="ＭＳ Ｐゴシック"/>
      <family val="3"/>
      <charset val="128"/>
      <scheme val="minor"/>
    </font>
    <font>
      <sz val="18"/>
      <color theme="1"/>
      <name val="ＭＳ Ｐゴシック"/>
      <family val="2"/>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79998168889431442"/>
        <bgColor indexed="64"/>
      </patternFill>
    </fill>
  </fills>
  <borders count="9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dotted">
        <color indexed="64"/>
      </top>
      <bottom style="dotted">
        <color indexed="64"/>
      </bottom>
      <diagonal/>
    </border>
    <border>
      <left/>
      <right style="thick">
        <color indexed="64"/>
      </right>
      <top style="thin">
        <color indexed="64"/>
      </top>
      <bottom style="thin">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thin">
        <color auto="1"/>
      </left>
      <right style="medium">
        <color indexed="64"/>
      </right>
      <top style="thin">
        <color auto="1"/>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auto="1"/>
      </top>
      <bottom style="thin">
        <color auto="1"/>
      </bottom>
      <diagonal/>
    </border>
    <border>
      <left/>
      <right style="medium">
        <color indexed="64"/>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double">
        <color indexed="64"/>
      </top>
      <bottom style="medium">
        <color indexed="64"/>
      </bottom>
      <diagonal/>
    </border>
    <border>
      <left/>
      <right style="thin">
        <color indexed="64"/>
      </right>
      <top style="thin">
        <color auto="1"/>
      </top>
      <bottom style="double">
        <color indexed="64"/>
      </bottom>
      <diagonal/>
    </border>
    <border>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top style="double">
        <color indexed="64"/>
      </top>
      <bottom style="medium">
        <color indexed="64"/>
      </bottom>
      <diagonal/>
    </border>
    <border>
      <left/>
      <right/>
      <top style="double">
        <color indexed="64"/>
      </top>
      <bottom/>
      <diagonal/>
    </border>
    <border>
      <left/>
      <right style="hair">
        <color indexed="64"/>
      </right>
      <top style="thin">
        <color indexed="64"/>
      </top>
      <bottom style="thin">
        <color indexed="64"/>
      </bottom>
      <diagonal/>
    </border>
    <border>
      <left style="medium">
        <color indexed="64"/>
      </left>
      <right/>
      <top style="double">
        <color indexed="64"/>
      </top>
      <bottom/>
      <diagonal/>
    </border>
    <border>
      <left style="hair">
        <color indexed="64"/>
      </left>
      <right/>
      <top/>
      <bottom/>
      <diagonal/>
    </border>
    <border>
      <left/>
      <right style="hair">
        <color indexed="64"/>
      </right>
      <top style="thin">
        <color indexed="64"/>
      </top>
      <bottom style="double">
        <color indexed="64"/>
      </bottom>
      <diagonal/>
    </border>
    <border>
      <left style="hair">
        <color indexed="64"/>
      </left>
      <right/>
      <top style="thin">
        <color indexed="64"/>
      </top>
      <bottom/>
      <diagonal/>
    </border>
    <border>
      <left/>
      <right style="medium">
        <color indexed="64"/>
      </right>
      <top/>
      <bottom style="thin">
        <color indexed="64"/>
      </bottom>
      <diagonal/>
    </border>
    <border>
      <left style="hair">
        <color indexed="64"/>
      </left>
      <right/>
      <top style="medium">
        <color indexed="64"/>
      </top>
      <bottom style="medium">
        <color indexed="64"/>
      </bottom>
      <diagonal/>
    </border>
    <border>
      <left style="hair">
        <color indexed="64"/>
      </left>
      <right/>
      <top style="thin">
        <color auto="1"/>
      </top>
      <bottom style="double">
        <color indexed="64"/>
      </bottom>
      <diagonal/>
    </border>
    <border>
      <left/>
      <right style="hair">
        <color indexed="64"/>
      </right>
      <top/>
      <bottom style="thin">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1" fillId="0" borderId="0"/>
  </cellStyleXfs>
  <cellXfs count="401">
    <xf numFmtId="0" fontId="0" fillId="0" borderId="0" xfId="0">
      <alignment vertical="center"/>
    </xf>
    <xf numFmtId="0" fontId="4"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lignment vertical="center"/>
    </xf>
    <xf numFmtId="0" fontId="0" fillId="0" borderId="0" xfId="0" applyFill="1" applyBorder="1" applyAlignment="1">
      <alignment vertical="center"/>
    </xf>
    <xf numFmtId="0" fontId="13" fillId="0" borderId="0" xfId="0" applyFont="1" applyFill="1" applyBorder="1" applyAlignment="1">
      <alignment horizontal="center" vertical="center"/>
    </xf>
    <xf numFmtId="0" fontId="0" fillId="0" borderId="0" xfId="0" applyFill="1">
      <alignment vertical="center"/>
    </xf>
    <xf numFmtId="0" fontId="0" fillId="0" borderId="0" xfId="0" applyBorder="1" applyAlignment="1">
      <alignment vertical="center"/>
    </xf>
    <xf numFmtId="0" fontId="0" fillId="0" borderId="0" xfId="0" applyBorder="1" applyAlignment="1">
      <alignment horizontal="left" vertical="center"/>
    </xf>
    <xf numFmtId="0" fontId="10"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8" fontId="12" fillId="0" borderId="0" xfId="1" applyFont="1" applyFill="1" applyBorder="1" applyAlignment="1">
      <alignment horizontal="center" vertical="center" wrapText="1"/>
    </xf>
    <xf numFmtId="0" fontId="12" fillId="0" borderId="0" xfId="0" applyFont="1" applyFill="1">
      <alignment vertical="center"/>
    </xf>
    <xf numFmtId="0" fontId="9" fillId="0" borderId="0" xfId="0" applyFont="1">
      <alignment vertical="center"/>
    </xf>
    <xf numFmtId="0" fontId="9" fillId="0" borderId="0" xfId="0" applyFont="1" applyBorder="1" applyAlignment="1">
      <alignment vertical="center"/>
    </xf>
    <xf numFmtId="0" fontId="9" fillId="0" borderId="0" xfId="0" applyFont="1" applyFill="1" applyBorder="1" applyAlignment="1">
      <alignment horizontal="center" vertical="center"/>
    </xf>
    <xf numFmtId="0" fontId="16" fillId="0" borderId="0" xfId="0" applyFont="1">
      <alignment vertical="center"/>
    </xf>
    <xf numFmtId="0" fontId="8" fillId="0" borderId="0" xfId="0" applyFont="1" applyFill="1" applyBorder="1" applyAlignment="1">
      <alignment vertical="center"/>
    </xf>
    <xf numFmtId="0" fontId="11" fillId="0" borderId="0" xfId="0" applyFont="1" applyFill="1" applyBorder="1" applyAlignment="1">
      <alignment vertical="center"/>
    </xf>
    <xf numFmtId="0" fontId="17" fillId="0" borderId="0" xfId="0" applyFont="1" applyBorder="1" applyAlignment="1">
      <alignment vertical="center" wrapText="1"/>
    </xf>
    <xf numFmtId="0" fontId="0" fillId="0" borderId="0" xfId="0" applyBorder="1" applyAlignment="1">
      <alignment horizontal="left"/>
    </xf>
    <xf numFmtId="0" fontId="13" fillId="0" borderId="0" xfId="0" applyFont="1" applyFill="1" applyBorder="1" applyAlignment="1">
      <alignment horizontal="center"/>
    </xf>
    <xf numFmtId="0" fontId="0" fillId="0" borderId="0" xfId="0" applyAlignment="1"/>
    <xf numFmtId="0" fontId="4" fillId="0" borderId="0" xfId="0" applyFont="1" applyFill="1" applyBorder="1" applyAlignment="1">
      <alignment horizontal="center" vertical="center" wrapText="1"/>
    </xf>
    <xf numFmtId="0" fontId="0" fillId="0" borderId="0" xfId="0" applyBorder="1">
      <alignment vertical="center"/>
    </xf>
    <xf numFmtId="0" fontId="18" fillId="0" borderId="0" xfId="0" applyFont="1">
      <alignment vertical="center"/>
    </xf>
    <xf numFmtId="0" fontId="8" fillId="0" borderId="0" xfId="0" applyFont="1" applyFill="1" applyBorder="1" applyAlignment="1">
      <alignment horizontal="center" vertical="center" wrapText="1"/>
    </xf>
    <xf numFmtId="0" fontId="17" fillId="0" borderId="0" xfId="0" applyFont="1">
      <alignment vertical="center"/>
    </xf>
    <xf numFmtId="0" fontId="26" fillId="0" borderId="0" xfId="0" applyFont="1">
      <alignment vertical="center"/>
    </xf>
    <xf numFmtId="0" fontId="19" fillId="0" borderId="0" xfId="0" applyFont="1" applyBorder="1" applyAlignment="1">
      <alignment vertical="center"/>
    </xf>
    <xf numFmtId="0" fontId="19" fillId="0" borderId="0" xfId="0" applyFont="1" applyFill="1" applyBorder="1" applyAlignment="1">
      <alignment horizontal="center" vertical="center"/>
    </xf>
    <xf numFmtId="0" fontId="14" fillId="0" borderId="0" xfId="0" applyFont="1" applyBorder="1" applyAlignment="1">
      <alignment vertical="center" wrapText="1"/>
    </xf>
    <xf numFmtId="0" fontId="27" fillId="0" borderId="0" xfId="0" applyFont="1" applyAlignment="1">
      <alignment horizontal="left" vertical="center"/>
    </xf>
    <xf numFmtId="0" fontId="25" fillId="0" borderId="0" xfId="0" applyFont="1" applyBorder="1" applyAlignment="1">
      <alignment vertical="center"/>
    </xf>
    <xf numFmtId="0" fontId="0" fillId="0" borderId="1" xfId="0" applyBorder="1">
      <alignment vertical="center"/>
    </xf>
    <xf numFmtId="0" fontId="24"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1" fillId="0" borderId="58" xfId="0" applyFont="1" applyFill="1" applyBorder="1" applyAlignment="1">
      <alignment vertical="center"/>
    </xf>
    <xf numFmtId="38" fontId="52" fillId="0" borderId="0" xfId="1" applyFont="1" applyFill="1" applyBorder="1" applyAlignment="1">
      <alignment horizontal="left" vertical="center"/>
    </xf>
    <xf numFmtId="38" fontId="54" fillId="0" borderId="0" xfId="1" applyFont="1" applyFill="1" applyBorder="1" applyAlignment="1">
      <alignment vertical="center"/>
    </xf>
    <xf numFmtId="38" fontId="53" fillId="0" borderId="0" xfId="1" applyFont="1" applyFill="1" applyBorder="1" applyAlignment="1">
      <alignment horizontal="left" vertical="center"/>
    </xf>
    <xf numFmtId="38" fontId="41" fillId="0" borderId="0" xfId="1" applyFont="1" applyFill="1" applyBorder="1" applyAlignment="1">
      <alignment horizontal="left" vertical="center"/>
    </xf>
    <xf numFmtId="0" fontId="41" fillId="0" borderId="0" xfId="0" applyFont="1" applyFill="1" applyBorder="1" applyAlignment="1">
      <alignment horizontal="left" vertical="center" wrapText="1"/>
    </xf>
    <xf numFmtId="38" fontId="54" fillId="6" borderId="0" xfId="1" applyFont="1" applyFill="1" applyBorder="1" applyAlignment="1">
      <alignment vertical="center"/>
    </xf>
    <xf numFmtId="0" fontId="56" fillId="0" borderId="0" xfId="0" applyFont="1" applyBorder="1" applyAlignment="1"/>
    <xf numFmtId="0" fontId="56" fillId="0" borderId="0" xfId="0" applyFont="1" applyBorder="1" applyAlignment="1">
      <alignment horizontal="left"/>
    </xf>
    <xf numFmtId="0" fontId="57" fillId="0" borderId="0" xfId="0" applyFont="1" applyBorder="1" applyAlignment="1">
      <alignment vertical="center"/>
    </xf>
    <xf numFmtId="0" fontId="60" fillId="0" borderId="0" xfId="0" applyFont="1" applyBorder="1" applyAlignment="1">
      <alignment horizontal="left" vertical="center"/>
    </xf>
    <xf numFmtId="0" fontId="42" fillId="0" borderId="3" xfId="0" applyFont="1" applyFill="1" applyBorder="1" applyAlignment="1">
      <alignment vertical="center"/>
    </xf>
    <xf numFmtId="0" fontId="23" fillId="0" borderId="35" xfId="0" applyFont="1" applyFill="1" applyBorder="1" applyAlignment="1">
      <alignment horizontal="center" vertical="center" wrapText="1"/>
    </xf>
    <xf numFmtId="0" fontId="0" fillId="0" borderId="0" xfId="0" applyBorder="1" applyAlignment="1"/>
    <xf numFmtId="0" fontId="64" fillId="4" borderId="50" xfId="0" applyFont="1" applyFill="1" applyBorder="1" applyAlignment="1">
      <alignment horizontal="center" vertical="center" wrapText="1"/>
    </xf>
    <xf numFmtId="0" fontId="64" fillId="4" borderId="51" xfId="0" applyFont="1" applyFill="1" applyBorder="1" applyAlignment="1">
      <alignment horizontal="center" vertical="center" wrapText="1"/>
    </xf>
    <xf numFmtId="0" fontId="64" fillId="4" borderId="52" xfId="0" applyFont="1" applyFill="1" applyBorder="1" applyAlignment="1">
      <alignment horizontal="center" vertical="center" wrapText="1"/>
    </xf>
    <xf numFmtId="0" fontId="64" fillId="4" borderId="53" xfId="0" applyFont="1" applyFill="1" applyBorder="1" applyAlignment="1">
      <alignment horizontal="center" vertical="center" wrapText="1"/>
    </xf>
    <xf numFmtId="0" fontId="64" fillId="4" borderId="55" xfId="0" applyFont="1" applyFill="1" applyBorder="1" applyAlignment="1">
      <alignment horizontal="center" vertical="center" wrapText="1"/>
    </xf>
    <xf numFmtId="38" fontId="64" fillId="6" borderId="70" xfId="1" applyFont="1" applyFill="1" applyBorder="1" applyAlignment="1">
      <alignment horizontal="center" vertical="center"/>
    </xf>
    <xf numFmtId="0" fontId="42" fillId="0" borderId="5" xfId="0" applyFont="1" applyFill="1" applyBorder="1" applyAlignment="1">
      <alignment horizontal="center" vertical="center"/>
    </xf>
    <xf numFmtId="0" fontId="42" fillId="0" borderId="4" xfId="0" applyFont="1" applyFill="1" applyBorder="1" applyAlignment="1">
      <alignment vertical="center"/>
    </xf>
    <xf numFmtId="0" fontId="42" fillId="0" borderId="5" xfId="0" applyFont="1" applyFill="1" applyBorder="1" applyAlignment="1">
      <alignment vertical="center"/>
    </xf>
    <xf numFmtId="0" fontId="35" fillId="0" borderId="0" xfId="0" applyFont="1" applyFill="1" applyBorder="1" applyAlignment="1">
      <alignment vertical="center"/>
    </xf>
    <xf numFmtId="0" fontId="36" fillId="0" borderId="37" xfId="0" applyFont="1" applyFill="1" applyBorder="1" applyAlignment="1">
      <alignment horizontal="center" vertical="center" wrapText="1"/>
    </xf>
    <xf numFmtId="38" fontId="64" fillId="6" borderId="13" xfId="1" applyFont="1" applyFill="1" applyBorder="1" applyAlignment="1">
      <alignment horizontal="center" vertical="center"/>
    </xf>
    <xf numFmtId="38" fontId="64" fillId="6" borderId="5" xfId="1" applyFont="1" applyFill="1" applyBorder="1" applyAlignment="1">
      <alignment horizontal="center" vertical="center"/>
    </xf>
    <xf numFmtId="0" fontId="0" fillId="0" borderId="28" xfId="0" applyBorder="1">
      <alignment vertical="center"/>
    </xf>
    <xf numFmtId="38" fontId="40" fillId="0" borderId="76" xfId="1" applyFont="1" applyFill="1" applyBorder="1" applyAlignment="1">
      <alignment vertical="center"/>
    </xf>
    <xf numFmtId="0" fontId="42" fillId="0" borderId="0" xfId="0" applyFont="1" applyFill="1" applyBorder="1" applyAlignment="1">
      <alignment vertical="center"/>
    </xf>
    <xf numFmtId="38" fontId="38" fillId="4" borderId="4" xfId="1" applyFont="1" applyFill="1" applyBorder="1" applyAlignment="1">
      <alignment vertical="center"/>
    </xf>
    <xf numFmtId="0" fontId="71" fillId="0" borderId="0" xfId="0" applyFont="1" applyBorder="1" applyAlignment="1">
      <alignment horizontal="left" vertical="center"/>
    </xf>
    <xf numFmtId="0" fontId="4" fillId="0" borderId="0" xfId="0" applyFont="1" applyBorder="1">
      <alignment vertical="center"/>
    </xf>
    <xf numFmtId="38" fontId="72" fillId="6" borderId="0" xfId="1" applyFont="1" applyFill="1" applyBorder="1" applyAlignment="1">
      <alignment vertical="center"/>
    </xf>
    <xf numFmtId="0" fontId="73" fillId="0" borderId="28" xfId="0" applyFont="1" applyBorder="1">
      <alignment vertical="center"/>
    </xf>
    <xf numFmtId="0" fontId="73" fillId="0" borderId="0" xfId="0" applyFont="1">
      <alignment vertical="center"/>
    </xf>
    <xf numFmtId="0" fontId="73" fillId="0" borderId="0" xfId="0" applyFont="1" applyBorder="1">
      <alignment vertical="center"/>
    </xf>
    <xf numFmtId="0" fontId="73" fillId="0" borderId="64" xfId="0" applyFont="1" applyBorder="1">
      <alignment vertical="center"/>
    </xf>
    <xf numFmtId="0" fontId="42" fillId="0" borderId="61" xfId="0" applyFont="1" applyFill="1" applyBorder="1" applyAlignment="1">
      <alignment vertical="center"/>
    </xf>
    <xf numFmtId="38" fontId="38" fillId="0" borderId="0" xfId="1" applyFont="1" applyFill="1" applyBorder="1" applyAlignment="1">
      <alignment horizontal="center" vertical="center"/>
    </xf>
    <xf numFmtId="0" fontId="0" fillId="0" borderId="36" xfId="0" applyBorder="1">
      <alignment vertical="center"/>
    </xf>
    <xf numFmtId="0" fontId="50" fillId="0" borderId="1" xfId="0" applyFont="1" applyFill="1" applyBorder="1" applyAlignment="1">
      <alignment vertical="center"/>
    </xf>
    <xf numFmtId="0" fontId="51" fillId="0" borderId="0" xfId="0" applyFont="1" applyFill="1" applyAlignment="1">
      <alignment vertical="center"/>
    </xf>
    <xf numFmtId="0" fontId="76" fillId="0" borderId="0" xfId="0" applyFont="1">
      <alignment vertical="center"/>
    </xf>
    <xf numFmtId="38" fontId="54" fillId="6" borderId="0" xfId="1" applyFont="1" applyFill="1" applyBorder="1" applyAlignment="1">
      <alignment horizontal="left" vertical="center" wrapText="1"/>
    </xf>
    <xf numFmtId="0" fontId="19" fillId="2" borderId="71" xfId="0" applyFont="1" applyFill="1" applyBorder="1" applyAlignment="1">
      <alignment horizontal="center" vertical="center"/>
    </xf>
    <xf numFmtId="0" fontId="19" fillId="2" borderId="4" xfId="0" applyFont="1" applyFill="1" applyBorder="1" applyAlignment="1">
      <alignment horizontal="center" vertical="center"/>
    </xf>
    <xf numFmtId="38" fontId="35" fillId="2" borderId="3" xfId="1" applyFont="1" applyFill="1" applyBorder="1" applyAlignment="1">
      <alignment horizontal="right" vertical="center"/>
    </xf>
    <xf numFmtId="38" fontId="35" fillId="2" borderId="4" xfId="1" applyFont="1" applyFill="1" applyBorder="1" applyAlignment="1">
      <alignment horizontal="right" vertical="center"/>
    </xf>
    <xf numFmtId="38" fontId="35" fillId="2" borderId="82" xfId="1" applyFont="1" applyFill="1" applyBorder="1" applyAlignment="1">
      <alignment horizontal="right" vertical="center"/>
    </xf>
    <xf numFmtId="0" fontId="34" fillId="5" borderId="6" xfId="0" applyFont="1" applyFill="1" applyBorder="1" applyAlignment="1">
      <alignment horizontal="center" vertical="center"/>
    </xf>
    <xf numFmtId="0" fontId="34" fillId="5" borderId="7" xfId="0" applyFont="1" applyFill="1" applyBorder="1" applyAlignment="1">
      <alignment horizontal="center" vertical="center"/>
    </xf>
    <xf numFmtId="0" fontId="34" fillId="5" borderId="8" xfId="0" applyFont="1" applyFill="1" applyBorder="1" applyAlignment="1">
      <alignment horizontal="center" vertical="center"/>
    </xf>
    <xf numFmtId="0" fontId="28" fillId="3" borderId="3"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53" fillId="4" borderId="20" xfId="0" applyFont="1" applyFill="1" applyBorder="1" applyAlignment="1">
      <alignment horizontal="center" vertical="center" wrapText="1"/>
    </xf>
    <xf numFmtId="0" fontId="53" fillId="4" borderId="21" xfId="0" applyFont="1" applyFill="1" applyBorder="1" applyAlignment="1">
      <alignment horizontal="center" vertical="center" wrapText="1"/>
    </xf>
    <xf numFmtId="0" fontId="55" fillId="0" borderId="19" xfId="0" applyFont="1" applyBorder="1" applyAlignment="1">
      <alignment horizontal="left" vertical="center" wrapText="1"/>
    </xf>
    <xf numFmtId="0" fontId="55" fillId="0" borderId="0" xfId="0" applyFont="1" applyBorder="1" applyAlignment="1">
      <alignment horizontal="left" vertical="center" wrapText="1"/>
    </xf>
    <xf numFmtId="38" fontId="67" fillId="2" borderId="4" xfId="1" applyFont="1" applyFill="1" applyBorder="1" applyAlignment="1">
      <alignment horizontal="right" vertical="center"/>
    </xf>
    <xf numFmtId="38" fontId="67" fillId="2" borderId="5" xfId="1" applyFont="1" applyFill="1" applyBorder="1" applyAlignment="1">
      <alignment horizontal="right" vertical="center"/>
    </xf>
    <xf numFmtId="38" fontId="67" fillId="0" borderId="0" xfId="1" applyFont="1" applyFill="1" applyBorder="1" applyAlignment="1">
      <alignment horizontal="right" vertical="center"/>
    </xf>
    <xf numFmtId="38" fontId="67" fillId="0" borderId="15" xfId="1" applyFont="1" applyFill="1" applyBorder="1" applyAlignment="1">
      <alignment horizontal="right" vertical="center"/>
    </xf>
    <xf numFmtId="38" fontId="67" fillId="0" borderId="60" xfId="1" applyFont="1" applyFill="1" applyBorder="1" applyAlignment="1">
      <alignment horizontal="right" vertical="center"/>
    </xf>
    <xf numFmtId="38" fontId="67" fillId="0" borderId="47" xfId="1" applyFont="1" applyFill="1" applyBorder="1" applyAlignment="1">
      <alignment horizontal="right" vertical="center"/>
    </xf>
    <xf numFmtId="38" fontId="67" fillId="0" borderId="5" xfId="1" applyFont="1" applyFill="1" applyBorder="1" applyAlignment="1">
      <alignment horizontal="right" vertical="center"/>
    </xf>
    <xf numFmtId="38" fontId="67" fillId="2" borderId="10" xfId="1" applyFont="1" applyFill="1" applyBorder="1" applyAlignment="1">
      <alignment horizontal="right" vertical="center"/>
    </xf>
    <xf numFmtId="38" fontId="67" fillId="2" borderId="12" xfId="1" applyFont="1" applyFill="1" applyBorder="1" applyAlignment="1">
      <alignment horizontal="right" vertical="center"/>
    </xf>
    <xf numFmtId="38" fontId="67" fillId="2" borderId="9" xfId="1" applyFont="1" applyFill="1" applyBorder="1" applyAlignment="1">
      <alignment horizontal="right" vertical="center"/>
    </xf>
    <xf numFmtId="0" fontId="35" fillId="0" borderId="57" xfId="0" applyFont="1" applyFill="1" applyBorder="1" applyAlignment="1">
      <alignment horizontal="center" vertical="center"/>
    </xf>
    <xf numFmtId="0" fontId="35" fillId="0" borderId="35" xfId="0" applyFont="1" applyFill="1" applyBorder="1" applyAlignment="1">
      <alignment horizontal="center" vertical="center"/>
    </xf>
    <xf numFmtId="0" fontId="35" fillId="0" borderId="39" xfId="0" applyFont="1" applyFill="1" applyBorder="1" applyAlignment="1">
      <alignment horizontal="center" vertical="center"/>
    </xf>
    <xf numFmtId="0" fontId="42" fillId="0" borderId="48" xfId="0" applyFont="1" applyFill="1" applyBorder="1" applyAlignment="1">
      <alignment horizontal="center" vertical="center"/>
    </xf>
    <xf numFmtId="0" fontId="42" fillId="0" borderId="4" xfId="0" applyFont="1" applyFill="1" applyBorder="1" applyAlignment="1">
      <alignment horizontal="center" vertical="center"/>
    </xf>
    <xf numFmtId="0" fontId="42" fillId="0" borderId="5" xfId="0" applyFont="1" applyFill="1" applyBorder="1" applyAlignment="1">
      <alignment horizontal="center" vertical="center"/>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49" fillId="4" borderId="20"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24" fillId="0" borderId="0" xfId="0" applyFont="1" applyBorder="1" applyAlignment="1">
      <alignment horizontal="left" vertical="center" wrapText="1"/>
    </xf>
    <xf numFmtId="0" fontId="42" fillId="0" borderId="67" xfId="0" applyFont="1" applyFill="1" applyBorder="1" applyAlignment="1">
      <alignment horizontal="center" vertical="center"/>
    </xf>
    <xf numFmtId="0" fontId="42" fillId="0" borderId="62" xfId="0" applyFont="1" applyFill="1" applyBorder="1" applyAlignment="1">
      <alignment horizontal="center" vertical="center"/>
    </xf>
    <xf numFmtId="0" fontId="42" fillId="0" borderId="73" xfId="0" applyFont="1" applyFill="1" applyBorder="1" applyAlignment="1">
      <alignment horizontal="center" vertical="center"/>
    </xf>
    <xf numFmtId="0" fontId="35" fillId="3" borderId="3" xfId="0" applyFont="1" applyFill="1" applyBorder="1" applyAlignment="1">
      <alignment horizontal="left" vertical="center" wrapText="1"/>
    </xf>
    <xf numFmtId="0" fontId="35" fillId="3" borderId="4" xfId="0" applyFont="1" applyFill="1" applyBorder="1" applyAlignment="1">
      <alignment horizontal="left" vertical="center" wrapText="1"/>
    </xf>
    <xf numFmtId="0" fontId="42" fillId="0" borderId="9" xfId="0" applyFont="1" applyFill="1" applyBorder="1" applyAlignment="1">
      <alignment horizontal="center" vertical="center"/>
    </xf>
    <xf numFmtId="0" fontId="42" fillId="0" borderId="10" xfId="0" applyFont="1" applyFill="1" applyBorder="1" applyAlignment="1">
      <alignment horizontal="center" vertical="center"/>
    </xf>
    <xf numFmtId="38" fontId="35" fillId="2" borderId="11" xfId="1" applyFont="1" applyFill="1" applyBorder="1" applyAlignment="1">
      <alignment horizontal="right" vertical="center"/>
    </xf>
    <xf numFmtId="38" fontId="35" fillId="2" borderId="1" xfId="1" applyFont="1" applyFill="1" applyBorder="1" applyAlignment="1">
      <alignment horizontal="right" vertical="center"/>
    </xf>
    <xf numFmtId="38" fontId="35" fillId="2" borderId="90" xfId="1" applyFont="1" applyFill="1" applyBorder="1" applyAlignment="1">
      <alignment horizontal="right" vertical="center"/>
    </xf>
    <xf numFmtId="0" fontId="22" fillId="0" borderId="1" xfId="0" applyFont="1" applyBorder="1" applyAlignment="1">
      <alignment horizontal="right" vertical="center"/>
    </xf>
    <xf numFmtId="0" fontId="30" fillId="9" borderId="3" xfId="0" applyFont="1" applyFill="1" applyBorder="1" applyAlignment="1">
      <alignment horizontal="center" vertical="center" wrapText="1"/>
    </xf>
    <xf numFmtId="0" fontId="31" fillId="9" borderId="4" xfId="0" applyFont="1" applyFill="1" applyBorder="1" applyAlignment="1">
      <alignment horizontal="center" vertical="center"/>
    </xf>
    <xf numFmtId="0" fontId="31" fillId="9" borderId="5" xfId="0" applyFont="1" applyFill="1" applyBorder="1" applyAlignment="1">
      <alignment horizontal="center" vertical="center"/>
    </xf>
    <xf numFmtId="0" fontId="34" fillId="5" borderId="7" xfId="0" applyFont="1" applyFill="1" applyBorder="1" applyAlignment="1">
      <alignment vertical="center"/>
    </xf>
    <xf numFmtId="0" fontId="34" fillId="5" borderId="8" xfId="0" applyFont="1" applyFill="1" applyBorder="1" applyAlignment="1">
      <alignment vertical="center"/>
    </xf>
    <xf numFmtId="38" fontId="33" fillId="2" borderId="49" xfId="1" applyFont="1" applyFill="1" applyBorder="1" applyAlignment="1">
      <alignment horizontal="center" vertical="center" wrapText="1"/>
    </xf>
    <xf numFmtId="38" fontId="33" fillId="2" borderId="44" xfId="1" applyFont="1" applyFill="1" applyBorder="1" applyAlignment="1">
      <alignment horizontal="center" vertical="center" wrapText="1"/>
    </xf>
    <xf numFmtId="0" fontId="35" fillId="0" borderId="22" xfId="0" applyFont="1" applyFill="1" applyBorder="1" applyAlignment="1">
      <alignment horizontal="left" vertical="center" wrapText="1"/>
    </xf>
    <xf numFmtId="0" fontId="35" fillId="0" borderId="30" xfId="0" applyFont="1" applyFill="1" applyBorder="1" applyAlignment="1">
      <alignment horizontal="left" vertical="center" wrapText="1"/>
    </xf>
    <xf numFmtId="0" fontId="35" fillId="0" borderId="54" xfId="0" applyFont="1" applyFill="1" applyBorder="1" applyAlignment="1">
      <alignment horizontal="left" vertical="center" wrapText="1"/>
    </xf>
    <xf numFmtId="0" fontId="65" fillId="4" borderId="39" xfId="0" applyFont="1" applyFill="1" applyBorder="1" applyAlignment="1">
      <alignment horizontal="center" vertical="center" wrapText="1"/>
    </xf>
    <xf numFmtId="0" fontId="65" fillId="4" borderId="35" xfId="0" applyFont="1" applyFill="1" applyBorder="1" applyAlignment="1">
      <alignment horizontal="center" vertical="center" wrapText="1"/>
    </xf>
    <xf numFmtId="0" fontId="65" fillId="4" borderId="40" xfId="0" applyFont="1" applyFill="1" applyBorder="1" applyAlignment="1">
      <alignment horizontal="center" vertical="center" wrapText="1"/>
    </xf>
    <xf numFmtId="0" fontId="25" fillId="2" borderId="5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1"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38" fontId="33" fillId="2" borderId="45" xfId="1" applyFont="1" applyFill="1" applyBorder="1" applyAlignment="1">
      <alignment horizontal="center" vertical="center" wrapText="1"/>
    </xf>
    <xf numFmtId="38" fontId="33" fillId="2" borderId="59" xfId="1" applyFont="1" applyFill="1" applyBorder="1" applyAlignment="1">
      <alignment horizontal="center" vertical="center" wrapText="1"/>
    </xf>
    <xf numFmtId="0" fontId="35" fillId="0" borderId="33" xfId="0" applyFont="1" applyFill="1" applyBorder="1" applyAlignment="1">
      <alignment horizontal="left" vertical="center" wrapText="1"/>
    </xf>
    <xf numFmtId="0" fontId="23" fillId="0" borderId="5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5" fillId="0" borderId="27" xfId="0" applyFont="1" applyFill="1" applyBorder="1" applyAlignment="1">
      <alignment horizontal="left" vertical="center" wrapText="1"/>
    </xf>
    <xf numFmtId="0" fontId="65" fillId="4" borderId="4" xfId="0" applyFont="1" applyFill="1" applyBorder="1" applyAlignment="1">
      <alignment horizontal="right" vertical="center"/>
    </xf>
    <xf numFmtId="0" fontId="65" fillId="4" borderId="5" xfId="0" applyFont="1" applyFill="1" applyBorder="1" applyAlignment="1">
      <alignment horizontal="right" vertical="center"/>
    </xf>
    <xf numFmtId="0" fontId="65" fillId="4" borderId="10" xfId="0" applyFont="1" applyFill="1" applyBorder="1" applyAlignment="1">
      <alignment horizontal="right" vertical="center"/>
    </xf>
    <xf numFmtId="0" fontId="65" fillId="4" borderId="12" xfId="0" applyFont="1" applyFill="1" applyBorder="1" applyAlignment="1">
      <alignment horizontal="right" vertical="center"/>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25" fillId="0" borderId="33" xfId="0" applyFont="1" applyBorder="1" applyAlignment="1">
      <alignment horizontal="center" vertical="center"/>
    </xf>
    <xf numFmtId="38" fontId="33" fillId="2" borderId="3" xfId="1" applyFont="1" applyFill="1" applyBorder="1" applyAlignment="1">
      <alignment horizontal="center" vertical="center" wrapText="1"/>
    </xf>
    <xf numFmtId="38" fontId="33" fillId="2" borderId="5" xfId="1" applyFont="1" applyFill="1" applyBorder="1" applyAlignment="1">
      <alignment horizontal="center" vertical="center" wrapText="1"/>
    </xf>
    <xf numFmtId="0" fontId="34" fillId="5" borderId="39" xfId="0" applyFont="1" applyFill="1" applyBorder="1" applyAlignment="1">
      <alignment horizontal="center" vertical="center"/>
    </xf>
    <xf numFmtId="0" fontId="34" fillId="5" borderId="35" xfId="0" applyFont="1" applyFill="1" applyBorder="1" applyAlignment="1">
      <alignment horizontal="center" vertical="center"/>
    </xf>
    <xf numFmtId="0" fontId="34" fillId="5" borderId="40" xfId="0" applyFont="1" applyFill="1" applyBorder="1" applyAlignment="1">
      <alignment horizontal="center" vertical="center"/>
    </xf>
    <xf numFmtId="0" fontId="23" fillId="0" borderId="39" xfId="0" applyFont="1" applyFill="1" applyBorder="1" applyAlignment="1">
      <alignment horizontal="center" vertical="center" wrapText="1"/>
    </xf>
    <xf numFmtId="0" fontId="23" fillId="0" borderId="35" xfId="0" applyFont="1" applyFill="1" applyBorder="1" applyAlignment="1">
      <alignment horizontal="center" vertical="center" wrapText="1"/>
    </xf>
    <xf numFmtId="38" fontId="33" fillId="2" borderId="46" xfId="1" applyFont="1" applyFill="1" applyBorder="1" applyAlignment="1">
      <alignment horizontal="center" vertical="center" wrapText="1"/>
    </xf>
    <xf numFmtId="0" fontId="15" fillId="0" borderId="33" xfId="0" applyFont="1" applyBorder="1" applyAlignment="1">
      <alignment horizontal="center" vertical="center"/>
    </xf>
    <xf numFmtId="38" fontId="20" fillId="2" borderId="45" xfId="1" applyFont="1" applyFill="1" applyBorder="1" applyAlignment="1">
      <alignment horizontal="center" vertical="center" wrapText="1"/>
    </xf>
    <xf numFmtId="38" fontId="20" fillId="2" borderId="36" xfId="1" applyFont="1" applyFill="1" applyBorder="1" applyAlignment="1">
      <alignment horizontal="center" vertical="center" wrapText="1"/>
    </xf>
    <xf numFmtId="38" fontId="20" fillId="2" borderId="46" xfId="1" applyFont="1" applyFill="1" applyBorder="1" applyAlignment="1">
      <alignment horizontal="center" vertical="center" wrapText="1"/>
    </xf>
    <xf numFmtId="38" fontId="33" fillId="2" borderId="47" xfId="1" applyFont="1" applyFill="1" applyBorder="1" applyAlignment="1">
      <alignment horizontal="center" vertical="center" wrapText="1"/>
    </xf>
    <xf numFmtId="38" fontId="66" fillId="10" borderId="91" xfId="1" applyFont="1" applyFill="1" applyBorder="1" applyAlignment="1">
      <alignment horizontal="right" vertical="center"/>
    </xf>
    <xf numFmtId="38" fontId="66" fillId="10" borderId="92" xfId="1" applyFont="1" applyFill="1" applyBorder="1" applyAlignment="1">
      <alignment horizontal="right" vertical="center"/>
    </xf>
    <xf numFmtId="38" fontId="66" fillId="10" borderId="94" xfId="1" applyFont="1" applyFill="1" applyBorder="1" applyAlignment="1">
      <alignment horizontal="right" vertical="center"/>
    </xf>
    <xf numFmtId="0" fontId="35" fillId="2" borderId="38" xfId="0" applyFont="1" applyFill="1" applyBorder="1" applyAlignment="1">
      <alignment horizontal="center" vertical="center"/>
    </xf>
    <xf numFmtId="0" fontId="35" fillId="2" borderId="35" xfId="0" applyFont="1" applyFill="1" applyBorder="1" applyAlignment="1">
      <alignment horizontal="center" vertical="center"/>
    </xf>
    <xf numFmtId="0" fontId="35" fillId="2" borderId="37" xfId="0" applyFont="1" applyFill="1" applyBorder="1" applyAlignment="1">
      <alignment horizontal="center" vertical="center"/>
    </xf>
    <xf numFmtId="38" fontId="67" fillId="2" borderId="14" xfId="1" applyFont="1" applyFill="1" applyBorder="1" applyAlignment="1">
      <alignment horizontal="right" vertical="center"/>
    </xf>
    <xf numFmtId="38" fontId="67" fillId="2" borderId="0" xfId="1" applyFont="1" applyFill="1" applyBorder="1" applyAlignment="1">
      <alignment horizontal="right" vertical="center"/>
    </xf>
    <xf numFmtId="38" fontId="67" fillId="2" borderId="15" xfId="1" applyFont="1" applyFill="1" applyBorder="1" applyAlignment="1">
      <alignment horizontal="right" vertical="center"/>
    </xf>
    <xf numFmtId="38" fontId="67" fillId="2" borderId="3" xfId="1" applyFont="1" applyFill="1" applyBorder="1" applyAlignment="1">
      <alignment horizontal="right" vertical="center"/>
    </xf>
    <xf numFmtId="0" fontId="35" fillId="0" borderId="37" xfId="0" applyFont="1" applyFill="1" applyBorder="1" applyAlignment="1">
      <alignment horizontal="center" vertical="center"/>
    </xf>
    <xf numFmtId="38" fontId="48" fillId="0" borderId="4" xfId="1" applyFont="1" applyFill="1" applyBorder="1" applyAlignment="1">
      <alignment horizontal="right" vertical="center"/>
    </xf>
    <xf numFmtId="38" fontId="48" fillId="0" borderId="5" xfId="1" applyFont="1" applyFill="1" applyBorder="1" applyAlignment="1">
      <alignment horizontal="right" vertical="center"/>
    </xf>
    <xf numFmtId="0" fontId="42" fillId="0" borderId="67" xfId="0" applyFont="1" applyFill="1" applyBorder="1" applyAlignment="1">
      <alignment horizontal="center" vertical="center" wrapText="1"/>
    </xf>
    <xf numFmtId="0" fontId="42" fillId="0" borderId="62" xfId="0" applyFont="1" applyFill="1" applyBorder="1" applyAlignment="1">
      <alignment horizontal="center" vertical="center" wrapText="1"/>
    </xf>
    <xf numFmtId="0" fontId="42" fillId="0" borderId="73" xfId="0" applyFont="1" applyFill="1" applyBorder="1" applyAlignment="1">
      <alignment horizontal="center" vertical="center" wrapText="1"/>
    </xf>
    <xf numFmtId="0" fontId="43" fillId="0" borderId="0" xfId="0" applyFont="1" applyAlignment="1">
      <alignment horizontal="left" vertical="center"/>
    </xf>
    <xf numFmtId="0" fontId="19" fillId="2" borderId="8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89" xfId="0" applyFont="1" applyFill="1" applyBorder="1" applyAlignment="1">
      <alignment horizontal="center" vertical="center"/>
    </xf>
    <xf numFmtId="0" fontId="19" fillId="2" borderId="25" xfId="0" applyFont="1" applyFill="1" applyBorder="1" applyAlignment="1">
      <alignment horizontal="center" vertical="center"/>
    </xf>
    <xf numFmtId="38" fontId="35" fillId="2" borderId="24" xfId="1" applyFont="1" applyFill="1" applyBorder="1" applyAlignment="1">
      <alignment horizontal="right" vertical="center"/>
    </xf>
    <xf numFmtId="38" fontId="35" fillId="2" borderId="25" xfId="1" applyFont="1" applyFill="1" applyBorder="1" applyAlignment="1">
      <alignment horizontal="right" vertical="center"/>
    </xf>
    <xf numFmtId="38" fontId="35" fillId="2" borderId="85" xfId="1" applyFont="1" applyFill="1" applyBorder="1" applyAlignment="1">
      <alignment horizontal="right" vertical="center"/>
    </xf>
    <xf numFmtId="38" fontId="33" fillId="2" borderId="34" xfId="1"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44" xfId="0" applyFont="1" applyFill="1" applyBorder="1" applyAlignment="1">
      <alignment horizontal="center" vertical="center" wrapText="1"/>
    </xf>
    <xf numFmtId="38" fontId="25" fillId="2" borderId="3" xfId="1" applyFont="1" applyFill="1" applyBorder="1" applyAlignment="1">
      <alignment horizontal="center" vertical="center" wrapText="1"/>
    </xf>
    <xf numFmtId="38" fontId="25" fillId="2" borderId="4" xfId="1" applyFont="1" applyFill="1" applyBorder="1" applyAlignment="1">
      <alignment horizontal="center" vertical="center" wrapText="1"/>
    </xf>
    <xf numFmtId="38" fontId="25" fillId="2" borderId="5" xfId="1" applyFont="1" applyFill="1" applyBorder="1" applyAlignment="1">
      <alignment horizontal="center" vertical="center" wrapText="1"/>
    </xf>
    <xf numFmtId="38" fontId="25" fillId="2" borderId="33" xfId="1" applyFont="1" applyFill="1" applyBorder="1" applyAlignment="1">
      <alignment horizontal="center" vertical="center" wrapText="1"/>
    </xf>
    <xf numFmtId="38" fontId="25" fillId="2" borderId="44" xfId="1" applyFont="1" applyFill="1" applyBorder="1" applyAlignment="1">
      <alignment horizontal="center" vertical="center" wrapText="1"/>
    </xf>
    <xf numFmtId="0" fontId="55" fillId="0" borderId="0" xfId="0" applyFont="1" applyFill="1" applyBorder="1" applyAlignment="1">
      <alignment horizontal="left" vertical="center" wrapText="1"/>
    </xf>
    <xf numFmtId="0" fontId="65" fillId="4" borderId="42" xfId="0" applyFont="1" applyFill="1" applyBorder="1" applyAlignment="1">
      <alignment horizontal="center" vertical="center" wrapText="1"/>
    </xf>
    <xf numFmtId="0" fontId="65" fillId="4" borderId="34" xfId="0" applyFont="1" applyFill="1" applyBorder="1" applyAlignment="1">
      <alignment horizontal="center" vertical="center" wrapText="1"/>
    </xf>
    <xf numFmtId="0" fontId="42" fillId="0" borderId="3" xfId="0" applyFont="1" applyFill="1" applyBorder="1" applyAlignment="1">
      <alignment horizontal="left" vertical="center"/>
    </xf>
    <xf numFmtId="0" fontId="42" fillId="0" borderId="4" xfId="0" applyFont="1" applyFill="1" applyBorder="1" applyAlignment="1">
      <alignment horizontal="left" vertical="center"/>
    </xf>
    <xf numFmtId="0" fontId="42" fillId="0" borderId="5" xfId="0" applyFont="1" applyFill="1" applyBorder="1" applyAlignment="1">
      <alignment horizontal="left" vertical="center"/>
    </xf>
    <xf numFmtId="0" fontId="61" fillId="0" borderId="42" xfId="0" applyFont="1" applyFill="1" applyBorder="1" applyAlignment="1">
      <alignment horizontal="left" vertical="center" wrapText="1"/>
    </xf>
    <xf numFmtId="0" fontId="61" fillId="0" borderId="33" xfId="0" applyFont="1" applyFill="1" applyBorder="1" applyAlignment="1">
      <alignment horizontal="left" vertical="center" wrapText="1"/>
    </xf>
    <xf numFmtId="0" fontId="61" fillId="0" borderId="34" xfId="0" applyFont="1" applyFill="1" applyBorder="1" applyAlignment="1">
      <alignment horizontal="left" vertical="center" wrapText="1"/>
    </xf>
    <xf numFmtId="0" fontId="18" fillId="0" borderId="39"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39"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8" fillId="0" borderId="40" xfId="0" applyFont="1" applyFill="1" applyBorder="1" applyAlignment="1">
      <alignment horizontal="left" vertical="center" wrapText="1"/>
    </xf>
    <xf numFmtId="0" fontId="61" fillId="0" borderId="57"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61" fillId="0" borderId="29" xfId="0" applyFont="1" applyFill="1" applyBorder="1" applyAlignment="1">
      <alignment horizontal="left" vertical="center" wrapText="1"/>
    </xf>
    <xf numFmtId="38" fontId="66" fillId="4" borderId="0" xfId="1" applyFont="1" applyFill="1" applyBorder="1" applyAlignment="1">
      <alignment horizontal="right" vertical="center"/>
    </xf>
    <xf numFmtId="38" fontId="66" fillId="4" borderId="4" xfId="1" applyFont="1" applyFill="1" applyBorder="1" applyAlignment="1">
      <alignment horizontal="right" vertical="center"/>
    </xf>
    <xf numFmtId="38" fontId="48" fillId="0" borderId="10" xfId="1" applyFont="1" applyFill="1" applyBorder="1" applyAlignment="1">
      <alignment horizontal="right" vertical="center"/>
    </xf>
    <xf numFmtId="38" fontId="48" fillId="0" borderId="12" xfId="1" applyFont="1" applyFill="1" applyBorder="1" applyAlignment="1">
      <alignment horizontal="right" vertical="center"/>
    </xf>
    <xf numFmtId="38" fontId="25" fillId="2" borderId="0" xfId="1" applyFont="1" applyFill="1" applyBorder="1" applyAlignment="1">
      <alignment horizontal="center" vertical="center" wrapText="1"/>
    </xf>
    <xf numFmtId="38" fontId="25" fillId="2" borderId="15" xfId="1" applyFont="1" applyFill="1" applyBorder="1" applyAlignment="1">
      <alignment horizontal="center" vertical="center" wrapText="1"/>
    </xf>
    <xf numFmtId="0" fontId="65" fillId="4" borderId="66" xfId="0" applyFont="1" applyFill="1" applyBorder="1" applyAlignment="1">
      <alignment horizontal="center" vertical="center" wrapText="1"/>
    </xf>
    <xf numFmtId="0" fontId="65" fillId="4" borderId="59" xfId="0" applyFont="1" applyFill="1" applyBorder="1" applyAlignment="1">
      <alignment horizontal="center" vertical="center" wrapText="1"/>
    </xf>
    <xf numFmtId="38" fontId="33" fillId="2" borderId="14" xfId="1" applyFont="1" applyFill="1" applyBorder="1" applyAlignment="1">
      <alignment horizontal="center" vertical="center" wrapText="1"/>
    </xf>
    <xf numFmtId="38" fontId="33" fillId="2" borderId="15" xfId="1" applyFont="1" applyFill="1" applyBorder="1" applyAlignment="1">
      <alignment horizontal="center" vertical="center" wrapText="1"/>
    </xf>
    <xf numFmtId="38" fontId="35" fillId="2" borderId="47" xfId="1" applyFont="1" applyFill="1" applyBorder="1" applyAlignment="1">
      <alignment horizontal="right" vertical="center"/>
    </xf>
    <xf numFmtId="38" fontId="35" fillId="2" borderId="68" xfId="1" applyFont="1" applyFill="1" applyBorder="1" applyAlignment="1">
      <alignment horizontal="right" vertical="center"/>
    </xf>
    <xf numFmtId="0" fontId="35" fillId="2" borderId="88" xfId="0" applyFont="1" applyFill="1" applyBorder="1" applyAlignment="1">
      <alignment horizontal="center" vertical="center"/>
    </xf>
    <xf numFmtId="0" fontId="35" fillId="2" borderId="40" xfId="0" applyFont="1" applyFill="1" applyBorder="1" applyAlignment="1">
      <alignment horizontal="center" vertical="center"/>
    </xf>
    <xf numFmtId="38" fontId="39" fillId="2" borderId="80" xfId="1" applyFont="1" applyFill="1" applyBorder="1" applyAlignment="1">
      <alignment horizontal="center" vertical="center"/>
    </xf>
    <xf numFmtId="38" fontId="39" fillId="2" borderId="69" xfId="1" applyFont="1" applyFill="1" applyBorder="1" applyAlignment="1">
      <alignment horizontal="center" vertical="center"/>
    </xf>
    <xf numFmtId="38" fontId="20" fillId="2" borderId="33" xfId="1" applyFont="1" applyFill="1" applyBorder="1" applyAlignment="1">
      <alignment horizontal="center" vertical="center"/>
    </xf>
    <xf numFmtId="38" fontId="20" fillId="2" borderId="34" xfId="1" applyFont="1" applyFill="1" applyBorder="1" applyAlignment="1">
      <alignment horizontal="center" vertical="center"/>
    </xf>
    <xf numFmtId="0" fontId="42" fillId="0" borderId="91" xfId="0" applyFont="1" applyFill="1" applyBorder="1" applyAlignment="1">
      <alignment horizontal="center" vertical="center"/>
    </xf>
    <xf numFmtId="0" fontId="42" fillId="0" borderId="92" xfId="0" applyFont="1" applyFill="1" applyBorder="1" applyAlignment="1">
      <alignment horizontal="center" vertical="center"/>
    </xf>
    <xf numFmtId="0" fontId="42" fillId="0" borderId="94" xfId="0" applyFont="1" applyFill="1" applyBorder="1" applyAlignment="1">
      <alignment horizontal="center" vertical="center"/>
    </xf>
    <xf numFmtId="38" fontId="68" fillId="0" borderId="91" xfId="1" applyFont="1" applyFill="1" applyBorder="1" applyAlignment="1">
      <alignment horizontal="center" vertical="center"/>
    </xf>
    <xf numFmtId="38" fontId="68" fillId="0" borderId="92" xfId="1" applyFont="1" applyFill="1" applyBorder="1" applyAlignment="1">
      <alignment horizontal="center" vertical="center"/>
    </xf>
    <xf numFmtId="38" fontId="68" fillId="0" borderId="94" xfId="1" applyFont="1" applyFill="1" applyBorder="1" applyAlignment="1">
      <alignment horizontal="center" vertical="center"/>
    </xf>
    <xf numFmtId="0" fontId="35" fillId="2" borderId="63" xfId="0" applyFont="1" applyFill="1" applyBorder="1" applyAlignment="1">
      <alignment horizontal="center" vertical="center"/>
    </xf>
    <xf numFmtId="38" fontId="66" fillId="10" borderId="81" xfId="1" applyFont="1" applyFill="1" applyBorder="1" applyAlignment="1">
      <alignment horizontal="right" vertical="center"/>
    </xf>
    <xf numFmtId="38" fontId="66" fillId="10" borderId="78" xfId="1" applyFont="1" applyFill="1" applyBorder="1" applyAlignment="1">
      <alignment horizontal="right" vertical="center"/>
    </xf>
    <xf numFmtId="0" fontId="35" fillId="0" borderId="38" xfId="0" applyFont="1" applyFill="1" applyBorder="1" applyAlignment="1">
      <alignment horizontal="center" vertical="center"/>
    </xf>
    <xf numFmtId="38" fontId="35" fillId="2" borderId="87" xfId="1" applyFont="1" applyFill="1" applyBorder="1" applyAlignment="1">
      <alignment horizontal="right" vertical="center"/>
    </xf>
    <xf numFmtId="0" fontId="42" fillId="0" borderId="24" xfId="0" applyFont="1" applyFill="1" applyBorder="1" applyAlignment="1">
      <alignment horizontal="left" vertical="center"/>
    </xf>
    <xf numFmtId="0" fontId="42" fillId="0" borderId="25" xfId="0" applyFont="1" applyFill="1" applyBorder="1" applyAlignment="1">
      <alignment horizontal="left" vertical="center"/>
    </xf>
    <xf numFmtId="0" fontId="42" fillId="0" borderId="77" xfId="0" applyFont="1" applyFill="1" applyBorder="1" applyAlignment="1">
      <alignment horizontal="left" vertical="center"/>
    </xf>
    <xf numFmtId="38" fontId="66" fillId="4" borderId="15" xfId="1" applyFont="1" applyFill="1" applyBorder="1" applyAlignment="1">
      <alignment horizontal="right" vertical="center"/>
    </xf>
    <xf numFmtId="38" fontId="75" fillId="10" borderId="3" xfId="0" applyNumberFormat="1" applyFont="1" applyFill="1" applyBorder="1" applyAlignment="1">
      <alignment horizontal="right" vertical="center"/>
    </xf>
    <xf numFmtId="0" fontId="75" fillId="10" borderId="4" xfId="0" applyFont="1" applyFill="1" applyBorder="1" applyAlignment="1">
      <alignment horizontal="right" vertical="center"/>
    </xf>
    <xf numFmtId="0" fontId="75" fillId="10" borderId="47" xfId="0" applyFont="1" applyFill="1" applyBorder="1" applyAlignment="1">
      <alignment horizontal="right" vertical="center"/>
    </xf>
    <xf numFmtId="0" fontId="42" fillId="0" borderId="3" xfId="0" applyFont="1" applyFill="1" applyBorder="1" applyAlignment="1">
      <alignment horizontal="center" vertical="center"/>
    </xf>
    <xf numFmtId="38" fontId="66" fillId="10" borderId="3" xfId="1" applyFont="1" applyFill="1" applyBorder="1" applyAlignment="1">
      <alignment horizontal="right" vertical="center"/>
    </xf>
    <xf numFmtId="38" fontId="66" fillId="10" borderId="4" xfId="1" applyFont="1" applyFill="1" applyBorder="1" applyAlignment="1">
      <alignment horizontal="right" vertical="center"/>
    </xf>
    <xf numFmtId="38" fontId="66" fillId="10" borderId="5" xfId="1" applyFont="1" applyFill="1" applyBorder="1" applyAlignment="1">
      <alignment horizontal="right" vertical="center"/>
    </xf>
    <xf numFmtId="38" fontId="66" fillId="4" borderId="4" xfId="1" applyFont="1" applyFill="1" applyBorder="1" applyAlignment="1">
      <alignment horizontal="right" vertical="center" wrapText="1"/>
    </xf>
    <xf numFmtId="38" fontId="66" fillId="4" borderId="5" xfId="1" applyFont="1" applyFill="1" applyBorder="1" applyAlignment="1">
      <alignment horizontal="right" vertical="center" wrapText="1"/>
    </xf>
    <xf numFmtId="0" fontId="42" fillId="0" borderId="79" xfId="0" applyFont="1" applyFill="1" applyBorder="1" applyAlignment="1">
      <alignment horizontal="center" vertical="center" textRotation="255"/>
    </xf>
    <xf numFmtId="0" fontId="42" fillId="0" borderId="75" xfId="0" applyFont="1" applyFill="1" applyBorder="1" applyAlignment="1">
      <alignment horizontal="center" vertical="center" textRotation="255"/>
    </xf>
    <xf numFmtId="0" fontId="42" fillId="0" borderId="65" xfId="0" applyFont="1" applyFill="1" applyBorder="1" applyAlignment="1">
      <alignment horizontal="center" vertical="center" textRotation="255"/>
    </xf>
    <xf numFmtId="38" fontId="66" fillId="10" borderId="74" xfId="1" applyFont="1" applyFill="1" applyBorder="1" applyAlignment="1">
      <alignment horizontal="right" vertical="center" wrapText="1"/>
    </xf>
    <xf numFmtId="38" fontId="66" fillId="10" borderId="62" xfId="1" applyFont="1" applyFill="1" applyBorder="1" applyAlignment="1">
      <alignment horizontal="right" vertical="center" wrapText="1"/>
    </xf>
    <xf numFmtId="38" fontId="66" fillId="10" borderId="73" xfId="1" applyFont="1" applyFill="1" applyBorder="1" applyAlignment="1">
      <alignment horizontal="right" vertical="center" wrapText="1"/>
    </xf>
    <xf numFmtId="38" fontId="68" fillId="0" borderId="4" xfId="1" applyFont="1" applyFill="1" applyBorder="1" applyAlignment="1">
      <alignment horizontal="center" vertical="center"/>
    </xf>
    <xf numFmtId="38" fontId="68" fillId="0" borderId="5" xfId="1" applyFont="1" applyFill="1" applyBorder="1" applyAlignment="1">
      <alignment horizontal="center" vertical="center"/>
    </xf>
    <xf numFmtId="38" fontId="66" fillId="10" borderId="47" xfId="1" applyFont="1" applyFill="1" applyBorder="1" applyAlignment="1">
      <alignment horizontal="right" vertical="center"/>
    </xf>
    <xf numFmtId="38" fontId="68" fillId="0" borderId="1" xfId="1" applyFont="1" applyFill="1" applyBorder="1" applyAlignment="1">
      <alignment horizontal="center" vertical="center"/>
    </xf>
    <xf numFmtId="38" fontId="68" fillId="0" borderId="13" xfId="1" applyFont="1" applyFill="1" applyBorder="1" applyAlignment="1">
      <alignment horizontal="center" vertical="center"/>
    </xf>
    <xf numFmtId="38" fontId="66" fillId="10" borderId="14" xfId="1" applyFont="1" applyFill="1" applyBorder="1" applyAlignment="1">
      <alignment horizontal="right" vertical="center"/>
    </xf>
    <xf numFmtId="38" fontId="66" fillId="10" borderId="0" xfId="1" applyFont="1" applyFill="1" applyBorder="1" applyAlignment="1">
      <alignment horizontal="right" vertical="center"/>
    </xf>
    <xf numFmtId="38" fontId="66" fillId="10" borderId="58" xfId="1" applyFont="1" applyFill="1" applyBorder="1" applyAlignment="1">
      <alignment horizontal="right" vertical="center"/>
    </xf>
    <xf numFmtId="38" fontId="68" fillId="0" borderId="74" xfId="1" applyFont="1" applyFill="1" applyBorder="1" applyAlignment="1">
      <alignment horizontal="center" vertical="center"/>
    </xf>
    <xf numFmtId="38" fontId="68" fillId="0" borderId="62" xfId="1" applyFont="1" applyFill="1" applyBorder="1" applyAlignment="1">
      <alignment horizontal="center" vertical="center"/>
    </xf>
    <xf numFmtId="38" fontId="47" fillId="7" borderId="39" xfId="1" applyFont="1" applyFill="1" applyBorder="1" applyAlignment="1">
      <alignment horizontal="right" vertical="center"/>
    </xf>
    <xf numFmtId="38" fontId="47" fillId="7" borderId="35" xfId="1" applyFont="1" applyFill="1" applyBorder="1" applyAlignment="1">
      <alignment horizontal="right" vertical="center"/>
    </xf>
    <xf numFmtId="38" fontId="47" fillId="7" borderId="40" xfId="1" applyFont="1" applyFill="1" applyBorder="1" applyAlignment="1">
      <alignment horizontal="right" vertical="center"/>
    </xf>
    <xf numFmtId="38" fontId="66" fillId="4" borderId="5" xfId="1" applyFont="1" applyFill="1" applyBorder="1" applyAlignment="1">
      <alignment horizontal="right" vertical="center"/>
    </xf>
    <xf numFmtId="38" fontId="66" fillId="4" borderId="1" xfId="1" applyFont="1" applyFill="1" applyBorder="1" applyAlignment="1">
      <alignment horizontal="right" vertical="center"/>
    </xf>
    <xf numFmtId="38" fontId="66" fillId="4" borderId="13" xfId="1" applyFont="1" applyFill="1" applyBorder="1" applyAlignment="1">
      <alignment horizontal="right" vertical="center"/>
    </xf>
    <xf numFmtId="0" fontId="5" fillId="0" borderId="1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35" fillId="0" borderId="45" xfId="0" applyFont="1" applyFill="1" applyBorder="1" applyAlignment="1">
      <alignment horizontal="left" vertical="center"/>
    </xf>
    <xf numFmtId="0" fontId="35" fillId="0" borderId="36" xfId="0" applyFont="1" applyFill="1" applyBorder="1" applyAlignment="1">
      <alignment horizontal="left" vertical="center"/>
    </xf>
    <xf numFmtId="0" fontId="35" fillId="0" borderId="46" xfId="0" applyFont="1" applyFill="1" applyBorder="1" applyAlignment="1">
      <alignment horizontal="left" vertical="center"/>
    </xf>
    <xf numFmtId="0" fontId="35" fillId="0" borderId="3" xfId="0" applyFont="1" applyFill="1" applyBorder="1" applyAlignment="1">
      <alignment horizontal="left" vertical="center"/>
    </xf>
    <xf numFmtId="0" fontId="35" fillId="0" borderId="4" xfId="0" applyFont="1" applyFill="1" applyBorder="1" applyAlignment="1">
      <alignment horizontal="left" vertical="center"/>
    </xf>
    <xf numFmtId="0" fontId="35" fillId="0" borderId="5" xfId="0" applyFont="1" applyFill="1" applyBorder="1" applyAlignment="1">
      <alignment horizontal="left" vertical="center"/>
    </xf>
    <xf numFmtId="0" fontId="35" fillId="0" borderId="11" xfId="0" applyFont="1" applyFill="1" applyBorder="1" applyAlignment="1">
      <alignment horizontal="left" vertical="center"/>
    </xf>
    <xf numFmtId="0" fontId="35" fillId="0" borderId="1" xfId="0" applyFont="1" applyFill="1" applyBorder="1" applyAlignment="1">
      <alignment horizontal="left" vertical="center"/>
    </xf>
    <xf numFmtId="0" fontId="35" fillId="0" borderId="13" xfId="0" applyFont="1" applyFill="1" applyBorder="1" applyAlignment="1">
      <alignment horizontal="left" vertical="center"/>
    </xf>
    <xf numFmtId="0" fontId="35" fillId="0" borderId="1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5" fillId="0" borderId="9" xfId="0" applyFont="1" applyFill="1" applyBorder="1" applyAlignment="1">
      <alignment horizontal="left" vertical="center"/>
    </xf>
    <xf numFmtId="0" fontId="35" fillId="0" borderId="10" xfId="0" applyFont="1" applyFill="1" applyBorder="1" applyAlignment="1">
      <alignment horizontal="left" vertical="center"/>
    </xf>
    <xf numFmtId="0" fontId="35" fillId="0" borderId="12" xfId="0" applyFont="1" applyFill="1" applyBorder="1" applyAlignment="1">
      <alignment horizontal="left" vertical="center"/>
    </xf>
    <xf numFmtId="38" fontId="65" fillId="10" borderId="2" xfId="1" applyFont="1" applyFill="1" applyBorder="1" applyAlignment="1">
      <alignment horizontal="right" vertical="center"/>
    </xf>
    <xf numFmtId="0" fontId="35" fillId="0" borderId="40" xfId="0" applyFont="1" applyFill="1" applyBorder="1" applyAlignment="1">
      <alignment horizontal="center" vertical="center"/>
    </xf>
    <xf numFmtId="38" fontId="38" fillId="4" borderId="36" xfId="1" applyFont="1" applyFill="1" applyBorder="1" applyAlignment="1">
      <alignment horizontal="center" vertical="center"/>
    </xf>
    <xf numFmtId="38" fontId="38" fillId="4" borderId="59" xfId="1" applyFont="1" applyFill="1" applyBorder="1" applyAlignment="1">
      <alignment horizontal="center" vertical="center"/>
    </xf>
    <xf numFmtId="38" fontId="38" fillId="4" borderId="4" xfId="1" applyFont="1" applyFill="1" applyBorder="1" applyAlignment="1">
      <alignment horizontal="center" vertical="center"/>
    </xf>
    <xf numFmtId="38" fontId="38" fillId="4" borderId="47" xfId="1" applyFont="1" applyFill="1" applyBorder="1" applyAlignment="1">
      <alignment horizontal="center" vertical="center"/>
    </xf>
    <xf numFmtId="38" fontId="38" fillId="4" borderId="3" xfId="1" applyFont="1" applyFill="1" applyBorder="1" applyAlignment="1">
      <alignment horizontal="center" vertical="center"/>
    </xf>
    <xf numFmtId="38" fontId="65" fillId="4" borderId="45" xfId="1" applyFont="1" applyFill="1" applyBorder="1" applyAlignment="1">
      <alignment horizontal="right" vertical="center"/>
    </xf>
    <xf numFmtId="38" fontId="65" fillId="4" borderId="36" xfId="1" applyFont="1" applyFill="1" applyBorder="1" applyAlignment="1">
      <alignment horizontal="right" vertical="center"/>
    </xf>
    <xf numFmtId="38" fontId="65" fillId="4" borderId="46" xfId="1" applyFont="1" applyFill="1" applyBorder="1" applyAlignment="1">
      <alignment horizontal="right" vertical="center"/>
    </xf>
    <xf numFmtId="38" fontId="65" fillId="4" borderId="3" xfId="1" applyFont="1" applyFill="1" applyBorder="1" applyAlignment="1">
      <alignment horizontal="right" vertical="center"/>
    </xf>
    <xf numFmtId="38" fontId="65" fillId="4" borderId="4" xfId="1" applyFont="1" applyFill="1" applyBorder="1" applyAlignment="1">
      <alignment horizontal="right" vertical="center"/>
    </xf>
    <xf numFmtId="38" fontId="65" fillId="4" borderId="5" xfId="1" applyFont="1" applyFill="1" applyBorder="1" applyAlignment="1">
      <alignment horizontal="right" vertical="center"/>
    </xf>
    <xf numFmtId="38" fontId="74" fillId="4" borderId="24" xfId="1" applyFont="1" applyFill="1" applyBorder="1" applyAlignment="1">
      <alignment horizontal="center" vertical="center"/>
    </xf>
    <xf numFmtId="38" fontId="74" fillId="4" borderId="25" xfId="1" applyFont="1" applyFill="1" applyBorder="1" applyAlignment="1">
      <alignment horizontal="center" vertical="center"/>
    </xf>
    <xf numFmtId="38" fontId="74" fillId="4" borderId="68" xfId="1" applyFont="1" applyFill="1" applyBorder="1" applyAlignment="1">
      <alignment horizontal="center" vertical="center"/>
    </xf>
    <xf numFmtId="38" fontId="75" fillId="10" borderId="74" xfId="0" applyNumberFormat="1" applyFont="1" applyFill="1" applyBorder="1" applyAlignment="1">
      <alignment horizontal="right" vertical="center"/>
    </xf>
    <xf numFmtId="0" fontId="75" fillId="10" borderId="62" xfId="0" applyFont="1" applyFill="1" applyBorder="1" applyAlignment="1">
      <alignment horizontal="right" vertical="center"/>
    </xf>
    <xf numFmtId="0" fontId="75" fillId="10" borderId="72" xfId="0" applyFont="1" applyFill="1" applyBorder="1" applyAlignment="1">
      <alignment horizontal="right" vertical="center"/>
    </xf>
    <xf numFmtId="38" fontId="37" fillId="8" borderId="39" xfId="0" applyNumberFormat="1" applyFont="1" applyFill="1" applyBorder="1" applyAlignment="1">
      <alignment horizontal="right" vertical="center"/>
    </xf>
    <xf numFmtId="0" fontId="37" fillId="8" borderId="35" xfId="0" applyFont="1" applyFill="1" applyBorder="1" applyAlignment="1">
      <alignment horizontal="right" vertical="center"/>
    </xf>
    <xf numFmtId="0" fontId="37" fillId="8" borderId="40" xfId="0" applyFont="1" applyFill="1" applyBorder="1" applyAlignment="1">
      <alignment horizontal="right" vertical="center"/>
    </xf>
    <xf numFmtId="0" fontId="64" fillId="0" borderId="48" xfId="0" applyFont="1" applyBorder="1" applyAlignment="1">
      <alignment horizontal="center" vertical="center"/>
    </xf>
    <xf numFmtId="0" fontId="64" fillId="0" borderId="5" xfId="0" applyFont="1" applyBorder="1" applyAlignment="1">
      <alignment horizontal="center" vertical="center"/>
    </xf>
    <xf numFmtId="0" fontId="76" fillId="0" borderId="83" xfId="0" applyFont="1" applyBorder="1" applyAlignment="1">
      <alignment horizontal="left" vertical="center" wrapText="1"/>
    </xf>
    <xf numFmtId="0" fontId="70" fillId="0" borderId="81" xfId="0" applyFont="1" applyBorder="1" applyAlignment="1">
      <alignment horizontal="left" vertical="center" wrapText="1"/>
    </xf>
    <xf numFmtId="0" fontId="29" fillId="0" borderId="9"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13" xfId="0" applyFont="1" applyFill="1" applyBorder="1" applyAlignment="1">
      <alignment horizontal="center" vertical="center"/>
    </xf>
    <xf numFmtId="0" fontId="65" fillId="4" borderId="9" xfId="0" applyFont="1" applyFill="1" applyBorder="1" applyAlignment="1">
      <alignment horizontal="center" vertical="center"/>
    </xf>
    <xf numFmtId="0" fontId="65" fillId="4" borderId="10" xfId="0" applyFont="1" applyFill="1" applyBorder="1" applyAlignment="1">
      <alignment horizontal="center" vertical="center"/>
    </xf>
    <xf numFmtId="0" fontId="65" fillId="4" borderId="11" xfId="0" applyFont="1" applyFill="1" applyBorder="1" applyAlignment="1">
      <alignment horizontal="center" vertical="center"/>
    </xf>
    <xf numFmtId="0" fontId="65" fillId="4" borderId="1"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3"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5" fillId="4" borderId="12" xfId="0" applyFont="1" applyFill="1" applyBorder="1" applyAlignment="1">
      <alignment horizontal="center" vertical="center"/>
    </xf>
    <xf numFmtId="0" fontId="65" fillId="4" borderId="13" xfId="0" applyFont="1" applyFill="1" applyBorder="1" applyAlignment="1">
      <alignment horizontal="center" vertical="center"/>
    </xf>
    <xf numFmtId="0" fontId="64" fillId="4" borderId="9" xfId="0" applyFont="1" applyFill="1" applyBorder="1" applyAlignment="1">
      <alignment horizontal="center" vertical="center" wrapText="1"/>
    </xf>
    <xf numFmtId="0" fontId="64" fillId="4" borderId="10" xfId="0" applyFont="1" applyFill="1" applyBorder="1" applyAlignment="1">
      <alignment horizontal="center" vertical="center" wrapText="1"/>
    </xf>
    <xf numFmtId="0" fontId="64" fillId="4" borderId="12" xfId="0" applyFont="1" applyFill="1" applyBorder="1" applyAlignment="1">
      <alignment horizontal="center" vertical="center" wrapText="1"/>
    </xf>
    <xf numFmtId="0" fontId="64" fillId="4" borderId="11" xfId="0" applyFont="1" applyFill="1" applyBorder="1" applyAlignment="1">
      <alignment horizontal="center" vertical="center" wrapText="1"/>
    </xf>
    <xf numFmtId="0" fontId="64" fillId="4" borderId="1" xfId="0" applyFont="1" applyFill="1" applyBorder="1" applyAlignment="1">
      <alignment horizontal="center" vertical="center" wrapText="1"/>
    </xf>
    <xf numFmtId="0" fontId="64" fillId="4" borderId="13" xfId="0" applyFont="1" applyFill="1" applyBorder="1" applyAlignment="1">
      <alignment horizontal="center" vertical="center" wrapText="1"/>
    </xf>
    <xf numFmtId="0" fontId="64" fillId="4" borderId="9" xfId="0" applyFont="1" applyFill="1" applyBorder="1" applyAlignment="1">
      <alignment horizontal="center" vertical="center"/>
    </xf>
    <xf numFmtId="0" fontId="64" fillId="4" borderId="10" xfId="0" applyFont="1" applyFill="1" applyBorder="1" applyAlignment="1">
      <alignment horizontal="center" vertical="center"/>
    </xf>
    <xf numFmtId="0" fontId="64" fillId="4" borderId="12" xfId="0" applyFont="1" applyFill="1" applyBorder="1" applyAlignment="1">
      <alignment horizontal="center" vertical="center"/>
    </xf>
    <xf numFmtId="0" fontId="64" fillId="4" borderId="11" xfId="0" applyFont="1" applyFill="1" applyBorder="1" applyAlignment="1">
      <alignment horizontal="center" vertical="center"/>
    </xf>
    <xf numFmtId="0" fontId="64" fillId="4" borderId="1" xfId="0" applyFont="1" applyFill="1" applyBorder="1" applyAlignment="1">
      <alignment horizontal="center" vertical="center"/>
    </xf>
    <xf numFmtId="0" fontId="64" fillId="4" borderId="13" xfId="0" applyFont="1" applyFill="1" applyBorder="1" applyAlignment="1">
      <alignment horizontal="center" vertical="center"/>
    </xf>
    <xf numFmtId="38" fontId="65" fillId="4" borderId="24" xfId="1" applyFont="1" applyFill="1" applyBorder="1" applyAlignment="1">
      <alignment horizontal="right" vertical="center"/>
    </xf>
    <xf numFmtId="38" fontId="65" fillId="4" borderId="25" xfId="1" applyFont="1" applyFill="1" applyBorder="1" applyAlignment="1">
      <alignment horizontal="right" vertical="center"/>
    </xf>
    <xf numFmtId="38" fontId="65" fillId="4" borderId="77" xfId="1" applyFont="1" applyFill="1" applyBorder="1" applyAlignment="1">
      <alignment horizontal="right" vertical="center"/>
    </xf>
    <xf numFmtId="38" fontId="65" fillId="10" borderId="92" xfId="1" applyFont="1" applyFill="1" applyBorder="1" applyAlignment="1">
      <alignment horizontal="right" vertical="center"/>
    </xf>
    <xf numFmtId="38" fontId="46" fillId="10" borderId="91" xfId="1" applyFont="1" applyFill="1" applyBorder="1" applyAlignment="1">
      <alignment horizontal="right" vertical="center"/>
    </xf>
    <xf numFmtId="38" fontId="46" fillId="10" borderId="92" xfId="1" applyFont="1" applyFill="1" applyBorder="1" applyAlignment="1">
      <alignment horizontal="right" vertical="center"/>
    </xf>
    <xf numFmtId="38" fontId="46" fillId="10" borderId="93" xfId="1" applyFont="1" applyFill="1" applyBorder="1" applyAlignment="1">
      <alignment horizontal="right" vertical="center"/>
    </xf>
    <xf numFmtId="38" fontId="65" fillId="4" borderId="11" xfId="1" applyFont="1" applyFill="1" applyBorder="1" applyAlignment="1">
      <alignment horizontal="right" vertical="center"/>
    </xf>
    <xf numFmtId="38" fontId="65" fillId="4" borderId="1" xfId="1" applyFont="1" applyFill="1" applyBorder="1" applyAlignment="1">
      <alignment horizontal="right" vertical="center"/>
    </xf>
    <xf numFmtId="38" fontId="65" fillId="10" borderId="56" xfId="1" applyFont="1" applyFill="1" applyBorder="1" applyAlignment="1">
      <alignment horizontal="right" vertical="center"/>
    </xf>
    <xf numFmtId="0" fontId="28" fillId="0" borderId="39" xfId="0" applyFont="1" applyBorder="1" applyAlignment="1">
      <alignment horizontal="left" vertical="center" wrapText="1"/>
    </xf>
    <xf numFmtId="0" fontId="28" fillId="0" borderId="35" xfId="0" applyFont="1" applyBorder="1" applyAlignment="1">
      <alignment horizontal="left" vertical="center" wrapText="1"/>
    </xf>
    <xf numFmtId="0" fontId="28" fillId="0" borderId="40" xfId="0" applyFont="1" applyBorder="1" applyAlignment="1">
      <alignment horizontal="left" vertical="center" wrapText="1"/>
    </xf>
    <xf numFmtId="0" fontId="42" fillId="0" borderId="11" xfId="0" applyFont="1" applyFill="1" applyBorder="1" applyAlignment="1">
      <alignment horizontal="center" vertical="center"/>
    </xf>
    <xf numFmtId="0" fontId="42" fillId="0" borderId="1"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pageSetUpPr fitToPage="1"/>
  </sheetPr>
  <dimension ref="A1:AW72"/>
  <sheetViews>
    <sheetView showGridLines="0" tabSelected="1" zoomScale="40" zoomScaleNormal="40" zoomScaleSheetLayoutView="50" zoomScalePageLayoutView="85" workbookViewId="0">
      <selection activeCell="N41" sqref="N41:P41"/>
    </sheetView>
  </sheetViews>
  <sheetFormatPr defaultRowHeight="13.5" x14ac:dyDescent="0.15"/>
  <cols>
    <col min="1" max="1" width="3.375" customWidth="1"/>
    <col min="2" max="2" width="9.875" customWidth="1"/>
    <col min="3" max="3" width="9.25" customWidth="1"/>
    <col min="4" max="12" width="13.625" customWidth="1"/>
    <col min="13" max="13" width="16.5" customWidth="1"/>
    <col min="14" max="27" width="13.625" customWidth="1"/>
    <col min="28" max="29" width="7.625" customWidth="1"/>
    <col min="30" max="32" width="13.625" customWidth="1"/>
    <col min="33" max="33" width="7.625" customWidth="1"/>
    <col min="34" max="34" width="8.125" customWidth="1"/>
  </cols>
  <sheetData>
    <row r="1" spans="1:35" ht="57.75" customHeight="1" x14ac:dyDescent="0.15">
      <c r="A1" s="82" t="s">
        <v>69</v>
      </c>
      <c r="B1" s="82"/>
      <c r="C1" s="82"/>
      <c r="D1" s="82"/>
      <c r="E1" s="83"/>
      <c r="F1" s="83"/>
      <c r="G1" s="1"/>
      <c r="H1" s="1"/>
      <c r="I1" s="1"/>
      <c r="J1" s="1"/>
      <c r="K1" s="1"/>
      <c r="L1" s="1"/>
      <c r="M1" s="1"/>
      <c r="N1" s="1"/>
      <c r="O1" s="1"/>
      <c r="P1" s="1"/>
      <c r="Q1" s="1"/>
      <c r="R1" s="1"/>
      <c r="S1" s="1"/>
      <c r="T1" s="1"/>
      <c r="U1" s="1"/>
      <c r="V1" s="1"/>
      <c r="W1" s="1"/>
      <c r="X1" s="1"/>
      <c r="Y1" s="1"/>
      <c r="Z1" s="1"/>
      <c r="AA1" s="1"/>
      <c r="AB1" s="133"/>
      <c r="AC1" s="133"/>
      <c r="AD1" s="133"/>
      <c r="AE1" s="133"/>
      <c r="AF1" s="133"/>
      <c r="AG1" s="133"/>
      <c r="AH1" s="133"/>
    </row>
    <row r="2" spans="1:35" ht="68.25" customHeight="1" x14ac:dyDescent="0.15">
      <c r="A2" s="134" t="s">
        <v>84</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6"/>
    </row>
    <row r="3" spans="1:35" ht="55.5" customHeight="1" x14ac:dyDescent="0.15">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5" ht="37.5" customHeight="1" x14ac:dyDescent="0.15">
      <c r="A4" s="91" t="s">
        <v>0</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5" ht="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5" ht="13.5" customHeight="1" x14ac:dyDescent="0.15">
      <c r="A6" s="4"/>
      <c r="B6" s="4"/>
      <c r="C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5" ht="30.75" customHeight="1" x14ac:dyDescent="0.15">
      <c r="A7" s="352" t="s">
        <v>54</v>
      </c>
      <c r="B7" s="353"/>
      <c r="C7" s="353"/>
      <c r="D7" s="354"/>
      <c r="E7" s="358"/>
      <c r="F7" s="359"/>
      <c r="G7" s="359"/>
      <c r="H7" s="359"/>
      <c r="I7" s="359"/>
      <c r="J7" s="359"/>
      <c r="K7" s="359"/>
      <c r="L7" s="359"/>
      <c r="M7" s="362" t="s">
        <v>102</v>
      </c>
      <c r="N7" s="363"/>
      <c r="O7" s="358"/>
      <c r="P7" s="359"/>
      <c r="Q7" s="359"/>
      <c r="R7" s="372"/>
      <c r="S7" s="366" t="s">
        <v>68</v>
      </c>
      <c r="T7" s="367"/>
      <c r="U7" s="368"/>
      <c r="V7" s="380"/>
      <c r="W7" s="381"/>
      <c r="X7" s="381"/>
      <c r="Y7" s="382"/>
      <c r="Z7" s="367" t="s">
        <v>55</v>
      </c>
      <c r="AA7" s="367"/>
      <c r="AB7" s="367"/>
      <c r="AC7" s="374"/>
      <c r="AD7" s="375"/>
      <c r="AE7" s="375"/>
      <c r="AF7" s="375"/>
      <c r="AG7" s="375"/>
      <c r="AH7" s="376"/>
      <c r="AI7" s="27"/>
    </row>
    <row r="8" spans="1:35" ht="33" customHeight="1" x14ac:dyDescent="0.15">
      <c r="A8" s="355"/>
      <c r="B8" s="356"/>
      <c r="C8" s="356"/>
      <c r="D8" s="357"/>
      <c r="E8" s="360"/>
      <c r="F8" s="361"/>
      <c r="G8" s="361"/>
      <c r="H8" s="361"/>
      <c r="I8" s="361"/>
      <c r="J8" s="361"/>
      <c r="K8" s="361"/>
      <c r="L8" s="361"/>
      <c r="M8" s="364"/>
      <c r="N8" s="365"/>
      <c r="O8" s="360"/>
      <c r="P8" s="361"/>
      <c r="Q8" s="361"/>
      <c r="R8" s="373"/>
      <c r="S8" s="369"/>
      <c r="T8" s="370"/>
      <c r="U8" s="371"/>
      <c r="V8" s="383"/>
      <c r="W8" s="384"/>
      <c r="X8" s="384"/>
      <c r="Y8" s="385"/>
      <c r="Z8" s="370"/>
      <c r="AA8" s="370"/>
      <c r="AB8" s="370"/>
      <c r="AC8" s="377"/>
      <c r="AD8" s="378"/>
      <c r="AE8" s="378"/>
      <c r="AF8" s="378"/>
      <c r="AG8" s="378"/>
      <c r="AH8" s="379"/>
    </row>
    <row r="9" spans="1:35" ht="18.75" customHeight="1" x14ac:dyDescent="0.15">
      <c r="A9" s="8"/>
      <c r="B9" s="8"/>
      <c r="C9" s="8"/>
      <c r="D9" s="8"/>
      <c r="E9" s="9"/>
      <c r="F9" s="9"/>
      <c r="G9" s="9"/>
      <c r="H9" s="9"/>
      <c r="I9" s="9"/>
      <c r="J9" s="9"/>
      <c r="K9" s="9"/>
      <c r="L9" s="9"/>
      <c r="M9" s="9"/>
      <c r="N9" s="9"/>
      <c r="O9" s="9"/>
      <c r="P9" s="9"/>
      <c r="Q9" s="9"/>
      <c r="R9" s="9"/>
      <c r="S9" s="9"/>
      <c r="T9" s="6"/>
      <c r="U9" s="6"/>
      <c r="V9" s="6"/>
      <c r="W9" s="5"/>
      <c r="X9" s="8"/>
      <c r="Y9" s="8"/>
      <c r="Z9" s="8"/>
      <c r="AA9" s="8"/>
      <c r="AB9" s="8"/>
      <c r="AC9" s="8"/>
      <c r="AD9" s="8"/>
      <c r="AE9" s="8"/>
      <c r="AF9" s="8"/>
      <c r="AG9" s="8"/>
      <c r="AH9" s="8"/>
    </row>
    <row r="10" spans="1:35" s="25" customFormat="1" ht="37.5" customHeight="1" thickBot="1" x14ac:dyDescent="0.2">
      <c r="A10" s="50" t="s">
        <v>21</v>
      </c>
      <c r="B10" s="48"/>
      <c r="C10" s="48"/>
      <c r="D10" s="48"/>
      <c r="E10" s="49"/>
      <c r="F10" s="49"/>
      <c r="G10" s="49"/>
      <c r="H10" s="49"/>
      <c r="I10" s="49"/>
      <c r="J10" s="49"/>
      <c r="K10" s="49"/>
      <c r="L10" s="23"/>
      <c r="R10" s="54"/>
      <c r="T10" s="23"/>
      <c r="U10" s="23"/>
      <c r="V10" s="23"/>
      <c r="W10" s="24"/>
      <c r="X10" s="24"/>
      <c r="Y10" s="187" t="s">
        <v>50</v>
      </c>
      <c r="Z10" s="178"/>
      <c r="AA10" s="178"/>
      <c r="AB10" s="178"/>
      <c r="AC10" s="178"/>
      <c r="AD10" s="36"/>
      <c r="AE10" s="36"/>
      <c r="AF10" s="36"/>
      <c r="AG10" s="178"/>
      <c r="AH10" s="178"/>
    </row>
    <row r="11" spans="1:35" ht="56.25" customHeight="1" thickBot="1" x14ac:dyDescent="0.2">
      <c r="A11" s="159" t="s">
        <v>11</v>
      </c>
      <c r="B11" s="160"/>
      <c r="C11" s="161"/>
      <c r="D11" s="170" t="s">
        <v>13</v>
      </c>
      <c r="E11" s="171"/>
      <c r="F11" s="171"/>
      <c r="G11" s="171"/>
      <c r="H11" s="171"/>
      <c r="I11" s="55"/>
      <c r="J11" s="171" t="s">
        <v>18</v>
      </c>
      <c r="K11" s="171"/>
      <c r="L11" s="171"/>
      <c r="M11" s="171"/>
      <c r="N11" s="171"/>
      <c r="O11" s="58" t="s">
        <v>71</v>
      </c>
      <c r="P11" s="236" t="s">
        <v>96</v>
      </c>
      <c r="Q11" s="237"/>
      <c r="R11" s="237"/>
      <c r="S11" s="237"/>
      <c r="T11" s="237"/>
      <c r="U11" s="238"/>
      <c r="V11" s="144"/>
      <c r="W11" s="145"/>
      <c r="X11" s="146"/>
      <c r="Y11" s="147" t="s">
        <v>49</v>
      </c>
      <c r="Z11" s="148"/>
      <c r="AA11" s="149"/>
      <c r="AB11" s="156" t="str">
        <f>IF(AND($V$11&gt;=1,$V$11&lt;=99),"○", "　")</f>
        <v>　</v>
      </c>
      <c r="AC11" s="186"/>
      <c r="AD11" s="188" t="s">
        <v>26</v>
      </c>
      <c r="AE11" s="189"/>
      <c r="AF11" s="190"/>
      <c r="AG11" s="156" t="str">
        <f>IF(AND($V$11&gt;500,$V$11&lt;=599),"○", "　")</f>
        <v>　</v>
      </c>
      <c r="AH11" s="157"/>
    </row>
    <row r="12" spans="1:35" ht="56.25" customHeight="1" thickBot="1" x14ac:dyDescent="0.2">
      <c r="A12" s="162"/>
      <c r="B12" s="163"/>
      <c r="C12" s="164"/>
      <c r="D12" s="142" t="s">
        <v>14</v>
      </c>
      <c r="E12" s="141"/>
      <c r="F12" s="141"/>
      <c r="G12" s="141"/>
      <c r="H12" s="141"/>
      <c r="I12" s="56"/>
      <c r="J12" s="141" t="s">
        <v>19</v>
      </c>
      <c r="K12" s="141"/>
      <c r="L12" s="141"/>
      <c r="M12" s="141"/>
      <c r="N12" s="141"/>
      <c r="O12" s="56"/>
      <c r="P12" s="233" t="s">
        <v>82</v>
      </c>
      <c r="Q12" s="234"/>
      <c r="R12" s="234"/>
      <c r="S12" s="234"/>
      <c r="T12" s="234"/>
      <c r="U12" s="234"/>
      <c r="V12" s="234"/>
      <c r="W12" s="234"/>
      <c r="X12" s="235"/>
      <c r="Y12" s="150" t="s">
        <v>22</v>
      </c>
      <c r="Z12" s="151"/>
      <c r="AA12" s="152"/>
      <c r="AB12" s="253" t="str">
        <f>IF(AND($V$11&gt;=100,$V$11&lt;=199),"○", "　")</f>
        <v>　</v>
      </c>
      <c r="AC12" s="254"/>
      <c r="AD12" s="249" t="s">
        <v>27</v>
      </c>
      <c r="AE12" s="249"/>
      <c r="AF12" s="250"/>
      <c r="AG12" s="179" t="str">
        <f>IF(AND($V$11&gt;=600,$V$11&lt;=699),"○", "　")</f>
        <v>　</v>
      </c>
      <c r="AH12" s="191"/>
    </row>
    <row r="13" spans="1:35" ht="56.25" customHeight="1" thickBot="1" x14ac:dyDescent="0.2">
      <c r="A13" s="162"/>
      <c r="B13" s="163"/>
      <c r="C13" s="164"/>
      <c r="D13" s="142" t="s">
        <v>15</v>
      </c>
      <c r="E13" s="141"/>
      <c r="F13" s="141"/>
      <c r="G13" s="141"/>
      <c r="H13" s="141"/>
      <c r="I13" s="56"/>
      <c r="J13" s="141" t="s">
        <v>20</v>
      </c>
      <c r="K13" s="141"/>
      <c r="L13" s="141"/>
      <c r="M13" s="141"/>
      <c r="N13" s="141"/>
      <c r="O13" s="56"/>
      <c r="P13" s="239" t="s">
        <v>95</v>
      </c>
      <c r="Q13" s="240"/>
      <c r="R13" s="240"/>
      <c r="S13" s="240"/>
      <c r="T13" s="240"/>
      <c r="U13" s="240"/>
      <c r="V13" s="241"/>
      <c r="W13" s="251"/>
      <c r="X13" s="252"/>
      <c r="Y13" s="150" t="s">
        <v>23</v>
      </c>
      <c r="Z13" s="151"/>
      <c r="AA13" s="152"/>
      <c r="AB13" s="179" t="str">
        <f>IF(AND($V$11&gt;=200,$V$11&lt;=299),"○", "　")</f>
        <v>　</v>
      </c>
      <c r="AC13" s="180"/>
      <c r="AD13" s="222" t="s">
        <v>28</v>
      </c>
      <c r="AE13" s="223"/>
      <c r="AF13" s="224"/>
      <c r="AG13" s="179" t="str">
        <f>IF(AND($V$11&gt;=700,$V$11&lt;=799),"○", "　")</f>
        <v>　</v>
      </c>
      <c r="AH13" s="191"/>
    </row>
    <row r="14" spans="1:35" ht="56.25" customHeight="1" thickBot="1" x14ac:dyDescent="0.2">
      <c r="A14" s="162"/>
      <c r="B14" s="163"/>
      <c r="C14" s="164"/>
      <c r="D14" s="168" t="s">
        <v>16</v>
      </c>
      <c r="E14" s="169"/>
      <c r="F14" s="169"/>
      <c r="G14" s="169"/>
      <c r="H14" s="169"/>
      <c r="I14" s="56" t="s">
        <v>71</v>
      </c>
      <c r="J14" s="142" t="s">
        <v>85</v>
      </c>
      <c r="K14" s="141"/>
      <c r="L14" s="141"/>
      <c r="M14" s="141"/>
      <c r="N14" s="143"/>
      <c r="O14" s="59"/>
      <c r="P14" s="239" t="s">
        <v>97</v>
      </c>
      <c r="Q14" s="240"/>
      <c r="R14" s="240"/>
      <c r="S14" s="240"/>
      <c r="T14" s="240"/>
      <c r="U14" s="240"/>
      <c r="V14" s="241"/>
      <c r="W14" s="228"/>
      <c r="X14" s="229"/>
      <c r="Y14" s="153" t="s">
        <v>24</v>
      </c>
      <c r="Z14" s="154"/>
      <c r="AA14" s="155"/>
      <c r="AB14" s="179" t="str">
        <f>IF(AND($V$11&gt;=300,$V$11&lt;=399),"○", "　")</f>
        <v>　</v>
      </c>
      <c r="AC14" s="180"/>
      <c r="AD14" s="222" t="s">
        <v>29</v>
      </c>
      <c r="AE14" s="223"/>
      <c r="AF14" s="224"/>
      <c r="AG14" s="179" t="str">
        <f>IF(AND($V$11&gt;=800,$V$11&lt;=899),"○", "　")</f>
        <v>　</v>
      </c>
      <c r="AH14" s="191"/>
    </row>
    <row r="15" spans="1:35" ht="56.25" customHeight="1" thickBot="1" x14ac:dyDescent="0.2">
      <c r="A15" s="165"/>
      <c r="B15" s="166"/>
      <c r="C15" s="167"/>
      <c r="D15" s="176" t="s">
        <v>17</v>
      </c>
      <c r="E15" s="177"/>
      <c r="F15" s="177"/>
      <c r="G15" s="177"/>
      <c r="H15" s="177"/>
      <c r="I15" s="57"/>
      <c r="J15" s="158" t="s">
        <v>32</v>
      </c>
      <c r="K15" s="158"/>
      <c r="L15" s="158"/>
      <c r="M15" s="158"/>
      <c r="N15" s="158"/>
      <c r="O15" s="57"/>
      <c r="P15" s="242" t="s">
        <v>86</v>
      </c>
      <c r="Q15" s="243"/>
      <c r="R15" s="243"/>
      <c r="S15" s="243"/>
      <c r="T15" s="243"/>
      <c r="U15" s="243"/>
      <c r="V15" s="243"/>
      <c r="W15" s="243"/>
      <c r="X15" s="244"/>
      <c r="Y15" s="219" t="s">
        <v>25</v>
      </c>
      <c r="Z15" s="220"/>
      <c r="AA15" s="221"/>
      <c r="AB15" s="139" t="str">
        <f>IF(AND($V$11&gt;=400,$V$11&lt;=499),"○", "　")</f>
        <v>　</v>
      </c>
      <c r="AC15" s="140"/>
      <c r="AD15" s="225" t="s">
        <v>30</v>
      </c>
      <c r="AE15" s="225"/>
      <c r="AF15" s="226"/>
      <c r="AG15" s="139" t="str">
        <f>IF(AND($V$11&gt;=900,$V$11&lt;=999),"○", "　")</f>
        <v>　</v>
      </c>
      <c r="AH15" s="218"/>
    </row>
    <row r="16" spans="1:35" s="15" customFormat="1" ht="39" customHeight="1" thickBot="1" x14ac:dyDescent="0.2">
      <c r="A16" s="10"/>
      <c r="B16" s="11"/>
      <c r="C16" s="11"/>
      <c r="D16" s="11"/>
      <c r="E16" s="11"/>
      <c r="F16" s="11"/>
      <c r="G16" s="11"/>
      <c r="H16" s="11"/>
      <c r="I16" s="11"/>
      <c r="J16" s="11"/>
      <c r="K16" s="11"/>
      <c r="L16" s="11"/>
      <c r="M16" s="11"/>
      <c r="N16" s="11"/>
      <c r="O16" s="11"/>
      <c r="P16" s="11"/>
      <c r="Q16" s="12"/>
      <c r="R16" s="12"/>
      <c r="S16" s="51"/>
      <c r="T16" s="12"/>
      <c r="U16" s="12"/>
      <c r="V16" s="12"/>
      <c r="W16" s="12"/>
      <c r="X16" s="12"/>
      <c r="Y16" s="12"/>
      <c r="Z16" s="12"/>
      <c r="AA16" s="12"/>
      <c r="AB16" s="14"/>
      <c r="AC16" s="14"/>
      <c r="AD16" s="14"/>
      <c r="AE16" s="14"/>
      <c r="AF16" s="14"/>
      <c r="AG16" s="14"/>
      <c r="AH16" s="14"/>
    </row>
    <row r="17" spans="1:35" s="15" customFormat="1" ht="53.25" customHeight="1" thickTop="1" thickBot="1" x14ac:dyDescent="0.2">
      <c r="A17" s="184" t="s">
        <v>73</v>
      </c>
      <c r="B17" s="185"/>
      <c r="C17" s="185"/>
      <c r="D17" s="185"/>
      <c r="E17" s="185"/>
      <c r="F17" s="185"/>
      <c r="G17" s="185"/>
      <c r="H17" s="185"/>
      <c r="I17" s="185"/>
      <c r="J17" s="185"/>
      <c r="K17" s="185"/>
      <c r="L17" s="185"/>
      <c r="M17" s="185"/>
      <c r="N17" s="185"/>
      <c r="O17" s="185"/>
      <c r="P17" s="53"/>
      <c r="Q17" s="53"/>
      <c r="R17" s="53"/>
      <c r="S17" s="97"/>
      <c r="T17" s="98"/>
      <c r="U17" s="227" t="s">
        <v>79</v>
      </c>
      <c r="V17" s="227"/>
      <c r="W17" s="227"/>
      <c r="X17" s="227"/>
      <c r="Y17" s="227"/>
      <c r="Z17" s="227"/>
      <c r="AA17" s="227"/>
      <c r="AB17" s="227"/>
      <c r="AC17" s="227"/>
      <c r="AD17" s="227"/>
      <c r="AE17" s="227"/>
      <c r="AF17" s="227"/>
      <c r="AG17" s="227"/>
      <c r="AH17" s="227"/>
    </row>
    <row r="18" spans="1:35" s="15" customFormat="1" ht="8.25" customHeight="1" x14ac:dyDescent="0.15">
      <c r="A18" s="10"/>
      <c r="B18" s="11"/>
      <c r="C18" s="11"/>
      <c r="D18" s="11"/>
      <c r="E18" s="11"/>
      <c r="F18" s="11"/>
      <c r="G18" s="12"/>
      <c r="H18" s="12"/>
      <c r="I18" s="12"/>
      <c r="J18" s="12"/>
      <c r="K18" s="12"/>
      <c r="L18" s="12"/>
      <c r="M18" s="12"/>
      <c r="N18" s="13"/>
      <c r="O18" s="12"/>
      <c r="P18" s="12"/>
      <c r="Q18" s="12"/>
      <c r="R18" s="12"/>
      <c r="S18" s="12"/>
      <c r="T18" s="12"/>
      <c r="U18" s="12"/>
      <c r="V18" s="12"/>
      <c r="W18" s="12"/>
      <c r="X18" s="12"/>
      <c r="Y18" s="12"/>
      <c r="Z18" s="12"/>
      <c r="AA18" s="12"/>
      <c r="AB18" s="14"/>
      <c r="AC18" s="14"/>
      <c r="AD18" s="14"/>
      <c r="AE18" s="14"/>
      <c r="AF18" s="14"/>
      <c r="AG18" s="14"/>
      <c r="AH18" s="14"/>
    </row>
    <row r="19" spans="1:35" s="7" customFormat="1" ht="16.5" customHeight="1" x14ac:dyDescent="0.15">
      <c r="A19" s="29"/>
      <c r="B19" s="29"/>
      <c r="C19" s="29"/>
      <c r="D19" s="29"/>
      <c r="E19" s="29"/>
      <c r="F19" s="29"/>
      <c r="G19" s="29"/>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5" ht="33" customHeight="1" x14ac:dyDescent="0.15">
      <c r="A20" s="91" t="s">
        <v>48</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row>
    <row r="21" spans="1:35" ht="13.5" customHeight="1" thickBot="1"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5" ht="60" customHeight="1" thickTop="1" thickBot="1" x14ac:dyDescent="0.2">
      <c r="A22" s="94" t="s">
        <v>51</v>
      </c>
      <c r="B22" s="95"/>
      <c r="C22" s="95"/>
      <c r="D22" s="95"/>
      <c r="E22" s="95"/>
      <c r="F22" s="95"/>
      <c r="G22" s="95"/>
      <c r="H22" s="95"/>
      <c r="I22" s="95"/>
      <c r="J22" s="95"/>
      <c r="K22" s="95"/>
      <c r="L22" s="95"/>
      <c r="M22" s="95"/>
      <c r="N22" s="95"/>
      <c r="O22" s="95"/>
      <c r="P22" s="95"/>
      <c r="Q22" s="95"/>
      <c r="R22" s="95"/>
      <c r="S22" s="95"/>
      <c r="T22" s="95"/>
      <c r="U22" s="96"/>
      <c r="V22" s="97"/>
      <c r="W22" s="98"/>
      <c r="X22" s="99" t="s">
        <v>80</v>
      </c>
      <c r="Y22" s="100"/>
      <c r="Z22" s="100"/>
      <c r="AA22" s="100"/>
      <c r="AB22" s="100"/>
      <c r="AC22" s="100"/>
      <c r="AD22" s="100"/>
      <c r="AE22" s="100"/>
      <c r="AF22" s="100"/>
      <c r="AG22" s="100"/>
      <c r="AH22" s="100"/>
    </row>
    <row r="23" spans="1:35" ht="34.5" customHeight="1" thickTop="1" x14ac:dyDescent="0.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5" ht="33" customHeight="1" x14ac:dyDescent="0.15">
      <c r="A24" s="91" t="s">
        <v>31</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3"/>
    </row>
    <row r="25" spans="1:35" ht="24.75" customHeight="1" thickBot="1"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5" ht="60" customHeight="1" thickTop="1" thickBot="1" x14ac:dyDescent="0.2">
      <c r="A26" s="94" t="s">
        <v>72</v>
      </c>
      <c r="B26" s="95"/>
      <c r="C26" s="95"/>
      <c r="D26" s="95"/>
      <c r="E26" s="95"/>
      <c r="F26" s="95"/>
      <c r="G26" s="95"/>
      <c r="H26" s="95"/>
      <c r="I26" s="95"/>
      <c r="J26" s="95"/>
      <c r="K26" s="95"/>
      <c r="L26" s="95"/>
      <c r="M26" s="95"/>
      <c r="N26" s="95"/>
      <c r="O26" s="95"/>
      <c r="P26" s="95"/>
      <c r="Q26" s="95"/>
      <c r="R26" s="95"/>
      <c r="S26" s="95"/>
      <c r="T26" s="95"/>
      <c r="U26" s="96"/>
      <c r="V26" s="97"/>
      <c r="W26" s="98"/>
      <c r="X26" s="99" t="s">
        <v>81</v>
      </c>
      <c r="Y26" s="100"/>
      <c r="Z26" s="100"/>
      <c r="AA26" s="100"/>
      <c r="AB26" s="100"/>
      <c r="AC26" s="100"/>
      <c r="AD26" s="100"/>
      <c r="AE26" s="100"/>
      <c r="AF26" s="100"/>
      <c r="AG26" s="100"/>
      <c r="AH26" s="100"/>
    </row>
    <row r="27" spans="1:35" ht="28.5" customHeight="1" thickTop="1" thickBot="1"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5" s="28" customFormat="1" ht="33" customHeight="1" thickBot="1" x14ac:dyDescent="0.2">
      <c r="A28" s="181" t="s">
        <v>67</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3"/>
    </row>
    <row r="29" spans="1:35" ht="7.5" customHeight="1" x14ac:dyDescent="0.15">
      <c r="A29" s="16"/>
      <c r="B29" s="17"/>
      <c r="C29" s="17"/>
      <c r="D29" s="17"/>
      <c r="E29" s="17"/>
      <c r="F29" s="17"/>
      <c r="G29" s="18"/>
      <c r="H29" s="18"/>
      <c r="I29" s="18"/>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ht="32.25" customHeight="1" x14ac:dyDescent="0.15">
      <c r="A30" s="208" t="s">
        <v>66</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row>
    <row r="31" spans="1:35" s="30" customFormat="1" ht="41.25" customHeight="1" thickBot="1" x14ac:dyDescent="0.2">
      <c r="B31" s="31" t="s">
        <v>61</v>
      </c>
      <c r="C31" s="32"/>
      <c r="D31" s="32"/>
      <c r="E31" s="32"/>
      <c r="F31" s="32"/>
      <c r="G31" s="32"/>
      <c r="H31" s="33"/>
      <c r="I31" s="33"/>
      <c r="J31" s="33"/>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row>
    <row r="32" spans="1:35" s="30" customFormat="1" ht="221.25" customHeight="1" thickBot="1" x14ac:dyDescent="0.2">
      <c r="B32" s="396" t="s">
        <v>74</v>
      </c>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8"/>
      <c r="AI32" s="32"/>
    </row>
    <row r="33" spans="1:49" ht="30.75" customHeight="1" thickBot="1" x14ac:dyDescent="0.2">
      <c r="B33" t="s">
        <v>12</v>
      </c>
      <c r="C33" s="19"/>
      <c r="D33" s="17"/>
      <c r="E33" s="17"/>
      <c r="F33" s="17"/>
      <c r="G33" s="17"/>
      <c r="H33" s="17"/>
      <c r="I33" s="18"/>
      <c r="J33" s="18"/>
      <c r="K33" s="18"/>
      <c r="L33" s="18"/>
      <c r="M33" s="17"/>
      <c r="N33" s="17"/>
      <c r="O33" s="17"/>
      <c r="P33" s="17"/>
      <c r="Q33" s="17"/>
      <c r="R33" s="17"/>
      <c r="S33" s="17"/>
      <c r="T33" s="17"/>
      <c r="U33" s="17"/>
      <c r="V33" s="17"/>
      <c r="W33" s="17"/>
      <c r="X33" s="17"/>
      <c r="Y33" s="17"/>
      <c r="Z33" s="17"/>
      <c r="AA33" s="17"/>
      <c r="AB33" s="17"/>
      <c r="AC33" s="17"/>
      <c r="AD33" s="17"/>
      <c r="AE33" s="17"/>
      <c r="AF33" s="17"/>
      <c r="AG33" s="17"/>
      <c r="AH33" s="17"/>
      <c r="AI33" s="17"/>
      <c r="AJ33" s="17"/>
    </row>
    <row r="34" spans="1:49" ht="53.25" customHeight="1" thickBot="1" x14ac:dyDescent="0.2">
      <c r="A34" s="20"/>
      <c r="B34" s="113" t="s">
        <v>104</v>
      </c>
      <c r="C34" s="112"/>
      <c r="D34" s="112"/>
      <c r="E34" s="112"/>
      <c r="F34" s="112"/>
      <c r="G34" s="112"/>
      <c r="H34" s="112"/>
      <c r="I34" s="112"/>
      <c r="J34" s="112"/>
      <c r="K34" s="112"/>
      <c r="L34" s="112"/>
      <c r="M34" s="112"/>
      <c r="N34" s="272" t="s">
        <v>53</v>
      </c>
      <c r="O34" s="112"/>
      <c r="P34" s="202"/>
      <c r="Q34" s="112" t="s">
        <v>33</v>
      </c>
      <c r="R34" s="202"/>
      <c r="S34" s="195" t="s">
        <v>45</v>
      </c>
      <c r="T34" s="196"/>
      <c r="U34" s="197"/>
      <c r="V34" s="112" t="s">
        <v>87</v>
      </c>
      <c r="W34" s="112"/>
      <c r="X34" s="202"/>
      <c r="Y34" s="65" t="s">
        <v>44</v>
      </c>
      <c r="Z34" s="195" t="s">
        <v>47</v>
      </c>
      <c r="AA34" s="196"/>
      <c r="AB34" s="269"/>
      <c r="AC34" s="257" t="s">
        <v>46</v>
      </c>
      <c r="AD34" s="196"/>
      <c r="AE34" s="196"/>
      <c r="AF34" s="196"/>
      <c r="AG34" s="196"/>
      <c r="AH34" s="258"/>
    </row>
    <row r="35" spans="1:49" ht="69.75" customHeight="1" x14ac:dyDescent="0.15">
      <c r="A35" s="21"/>
      <c r="B35" s="287" t="s">
        <v>1</v>
      </c>
      <c r="C35" s="309" t="s">
        <v>83</v>
      </c>
      <c r="D35" s="310"/>
      <c r="E35" s="310"/>
      <c r="F35" s="310"/>
      <c r="G35" s="310"/>
      <c r="H35" s="310"/>
      <c r="I35" s="310"/>
      <c r="J35" s="310"/>
      <c r="K35" s="310"/>
      <c r="L35" s="310"/>
      <c r="M35" s="311"/>
      <c r="N35" s="245"/>
      <c r="O35" s="245"/>
      <c r="P35" s="277"/>
      <c r="Q35" s="245"/>
      <c r="R35" s="245"/>
      <c r="S35" s="198" t="e">
        <f>N35/Q35</f>
        <v>#DIV/0!</v>
      </c>
      <c r="T35" s="199"/>
      <c r="U35" s="200"/>
      <c r="V35" s="103">
        <f>MIN(N35,Z35)</f>
        <v>0</v>
      </c>
      <c r="W35" s="103"/>
      <c r="X35" s="104"/>
      <c r="Y35" s="66" t="str">
        <f>IF($N$35&lt;=$Z$35,"○","×")</f>
        <v>○</v>
      </c>
      <c r="Z35" s="130">
        <f>$W$14*$AF$35</f>
        <v>0</v>
      </c>
      <c r="AA35" s="131"/>
      <c r="AB35" s="132"/>
      <c r="AC35" s="209" t="s">
        <v>75</v>
      </c>
      <c r="AD35" s="210"/>
      <c r="AE35" s="210"/>
      <c r="AF35" s="131">
        <v>133000</v>
      </c>
      <c r="AG35" s="131"/>
      <c r="AH35" s="273"/>
    </row>
    <row r="36" spans="1:49" ht="56.25" customHeight="1" x14ac:dyDescent="0.15">
      <c r="A36" s="21"/>
      <c r="B36" s="288"/>
      <c r="C36" s="230" t="s">
        <v>56</v>
      </c>
      <c r="D36" s="231"/>
      <c r="E36" s="231"/>
      <c r="F36" s="231"/>
      <c r="G36" s="231"/>
      <c r="H36" s="231"/>
      <c r="I36" s="231"/>
      <c r="J36" s="231"/>
      <c r="K36" s="231"/>
      <c r="L36" s="231"/>
      <c r="M36" s="232"/>
      <c r="N36" s="246"/>
      <c r="O36" s="246"/>
      <c r="P36" s="306"/>
      <c r="Q36" s="246"/>
      <c r="R36" s="246"/>
      <c r="S36" s="201" t="e">
        <f>N36/Q36</f>
        <v>#DIV/0!</v>
      </c>
      <c r="T36" s="101"/>
      <c r="U36" s="102"/>
      <c r="V36" s="105">
        <f>MIN(N36,Z36)</f>
        <v>0</v>
      </c>
      <c r="W36" s="106"/>
      <c r="X36" s="107"/>
      <c r="Y36" s="67" t="str">
        <f>IF($N$36&lt;=$Z$36,"○","×")</f>
        <v>○</v>
      </c>
      <c r="Z36" s="88">
        <f>$Q$36*$AF$36</f>
        <v>0</v>
      </c>
      <c r="AA36" s="89"/>
      <c r="AB36" s="90"/>
      <c r="AC36" s="211" t="s">
        <v>76</v>
      </c>
      <c r="AD36" s="212"/>
      <c r="AE36" s="212"/>
      <c r="AF36" s="89">
        <v>3600</v>
      </c>
      <c r="AG36" s="89"/>
      <c r="AH36" s="255"/>
    </row>
    <row r="37" spans="1:49" ht="56.25" customHeight="1" x14ac:dyDescent="0.15">
      <c r="A37" s="21"/>
      <c r="B37" s="288"/>
      <c r="C37" s="52" t="s">
        <v>34</v>
      </c>
      <c r="D37" s="62"/>
      <c r="E37" s="62"/>
      <c r="F37" s="62"/>
      <c r="G37" s="62"/>
      <c r="H37" s="62"/>
      <c r="I37" s="62"/>
      <c r="J37" s="62"/>
      <c r="K37" s="62"/>
      <c r="L37" s="62"/>
      <c r="M37" s="63"/>
      <c r="N37" s="307"/>
      <c r="O37" s="307"/>
      <c r="P37" s="308"/>
      <c r="Q37" s="172"/>
      <c r="R37" s="172"/>
      <c r="S37" s="201" t="e">
        <f>N37/Q37</f>
        <v>#DIV/0!</v>
      </c>
      <c r="T37" s="101"/>
      <c r="U37" s="102"/>
      <c r="V37" s="105">
        <f>MIN(N37,Z37)</f>
        <v>0</v>
      </c>
      <c r="W37" s="106"/>
      <c r="X37" s="107"/>
      <c r="Y37" s="67" t="str">
        <f>IF($N$37&lt;=$Z$37,"○","×")</f>
        <v>○</v>
      </c>
      <c r="Z37" s="88">
        <f>$W$13*$AF$37</f>
        <v>0</v>
      </c>
      <c r="AA37" s="89"/>
      <c r="AB37" s="90"/>
      <c r="AC37" s="86" t="s">
        <v>78</v>
      </c>
      <c r="AD37" s="87"/>
      <c r="AE37" s="87"/>
      <c r="AF37" s="89">
        <v>4320000</v>
      </c>
      <c r="AG37" s="89"/>
      <c r="AH37" s="255"/>
    </row>
    <row r="38" spans="1:49" ht="56.25" customHeight="1" x14ac:dyDescent="0.15">
      <c r="A38" s="21"/>
      <c r="B38" s="288"/>
      <c r="C38" s="230" t="s">
        <v>35</v>
      </c>
      <c r="D38" s="231"/>
      <c r="E38" s="231"/>
      <c r="F38" s="231"/>
      <c r="G38" s="231"/>
      <c r="H38" s="231"/>
      <c r="I38" s="231"/>
      <c r="J38" s="231"/>
      <c r="K38" s="231"/>
      <c r="L38" s="231"/>
      <c r="M38" s="232"/>
      <c r="N38" s="246"/>
      <c r="O38" s="246"/>
      <c r="P38" s="306"/>
      <c r="Q38" s="172"/>
      <c r="R38" s="172"/>
      <c r="S38" s="201" t="e">
        <f>N38/Q38</f>
        <v>#DIV/0!</v>
      </c>
      <c r="T38" s="101"/>
      <c r="U38" s="102"/>
      <c r="V38" s="105">
        <f>MIN(N38,Z38)</f>
        <v>0</v>
      </c>
      <c r="W38" s="106"/>
      <c r="X38" s="107"/>
      <c r="Y38" s="67" t="str">
        <f>IF($N$38&lt;=$Z$38,"○","×")</f>
        <v>○</v>
      </c>
      <c r="Z38" s="88">
        <f>$Q$38*$AF$38</f>
        <v>0</v>
      </c>
      <c r="AA38" s="89"/>
      <c r="AB38" s="90"/>
      <c r="AC38" s="209" t="s">
        <v>42</v>
      </c>
      <c r="AD38" s="210"/>
      <c r="AE38" s="210"/>
      <c r="AF38" s="89">
        <v>51400</v>
      </c>
      <c r="AG38" s="89"/>
      <c r="AH38" s="255"/>
    </row>
    <row r="39" spans="1:49" ht="56.25" customHeight="1" x14ac:dyDescent="0.15">
      <c r="A39" s="21"/>
      <c r="B39" s="288"/>
      <c r="C39" s="230" t="s">
        <v>57</v>
      </c>
      <c r="D39" s="231"/>
      <c r="E39" s="231"/>
      <c r="F39" s="231"/>
      <c r="G39" s="231"/>
      <c r="H39" s="231"/>
      <c r="I39" s="231"/>
      <c r="J39" s="231"/>
      <c r="K39" s="231"/>
      <c r="L39" s="231"/>
      <c r="M39" s="232"/>
      <c r="N39" s="245"/>
      <c r="O39" s="245"/>
      <c r="P39" s="277"/>
      <c r="Q39" s="247" t="s">
        <v>64</v>
      </c>
      <c r="R39" s="248"/>
      <c r="S39" s="199" t="s">
        <v>103</v>
      </c>
      <c r="T39" s="199"/>
      <c r="U39" s="200"/>
      <c r="V39" s="105">
        <f>MIN(N39,Z39)</f>
        <v>0</v>
      </c>
      <c r="W39" s="106"/>
      <c r="X39" s="107"/>
      <c r="Y39" s="67" t="str">
        <f>IF($N$39&lt;=$Z$39,"○","×")</f>
        <v>○</v>
      </c>
      <c r="Z39" s="88" t="s">
        <v>40</v>
      </c>
      <c r="AA39" s="89"/>
      <c r="AB39" s="90"/>
      <c r="AC39" s="211" t="s">
        <v>41</v>
      </c>
      <c r="AD39" s="212"/>
      <c r="AE39" s="212"/>
      <c r="AF39" s="89" t="s">
        <v>38</v>
      </c>
      <c r="AG39" s="89"/>
      <c r="AH39" s="255"/>
    </row>
    <row r="40" spans="1:49" ht="56.25" customHeight="1" x14ac:dyDescent="0.15">
      <c r="A40" s="21"/>
      <c r="B40" s="288"/>
      <c r="C40" s="230" t="s">
        <v>58</v>
      </c>
      <c r="D40" s="231"/>
      <c r="E40" s="231"/>
      <c r="F40" s="231"/>
      <c r="G40" s="231"/>
      <c r="H40" s="231"/>
      <c r="I40" s="231"/>
      <c r="J40" s="231"/>
      <c r="K40" s="231"/>
      <c r="L40" s="231"/>
      <c r="M40" s="232"/>
      <c r="N40" s="246">
        <v>0</v>
      </c>
      <c r="O40" s="246"/>
      <c r="P40" s="306"/>
      <c r="Q40" s="172"/>
      <c r="R40" s="173"/>
      <c r="S40" s="101" t="e">
        <f>N40/Q40</f>
        <v>#DIV/0!</v>
      </c>
      <c r="T40" s="101"/>
      <c r="U40" s="102"/>
      <c r="V40" s="105">
        <f>MIN(N40,Z40)</f>
        <v>0</v>
      </c>
      <c r="W40" s="106"/>
      <c r="X40" s="107"/>
      <c r="Y40" s="67" t="str">
        <f>IF($N$40&lt;=$Z$40,"○","×")</f>
        <v>○</v>
      </c>
      <c r="Z40" s="88">
        <f>$AF$40</f>
        <v>905000</v>
      </c>
      <c r="AA40" s="89"/>
      <c r="AB40" s="90"/>
      <c r="AC40" s="86" t="s">
        <v>43</v>
      </c>
      <c r="AD40" s="87"/>
      <c r="AE40" s="87"/>
      <c r="AF40" s="89">
        <v>905000</v>
      </c>
      <c r="AG40" s="89"/>
      <c r="AH40" s="255"/>
      <c r="AL40" s="43"/>
      <c r="AM40" s="42"/>
      <c r="AN40" s="42"/>
      <c r="AO40" s="44"/>
      <c r="AP40" s="45"/>
      <c r="AQ40" s="45"/>
      <c r="AR40" s="45"/>
      <c r="AS40" s="45"/>
      <c r="AT40" s="45"/>
      <c r="AU40" s="45"/>
      <c r="AV40" s="46"/>
      <c r="AW40" s="46"/>
    </row>
    <row r="41" spans="1:49" ht="56.25" customHeight="1" x14ac:dyDescent="0.15">
      <c r="A41" s="21"/>
      <c r="B41" s="288"/>
      <c r="C41" s="230" t="s">
        <v>36</v>
      </c>
      <c r="D41" s="231"/>
      <c r="E41" s="231"/>
      <c r="F41" s="231"/>
      <c r="G41" s="231"/>
      <c r="H41" s="231"/>
      <c r="I41" s="231"/>
      <c r="J41" s="231"/>
      <c r="K41" s="231"/>
      <c r="L41" s="231"/>
      <c r="M41" s="232"/>
      <c r="N41" s="246"/>
      <c r="O41" s="246"/>
      <c r="P41" s="306"/>
      <c r="Q41" s="174"/>
      <c r="R41" s="175"/>
      <c r="S41" s="108" t="e">
        <f>N41/Q41</f>
        <v>#DIV/0!</v>
      </c>
      <c r="T41" s="108"/>
      <c r="U41" s="109"/>
      <c r="V41" s="105">
        <f t="shared" ref="V38:V44" si="0">MIN(N41,Z41)</f>
        <v>0</v>
      </c>
      <c r="W41" s="106"/>
      <c r="X41" s="107"/>
      <c r="Y41" s="67" t="str">
        <f>IF($N$41&lt;=$Z$41,"○","×")</f>
        <v>○</v>
      </c>
      <c r="Z41" s="88">
        <f>$Q$41*$AF$41</f>
        <v>0</v>
      </c>
      <c r="AA41" s="89"/>
      <c r="AB41" s="90"/>
      <c r="AC41" s="86" t="s">
        <v>42</v>
      </c>
      <c r="AD41" s="87"/>
      <c r="AE41" s="87"/>
      <c r="AF41" s="89">
        <v>205000</v>
      </c>
      <c r="AG41" s="89"/>
      <c r="AH41" s="255"/>
      <c r="AL41" s="47"/>
      <c r="AM41" s="47"/>
      <c r="AN41" s="47"/>
      <c r="AO41" s="47"/>
      <c r="AP41" s="47"/>
      <c r="AQ41" s="47"/>
      <c r="AR41" s="47"/>
      <c r="AS41" s="47"/>
      <c r="AT41" s="47"/>
      <c r="AU41" s="47"/>
      <c r="AV41" s="47"/>
      <c r="AW41" s="47"/>
    </row>
    <row r="42" spans="1:49" ht="56.25" customHeight="1" x14ac:dyDescent="0.15">
      <c r="A42" s="21"/>
      <c r="B42" s="288"/>
      <c r="C42" s="230" t="s">
        <v>39</v>
      </c>
      <c r="D42" s="231"/>
      <c r="E42" s="231"/>
      <c r="F42" s="231"/>
      <c r="G42" s="231"/>
      <c r="H42" s="231"/>
      <c r="I42" s="231"/>
      <c r="J42" s="231"/>
      <c r="K42" s="231"/>
      <c r="L42" s="231"/>
      <c r="M42" s="232"/>
      <c r="N42" s="246"/>
      <c r="O42" s="246"/>
      <c r="P42" s="306"/>
      <c r="Q42" s="203" t="s">
        <v>64</v>
      </c>
      <c r="R42" s="204"/>
      <c r="S42" s="101" t="s">
        <v>103</v>
      </c>
      <c r="T42" s="101"/>
      <c r="U42" s="102"/>
      <c r="V42" s="105">
        <f t="shared" si="0"/>
        <v>0</v>
      </c>
      <c r="W42" s="106"/>
      <c r="X42" s="107"/>
      <c r="Y42" s="67" t="str">
        <f>IF($N$42&lt;=$Z$42,"○","×")</f>
        <v>○</v>
      </c>
      <c r="Z42" s="88" t="s">
        <v>41</v>
      </c>
      <c r="AA42" s="89"/>
      <c r="AB42" s="90"/>
      <c r="AC42" s="86" t="s">
        <v>40</v>
      </c>
      <c r="AD42" s="87"/>
      <c r="AE42" s="87"/>
      <c r="AF42" s="89" t="s">
        <v>38</v>
      </c>
      <c r="AG42" s="89"/>
      <c r="AH42" s="255"/>
      <c r="AL42" s="47"/>
      <c r="AM42" s="47"/>
      <c r="AN42" s="47"/>
      <c r="AO42" s="47"/>
      <c r="AP42" s="47"/>
      <c r="AQ42" s="47"/>
      <c r="AR42" s="47"/>
      <c r="AS42" s="47"/>
      <c r="AT42" s="47"/>
      <c r="AU42" s="47"/>
      <c r="AV42" s="47"/>
      <c r="AW42" s="47"/>
    </row>
    <row r="43" spans="1:49" ht="56.25" customHeight="1" x14ac:dyDescent="0.15">
      <c r="A43" s="21"/>
      <c r="B43" s="288"/>
      <c r="C43" s="230" t="s">
        <v>37</v>
      </c>
      <c r="D43" s="231"/>
      <c r="E43" s="231"/>
      <c r="F43" s="231"/>
      <c r="G43" s="231"/>
      <c r="H43" s="231"/>
      <c r="I43" s="231"/>
      <c r="J43" s="231"/>
      <c r="K43" s="231"/>
      <c r="L43" s="231"/>
      <c r="M43" s="232"/>
      <c r="N43" s="307">
        <v>0</v>
      </c>
      <c r="O43" s="307"/>
      <c r="P43" s="308"/>
      <c r="Q43" s="172"/>
      <c r="R43" s="173"/>
      <c r="S43" s="101" t="e">
        <f>N43/Q43</f>
        <v>#DIV/0!</v>
      </c>
      <c r="T43" s="101"/>
      <c r="U43" s="102"/>
      <c r="V43" s="105">
        <f>MIN(N43,Z43)</f>
        <v>0</v>
      </c>
      <c r="W43" s="106"/>
      <c r="X43" s="107"/>
      <c r="Y43" s="67" t="str">
        <f>IF($N$43&lt;=$Z$43,"○","×")</f>
        <v>○</v>
      </c>
      <c r="Z43" s="88">
        <f>$AF$43</f>
        <v>300000</v>
      </c>
      <c r="AA43" s="89"/>
      <c r="AB43" s="90"/>
      <c r="AC43" s="86" t="s">
        <v>43</v>
      </c>
      <c r="AD43" s="87"/>
      <c r="AE43" s="87"/>
      <c r="AF43" s="89">
        <v>300000</v>
      </c>
      <c r="AG43" s="89"/>
      <c r="AH43" s="255"/>
    </row>
    <row r="44" spans="1:49" ht="56.25" customHeight="1" thickBot="1" x14ac:dyDescent="0.2">
      <c r="A44" s="21"/>
      <c r="B44" s="288"/>
      <c r="C44" s="274" t="s">
        <v>59</v>
      </c>
      <c r="D44" s="275"/>
      <c r="E44" s="275"/>
      <c r="F44" s="275"/>
      <c r="G44" s="275"/>
      <c r="H44" s="275"/>
      <c r="I44" s="275"/>
      <c r="J44" s="275"/>
      <c r="K44" s="275"/>
      <c r="L44" s="275"/>
      <c r="M44" s="276"/>
      <c r="N44" s="246"/>
      <c r="O44" s="246"/>
      <c r="P44" s="306"/>
      <c r="Q44" s="174"/>
      <c r="R44" s="175"/>
      <c r="S44" s="110" t="e">
        <f>N44/Q44</f>
        <v>#DIV/0!</v>
      </c>
      <c r="T44" s="108"/>
      <c r="U44" s="109"/>
      <c r="V44" s="105">
        <f t="shared" si="0"/>
        <v>0</v>
      </c>
      <c r="W44" s="106"/>
      <c r="X44" s="107"/>
      <c r="Y44" s="60" t="str">
        <f>IF($N$44&lt;=$Z$44,"○","×")</f>
        <v>○</v>
      </c>
      <c r="Z44" s="215">
        <f>$Q$44*$AF$44</f>
        <v>0</v>
      </c>
      <c r="AA44" s="216"/>
      <c r="AB44" s="217"/>
      <c r="AC44" s="213" t="s">
        <v>42</v>
      </c>
      <c r="AD44" s="214"/>
      <c r="AE44" s="214"/>
      <c r="AF44" s="216">
        <v>1500000</v>
      </c>
      <c r="AG44" s="216"/>
      <c r="AH44" s="256"/>
    </row>
    <row r="45" spans="1:49" ht="56.25" customHeight="1" thickTop="1" thickBot="1" x14ac:dyDescent="0.2">
      <c r="A45" s="21"/>
      <c r="B45" s="289"/>
      <c r="C45" s="263" t="s">
        <v>111</v>
      </c>
      <c r="D45" s="264"/>
      <c r="E45" s="264"/>
      <c r="F45" s="264"/>
      <c r="G45" s="264"/>
      <c r="H45" s="264"/>
      <c r="I45" s="264"/>
      <c r="J45" s="264"/>
      <c r="K45" s="264"/>
      <c r="L45" s="264"/>
      <c r="M45" s="265"/>
      <c r="N45" s="270">
        <f>SUM(N35:P44)</f>
        <v>0</v>
      </c>
      <c r="O45" s="270"/>
      <c r="P45" s="271"/>
      <c r="Q45" s="266" t="s">
        <v>91</v>
      </c>
      <c r="R45" s="267"/>
      <c r="S45" s="267"/>
      <c r="T45" s="267"/>
      <c r="U45" s="268"/>
      <c r="V45" s="192">
        <f>SUM(V35:X44)</f>
        <v>0</v>
      </c>
      <c r="W45" s="193"/>
      <c r="X45" s="194"/>
      <c r="Y45" s="69"/>
      <c r="Z45" s="259"/>
      <c r="AA45" s="260"/>
      <c r="AB45" s="260"/>
      <c r="AC45" s="261"/>
      <c r="AD45" s="261"/>
      <c r="AE45" s="261"/>
      <c r="AF45" s="261"/>
      <c r="AG45" s="261"/>
      <c r="AH45" s="262"/>
    </row>
    <row r="46" spans="1:49" ht="56.25" customHeight="1" x14ac:dyDescent="0.15">
      <c r="A46" s="41"/>
      <c r="B46" s="61" t="s">
        <v>9</v>
      </c>
      <c r="C46" s="281" t="s">
        <v>89</v>
      </c>
      <c r="D46" s="115"/>
      <c r="E46" s="115"/>
      <c r="F46" s="115"/>
      <c r="G46" s="115"/>
      <c r="H46" s="115"/>
      <c r="I46" s="115"/>
      <c r="J46" s="115"/>
      <c r="K46" s="115"/>
      <c r="L46" s="115"/>
      <c r="M46" s="116"/>
      <c r="N46" s="285">
        <v>0</v>
      </c>
      <c r="O46" s="285"/>
      <c r="P46" s="286"/>
      <c r="Q46" s="293" t="s">
        <v>92</v>
      </c>
      <c r="R46" s="293"/>
      <c r="S46" s="293"/>
      <c r="T46" s="293"/>
      <c r="U46" s="294"/>
      <c r="V46" s="282">
        <f>MIN(N48,V45)</f>
        <v>0</v>
      </c>
      <c r="W46" s="283"/>
      <c r="X46" s="295"/>
      <c r="Y46" s="75" t="s">
        <v>99</v>
      </c>
      <c r="Z46" s="76"/>
      <c r="AA46" s="76"/>
      <c r="AB46" s="76"/>
      <c r="AC46" s="76"/>
      <c r="AD46" s="76"/>
      <c r="AE46" s="76"/>
      <c r="AF46" s="76"/>
      <c r="AG46" s="76"/>
      <c r="AH46" s="72"/>
    </row>
    <row r="47" spans="1:49" ht="56.25" customHeight="1" thickBot="1" x14ac:dyDescent="0.2">
      <c r="A47" s="21"/>
      <c r="B47" s="114" t="s">
        <v>101</v>
      </c>
      <c r="C47" s="115"/>
      <c r="D47" s="115"/>
      <c r="E47" s="115"/>
      <c r="F47" s="115"/>
      <c r="G47" s="115"/>
      <c r="H47" s="115"/>
      <c r="I47" s="115"/>
      <c r="J47" s="115"/>
      <c r="K47" s="115"/>
      <c r="L47" s="115"/>
      <c r="M47" s="116"/>
      <c r="N47" s="282">
        <f>N45-N46</f>
        <v>0</v>
      </c>
      <c r="O47" s="283"/>
      <c r="P47" s="284"/>
      <c r="Q47" s="296" t="s">
        <v>93</v>
      </c>
      <c r="R47" s="296"/>
      <c r="S47" s="296"/>
      <c r="T47" s="296"/>
      <c r="U47" s="297"/>
      <c r="V47" s="298">
        <f>MIN(N47,V46)</f>
        <v>0</v>
      </c>
      <c r="W47" s="299"/>
      <c r="X47" s="300"/>
      <c r="Y47" s="77" t="s">
        <v>100</v>
      </c>
      <c r="Z47" s="76"/>
      <c r="AA47" s="76"/>
      <c r="AB47" s="76"/>
      <c r="AC47" s="76"/>
      <c r="AD47" s="76"/>
      <c r="AE47" s="76"/>
      <c r="AF47" s="76"/>
      <c r="AG47" s="76"/>
      <c r="AH47" s="74"/>
    </row>
    <row r="48" spans="1:49" ht="56.25" customHeight="1" thickBot="1" x14ac:dyDescent="0.2">
      <c r="B48" s="205" t="s">
        <v>90</v>
      </c>
      <c r="C48" s="206"/>
      <c r="D48" s="206"/>
      <c r="E48" s="206"/>
      <c r="F48" s="206"/>
      <c r="G48" s="206"/>
      <c r="H48" s="206"/>
      <c r="I48" s="206"/>
      <c r="J48" s="206"/>
      <c r="K48" s="206"/>
      <c r="L48" s="206"/>
      <c r="M48" s="207"/>
      <c r="N48" s="290">
        <f>N47</f>
        <v>0</v>
      </c>
      <c r="O48" s="291"/>
      <c r="P48" s="292"/>
      <c r="Q48" s="301" t="s">
        <v>94</v>
      </c>
      <c r="R48" s="302"/>
      <c r="S48" s="302"/>
      <c r="T48" s="302"/>
      <c r="U48" s="302"/>
      <c r="V48" s="303">
        <f>ROUNDDOWN(V47,-3)</f>
        <v>0</v>
      </c>
      <c r="W48" s="304"/>
      <c r="X48" s="305"/>
      <c r="Y48" s="78" t="s">
        <v>88</v>
      </c>
      <c r="Z48" s="77"/>
      <c r="AA48" s="76"/>
      <c r="AB48" s="76"/>
      <c r="AC48" s="76"/>
      <c r="AD48" s="76"/>
      <c r="AE48" s="76"/>
      <c r="AF48" s="76"/>
      <c r="AG48" s="76"/>
      <c r="AH48" s="73"/>
      <c r="AL48" s="85"/>
      <c r="AM48" s="85"/>
      <c r="AN48" s="85"/>
      <c r="AO48" s="85"/>
      <c r="AP48" s="85"/>
      <c r="AQ48" s="85"/>
      <c r="AR48" s="85"/>
      <c r="AS48" s="85"/>
      <c r="AT48" s="85"/>
      <c r="AU48" s="85"/>
      <c r="AV48" s="85"/>
      <c r="AW48" s="85"/>
    </row>
    <row r="49" spans="1:36" ht="24.75" customHeight="1" x14ac:dyDescent="0.15">
      <c r="O49" s="27"/>
      <c r="P49" s="27"/>
      <c r="Q49" s="27"/>
      <c r="R49" s="27"/>
      <c r="T49" s="27"/>
      <c r="V49" s="27"/>
      <c r="W49" s="27"/>
      <c r="X49" s="27"/>
      <c r="Y49" s="27"/>
      <c r="Z49" s="27"/>
      <c r="AA49" s="27"/>
      <c r="AB49" s="27"/>
      <c r="AC49" s="27"/>
      <c r="AD49" s="27"/>
      <c r="AE49" s="27"/>
      <c r="AF49" s="27"/>
      <c r="AG49" s="27"/>
      <c r="AH49" s="27"/>
    </row>
    <row r="50" spans="1:36" s="30" customFormat="1" ht="41.25" customHeight="1" thickBot="1" x14ac:dyDescent="0.2">
      <c r="B50" s="31" t="s">
        <v>60</v>
      </c>
      <c r="C50" s="32"/>
      <c r="D50" s="32"/>
      <c r="E50" s="32"/>
      <c r="F50" s="32"/>
      <c r="G50" s="32"/>
      <c r="H50" s="33"/>
      <c r="I50" s="33"/>
      <c r="J50" s="33"/>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1:36" s="30" customFormat="1" ht="258.75" customHeight="1" thickBot="1" x14ac:dyDescent="0.2">
      <c r="B51" s="396" t="s">
        <v>77</v>
      </c>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8"/>
      <c r="AI51" s="32"/>
    </row>
    <row r="52" spans="1:36" ht="24.75" customHeight="1" thickBot="1" x14ac:dyDescent="0.2">
      <c r="C52" s="19"/>
      <c r="D52" s="17"/>
      <c r="E52" s="17"/>
      <c r="F52" s="17"/>
      <c r="G52" s="17"/>
      <c r="H52" s="17"/>
      <c r="I52" s="18"/>
      <c r="J52" s="18"/>
      <c r="K52" s="18"/>
      <c r="L52" s="18"/>
      <c r="M52" s="17"/>
      <c r="N52" s="17"/>
      <c r="O52" s="17"/>
      <c r="P52" s="17"/>
      <c r="Q52" s="17"/>
      <c r="R52" s="17"/>
      <c r="S52" s="17"/>
      <c r="T52" s="17"/>
      <c r="U52" s="17"/>
      <c r="V52" s="17"/>
      <c r="W52" s="17"/>
      <c r="X52" s="17"/>
      <c r="Y52" s="17"/>
      <c r="Z52" s="17"/>
      <c r="AA52" s="17"/>
      <c r="AB52" s="17"/>
      <c r="AC52" s="17"/>
      <c r="AD52" s="17"/>
      <c r="AE52" s="17"/>
      <c r="AF52" s="17"/>
      <c r="AG52" s="17"/>
      <c r="AH52" s="17"/>
      <c r="AI52" s="17"/>
      <c r="AJ52" s="17"/>
    </row>
    <row r="53" spans="1:36" ht="53.25" customHeight="1" thickBot="1" x14ac:dyDescent="0.2">
      <c r="A53" s="20"/>
      <c r="B53" s="111" t="s">
        <v>105</v>
      </c>
      <c r="C53" s="112"/>
      <c r="D53" s="112"/>
      <c r="E53" s="112"/>
      <c r="F53" s="112"/>
      <c r="G53" s="112"/>
      <c r="H53" s="112"/>
      <c r="I53" s="112"/>
      <c r="J53" s="112"/>
      <c r="K53" s="112"/>
      <c r="L53" s="112"/>
      <c r="M53" s="112"/>
      <c r="N53" s="272" t="s">
        <v>62</v>
      </c>
      <c r="O53" s="112"/>
      <c r="P53" s="202"/>
      <c r="Q53" s="112" t="s">
        <v>70</v>
      </c>
      <c r="R53" s="112"/>
      <c r="S53" s="112"/>
      <c r="T53" s="112"/>
      <c r="U53" s="112"/>
      <c r="V53" s="112"/>
      <c r="W53" s="112"/>
      <c r="X53" s="112"/>
      <c r="Y53" s="112"/>
      <c r="Z53" s="112"/>
      <c r="AA53" s="112"/>
      <c r="AB53" s="112"/>
      <c r="AC53" s="112"/>
      <c r="AD53" s="112"/>
      <c r="AE53" s="112"/>
      <c r="AF53" s="112"/>
      <c r="AG53" s="327"/>
    </row>
    <row r="54" spans="1:36" ht="56.25" customHeight="1" x14ac:dyDescent="0.15">
      <c r="A54" s="21"/>
      <c r="B54" s="287" t="s">
        <v>1</v>
      </c>
      <c r="C54" s="312" t="s">
        <v>2</v>
      </c>
      <c r="D54" s="313"/>
      <c r="E54" s="313"/>
      <c r="F54" s="313"/>
      <c r="G54" s="313"/>
      <c r="H54" s="313"/>
      <c r="I54" s="313"/>
      <c r="J54" s="313"/>
      <c r="K54" s="313"/>
      <c r="L54" s="313"/>
      <c r="M54" s="314"/>
      <c r="N54" s="333"/>
      <c r="O54" s="334"/>
      <c r="P54" s="335"/>
      <c r="Q54" s="328"/>
      <c r="R54" s="328"/>
      <c r="S54" s="328"/>
      <c r="T54" s="328"/>
      <c r="U54" s="328"/>
      <c r="V54" s="328"/>
      <c r="W54" s="328"/>
      <c r="X54" s="328"/>
      <c r="Y54" s="328"/>
      <c r="Z54" s="328"/>
      <c r="AA54" s="328"/>
      <c r="AB54" s="328"/>
      <c r="AC54" s="328"/>
      <c r="AD54" s="328"/>
      <c r="AE54" s="328"/>
      <c r="AF54" s="328"/>
      <c r="AG54" s="329"/>
    </row>
    <row r="55" spans="1:36" ht="56.25" customHeight="1" x14ac:dyDescent="0.15">
      <c r="A55" s="21"/>
      <c r="B55" s="288"/>
      <c r="C55" s="315" t="s">
        <v>3</v>
      </c>
      <c r="D55" s="316"/>
      <c r="E55" s="316"/>
      <c r="F55" s="316"/>
      <c r="G55" s="316"/>
      <c r="H55" s="316"/>
      <c r="I55" s="316"/>
      <c r="J55" s="316"/>
      <c r="K55" s="316"/>
      <c r="L55" s="316"/>
      <c r="M55" s="317"/>
      <c r="N55" s="336"/>
      <c r="O55" s="337"/>
      <c r="P55" s="338"/>
      <c r="Q55" s="330"/>
      <c r="R55" s="330"/>
      <c r="S55" s="330"/>
      <c r="T55" s="330"/>
      <c r="U55" s="330"/>
      <c r="V55" s="330"/>
      <c r="W55" s="330"/>
      <c r="X55" s="330"/>
      <c r="Y55" s="330"/>
      <c r="Z55" s="330"/>
      <c r="AA55" s="330"/>
      <c r="AB55" s="330"/>
      <c r="AC55" s="330"/>
      <c r="AD55" s="330"/>
      <c r="AE55" s="330"/>
      <c r="AF55" s="330"/>
      <c r="AG55" s="331"/>
    </row>
    <row r="56" spans="1:36" ht="56.25" customHeight="1" x14ac:dyDescent="0.15">
      <c r="A56" s="21"/>
      <c r="B56" s="288"/>
      <c r="C56" s="318" t="s">
        <v>4</v>
      </c>
      <c r="D56" s="319"/>
      <c r="E56" s="319"/>
      <c r="F56" s="319"/>
      <c r="G56" s="319"/>
      <c r="H56" s="319"/>
      <c r="I56" s="319"/>
      <c r="J56" s="319"/>
      <c r="K56" s="319"/>
      <c r="L56" s="319"/>
      <c r="M56" s="320"/>
      <c r="N56" s="336"/>
      <c r="O56" s="337"/>
      <c r="P56" s="338"/>
      <c r="Q56" s="71"/>
      <c r="R56" s="330"/>
      <c r="S56" s="330"/>
      <c r="T56" s="330"/>
      <c r="U56" s="330"/>
      <c r="V56" s="330"/>
      <c r="W56" s="330"/>
      <c r="X56" s="330"/>
      <c r="Y56" s="330"/>
      <c r="Z56" s="330"/>
      <c r="AA56" s="330"/>
      <c r="AB56" s="330"/>
      <c r="AC56" s="330"/>
      <c r="AD56" s="330"/>
      <c r="AE56" s="330"/>
      <c r="AF56" s="330"/>
      <c r="AG56" s="331"/>
    </row>
    <row r="57" spans="1:36" ht="56.25" customHeight="1" x14ac:dyDescent="0.15">
      <c r="A57" s="21"/>
      <c r="B57" s="288"/>
      <c r="C57" s="315" t="s">
        <v>5</v>
      </c>
      <c r="D57" s="316"/>
      <c r="E57" s="316"/>
      <c r="F57" s="316"/>
      <c r="G57" s="316"/>
      <c r="H57" s="316"/>
      <c r="I57" s="316"/>
      <c r="J57" s="316"/>
      <c r="K57" s="316"/>
      <c r="L57" s="316"/>
      <c r="M57" s="316"/>
      <c r="N57" s="336"/>
      <c r="O57" s="337"/>
      <c r="P57" s="338"/>
      <c r="Q57" s="332"/>
      <c r="R57" s="330"/>
      <c r="S57" s="330"/>
      <c r="T57" s="330"/>
      <c r="U57" s="330"/>
      <c r="V57" s="330"/>
      <c r="W57" s="330"/>
      <c r="X57" s="330"/>
      <c r="Y57" s="330"/>
      <c r="Z57" s="330"/>
      <c r="AA57" s="330"/>
      <c r="AB57" s="330"/>
      <c r="AC57" s="330"/>
      <c r="AD57" s="330"/>
      <c r="AE57" s="330"/>
      <c r="AF57" s="330"/>
      <c r="AG57" s="331"/>
    </row>
    <row r="58" spans="1:36" ht="60" customHeight="1" x14ac:dyDescent="0.15">
      <c r="A58" s="21"/>
      <c r="B58" s="288"/>
      <c r="C58" s="321" t="s">
        <v>98</v>
      </c>
      <c r="D58" s="322"/>
      <c r="E58" s="322"/>
      <c r="F58" s="322"/>
      <c r="G58" s="322"/>
      <c r="H58" s="322"/>
      <c r="I58" s="322"/>
      <c r="J58" s="322"/>
      <c r="K58" s="322"/>
      <c r="L58" s="322"/>
      <c r="M58" s="322"/>
      <c r="N58" s="336"/>
      <c r="O58" s="337"/>
      <c r="P58" s="338"/>
      <c r="Q58" s="332"/>
      <c r="R58" s="330"/>
      <c r="S58" s="330"/>
      <c r="T58" s="330"/>
      <c r="U58" s="330"/>
      <c r="V58" s="330"/>
      <c r="W58" s="330"/>
      <c r="X58" s="330"/>
      <c r="Y58" s="330"/>
      <c r="Z58" s="330"/>
      <c r="AA58" s="330"/>
      <c r="AB58" s="330"/>
      <c r="AC58" s="330"/>
      <c r="AD58" s="330"/>
      <c r="AE58" s="330"/>
      <c r="AF58" s="330"/>
      <c r="AG58" s="331"/>
    </row>
    <row r="59" spans="1:36" ht="56.25" customHeight="1" x14ac:dyDescent="0.15">
      <c r="A59" s="21"/>
      <c r="B59" s="288"/>
      <c r="C59" s="315" t="s">
        <v>63</v>
      </c>
      <c r="D59" s="316"/>
      <c r="E59" s="316"/>
      <c r="F59" s="316"/>
      <c r="G59" s="316"/>
      <c r="H59" s="316"/>
      <c r="I59" s="316"/>
      <c r="J59" s="316"/>
      <c r="K59" s="316"/>
      <c r="L59" s="316"/>
      <c r="M59" s="316"/>
      <c r="N59" s="336"/>
      <c r="O59" s="337"/>
      <c r="P59" s="338"/>
      <c r="Q59" s="332"/>
      <c r="R59" s="330"/>
      <c r="S59" s="330"/>
      <c r="T59" s="330"/>
      <c r="U59" s="330"/>
      <c r="V59" s="330"/>
      <c r="W59" s="330"/>
      <c r="X59" s="330"/>
      <c r="Y59" s="330"/>
      <c r="Z59" s="330"/>
      <c r="AA59" s="330"/>
      <c r="AB59" s="330"/>
      <c r="AC59" s="330"/>
      <c r="AD59" s="330"/>
      <c r="AE59" s="330"/>
      <c r="AF59" s="330"/>
      <c r="AG59" s="331"/>
    </row>
    <row r="60" spans="1:36" ht="56.25" customHeight="1" x14ac:dyDescent="0.15">
      <c r="A60" s="21"/>
      <c r="B60" s="288"/>
      <c r="C60" s="315" t="s">
        <v>6</v>
      </c>
      <c r="D60" s="316"/>
      <c r="E60" s="316"/>
      <c r="F60" s="316"/>
      <c r="G60" s="316"/>
      <c r="H60" s="316"/>
      <c r="I60" s="316"/>
      <c r="J60" s="316"/>
      <c r="K60" s="316"/>
      <c r="L60" s="316"/>
      <c r="M60" s="316"/>
      <c r="N60" s="336"/>
      <c r="O60" s="337"/>
      <c r="P60" s="338"/>
      <c r="Q60" s="332"/>
      <c r="R60" s="330"/>
      <c r="S60" s="330"/>
      <c r="T60" s="330"/>
      <c r="U60" s="330"/>
      <c r="V60" s="330"/>
      <c r="W60" s="330"/>
      <c r="X60" s="330"/>
      <c r="Y60" s="330"/>
      <c r="Z60" s="330"/>
      <c r="AA60" s="330"/>
      <c r="AB60" s="330"/>
      <c r="AC60" s="330"/>
      <c r="AD60" s="330"/>
      <c r="AE60" s="330"/>
      <c r="AF60" s="330"/>
      <c r="AG60" s="331"/>
    </row>
    <row r="61" spans="1:36" ht="56.25" customHeight="1" x14ac:dyDescent="0.15">
      <c r="A61" s="21"/>
      <c r="B61" s="288"/>
      <c r="C61" s="315" t="s">
        <v>7</v>
      </c>
      <c r="D61" s="316"/>
      <c r="E61" s="316"/>
      <c r="F61" s="316"/>
      <c r="G61" s="316"/>
      <c r="H61" s="316"/>
      <c r="I61" s="316"/>
      <c r="J61" s="316"/>
      <c r="K61" s="316"/>
      <c r="L61" s="316"/>
      <c r="M61" s="317"/>
      <c r="N61" s="336"/>
      <c r="O61" s="337"/>
      <c r="P61" s="338"/>
      <c r="Q61" s="332"/>
      <c r="R61" s="330"/>
      <c r="S61" s="330"/>
      <c r="T61" s="330"/>
      <c r="U61" s="330"/>
      <c r="V61" s="330"/>
      <c r="W61" s="330"/>
      <c r="X61" s="330"/>
      <c r="Y61" s="330"/>
      <c r="Z61" s="330"/>
      <c r="AA61" s="330"/>
      <c r="AB61" s="330"/>
      <c r="AC61" s="330"/>
      <c r="AD61" s="330"/>
      <c r="AE61" s="330"/>
      <c r="AF61" s="330"/>
      <c r="AG61" s="331"/>
    </row>
    <row r="62" spans="1:36" ht="56.25" customHeight="1" thickBot="1" x14ac:dyDescent="0.2">
      <c r="A62" s="21"/>
      <c r="B62" s="288"/>
      <c r="C62" s="323" t="s">
        <v>8</v>
      </c>
      <c r="D62" s="324"/>
      <c r="E62" s="324"/>
      <c r="F62" s="324"/>
      <c r="G62" s="324"/>
      <c r="H62" s="324"/>
      <c r="I62" s="324"/>
      <c r="J62" s="324"/>
      <c r="K62" s="324"/>
      <c r="L62" s="324"/>
      <c r="M62" s="325"/>
      <c r="N62" s="386"/>
      <c r="O62" s="387"/>
      <c r="P62" s="388"/>
      <c r="Q62" s="339"/>
      <c r="R62" s="340"/>
      <c r="S62" s="340"/>
      <c r="T62" s="340"/>
      <c r="U62" s="340"/>
      <c r="V62" s="340"/>
      <c r="W62" s="340"/>
      <c r="X62" s="340"/>
      <c r="Y62" s="340"/>
      <c r="Z62" s="340"/>
      <c r="AA62" s="340"/>
      <c r="AB62" s="340"/>
      <c r="AC62" s="340"/>
      <c r="AD62" s="340"/>
      <c r="AE62" s="340"/>
      <c r="AF62" s="340"/>
      <c r="AG62" s="341"/>
      <c r="AH62" s="27"/>
    </row>
    <row r="63" spans="1:36" ht="56.25" customHeight="1" thickTop="1" x14ac:dyDescent="0.15">
      <c r="A63" s="21"/>
      <c r="B63" s="289"/>
      <c r="C63" s="263" t="s">
        <v>110</v>
      </c>
      <c r="D63" s="264"/>
      <c r="E63" s="264"/>
      <c r="F63" s="264"/>
      <c r="G63" s="264"/>
      <c r="H63" s="264"/>
      <c r="I63" s="264"/>
      <c r="J63" s="264"/>
      <c r="K63" s="264"/>
      <c r="L63" s="264"/>
      <c r="M63" s="265"/>
      <c r="N63" s="389">
        <f>SUM(N54:P62)</f>
        <v>0</v>
      </c>
      <c r="O63" s="389"/>
      <c r="P63" s="389"/>
      <c r="Q63" s="399" t="s">
        <v>108</v>
      </c>
      <c r="R63" s="400"/>
      <c r="S63" s="400"/>
      <c r="T63" s="400"/>
      <c r="U63" s="400"/>
      <c r="V63" s="400"/>
      <c r="W63" s="400"/>
      <c r="X63" s="400"/>
      <c r="Y63" s="390">
        <f>IF($AB$11="○",20000000,IF($AB$12="○",30000000,IF($AB$13="○",40000000,IF($AB$14="○",50000000,IF($AB$15="○",60000000,IF($AG$11="○",70000000,IF($AG$12="○",80000000,IF($AG$13="○",90000000,IF($AG$14="○",100000000,IF($AG$15="○",110000000))))))))))+IF($V$22="○",10000000,0)</f>
        <v>0</v>
      </c>
      <c r="Z63" s="391"/>
      <c r="AA63" s="392"/>
      <c r="AB63" s="350" t="s">
        <v>116</v>
      </c>
      <c r="AC63" s="351"/>
      <c r="AD63" s="351"/>
      <c r="AE63" s="351"/>
      <c r="AF63" s="351"/>
      <c r="AG63" s="351"/>
    </row>
    <row r="64" spans="1:36" ht="56.25" customHeight="1" x14ac:dyDescent="0.15">
      <c r="A64" s="21"/>
      <c r="B64" s="79" t="s">
        <v>9</v>
      </c>
      <c r="C64" s="281" t="s">
        <v>106</v>
      </c>
      <c r="D64" s="115"/>
      <c r="E64" s="115"/>
      <c r="F64" s="115"/>
      <c r="G64" s="115"/>
      <c r="H64" s="115"/>
      <c r="I64" s="115"/>
      <c r="J64" s="115"/>
      <c r="K64" s="115"/>
      <c r="L64" s="115"/>
      <c r="M64" s="116"/>
      <c r="N64" s="393">
        <v>0</v>
      </c>
      <c r="O64" s="394"/>
      <c r="P64" s="394"/>
      <c r="Q64" s="281" t="s">
        <v>112</v>
      </c>
      <c r="R64" s="115"/>
      <c r="S64" s="115"/>
      <c r="T64" s="115"/>
      <c r="U64" s="115"/>
      <c r="V64" s="115"/>
      <c r="W64" s="115"/>
      <c r="X64" s="116"/>
      <c r="Y64" s="278">
        <f>MIN(N66,Y63)</f>
        <v>0</v>
      </c>
      <c r="Z64" s="279"/>
      <c r="AA64" s="280"/>
      <c r="AB64" s="348" t="str">
        <f>IF(N66&gt;=Y63,"○","×")</f>
        <v>○</v>
      </c>
      <c r="AC64" s="349"/>
      <c r="AD64" s="84" t="s">
        <v>115</v>
      </c>
      <c r="AE64" s="64"/>
      <c r="AF64" s="64"/>
      <c r="AG64" s="27"/>
    </row>
    <row r="65" spans="1:36" ht="52.5" customHeight="1" thickBot="1" x14ac:dyDescent="0.2">
      <c r="A65" s="21"/>
      <c r="B65" s="114" t="s">
        <v>109</v>
      </c>
      <c r="C65" s="115"/>
      <c r="D65" s="115"/>
      <c r="E65" s="115"/>
      <c r="F65" s="115"/>
      <c r="G65" s="115"/>
      <c r="H65" s="115"/>
      <c r="I65" s="115"/>
      <c r="J65" s="115"/>
      <c r="K65" s="115"/>
      <c r="L65" s="115"/>
      <c r="M65" s="116"/>
      <c r="N65" s="326">
        <f>N63-N64</f>
        <v>0</v>
      </c>
      <c r="O65" s="326"/>
      <c r="P65" s="326"/>
      <c r="Q65" s="281" t="s">
        <v>113</v>
      </c>
      <c r="R65" s="115"/>
      <c r="S65" s="115"/>
      <c r="T65" s="115"/>
      <c r="U65" s="115"/>
      <c r="V65" s="115"/>
      <c r="W65" s="115"/>
      <c r="X65" s="116"/>
      <c r="Y65" s="342">
        <f>MIN(N65,Y64)</f>
        <v>0</v>
      </c>
      <c r="Z65" s="343"/>
      <c r="AA65" s="344"/>
      <c r="AB65" s="80"/>
      <c r="AC65" s="80"/>
      <c r="AD65" s="80"/>
      <c r="AE65" s="27"/>
      <c r="AF65" s="27"/>
      <c r="AG65" s="27"/>
    </row>
    <row r="66" spans="1:36" ht="50.25" customHeight="1" thickBot="1" x14ac:dyDescent="0.2">
      <c r="A66" s="21"/>
      <c r="B66" s="123" t="s">
        <v>107</v>
      </c>
      <c r="C66" s="124"/>
      <c r="D66" s="124"/>
      <c r="E66" s="124"/>
      <c r="F66" s="124"/>
      <c r="G66" s="124"/>
      <c r="H66" s="124"/>
      <c r="I66" s="124"/>
      <c r="J66" s="124"/>
      <c r="K66" s="124"/>
      <c r="L66" s="124"/>
      <c r="M66" s="125"/>
      <c r="N66" s="395">
        <f>N65</f>
        <v>0</v>
      </c>
      <c r="O66" s="395"/>
      <c r="P66" s="395"/>
      <c r="Q66" s="128" t="s">
        <v>114</v>
      </c>
      <c r="R66" s="129"/>
      <c r="S66" s="129"/>
      <c r="T66" s="129"/>
      <c r="U66" s="129"/>
      <c r="V66" s="129"/>
      <c r="W66" s="129"/>
      <c r="X66" s="129"/>
      <c r="Y66" s="345">
        <f>ROUNDDOWN(Y65,-3)</f>
        <v>0</v>
      </c>
      <c r="Z66" s="346"/>
      <c r="AA66" s="347"/>
      <c r="AB66" s="70"/>
      <c r="AC66" s="22"/>
      <c r="AD66" s="27"/>
      <c r="AE66" s="27"/>
      <c r="AF66" s="27"/>
      <c r="AG66" s="27"/>
    </row>
    <row r="67" spans="1:36" ht="24.75" customHeight="1" thickBot="1" x14ac:dyDescent="0.2">
      <c r="O67" s="37"/>
      <c r="P67" s="37"/>
      <c r="Q67" s="81"/>
      <c r="R67" s="81"/>
      <c r="S67" s="81"/>
      <c r="T67" s="68"/>
      <c r="U67" s="68"/>
      <c r="V67" s="68"/>
      <c r="W67" s="68"/>
      <c r="X67" s="68"/>
    </row>
    <row r="68" spans="1:36" ht="55.5" customHeight="1" thickTop="1" thickBot="1" x14ac:dyDescent="0.2">
      <c r="B68" s="126" t="s">
        <v>10</v>
      </c>
      <c r="C68" s="127"/>
      <c r="D68" s="127"/>
      <c r="E68" s="127"/>
      <c r="F68" s="127"/>
      <c r="G68" s="127"/>
      <c r="H68" s="127"/>
      <c r="I68" s="127"/>
      <c r="J68" s="127"/>
      <c r="K68" s="127"/>
      <c r="L68" s="127"/>
      <c r="M68" s="127"/>
      <c r="N68" s="127"/>
      <c r="O68" s="127"/>
      <c r="P68" s="127"/>
      <c r="Q68" s="127"/>
      <c r="R68" s="127"/>
      <c r="S68" s="127"/>
      <c r="T68" s="127"/>
      <c r="U68" s="127"/>
      <c r="V68" s="127"/>
      <c r="W68" s="127"/>
      <c r="X68" s="120" t="s">
        <v>71</v>
      </c>
      <c r="Y68" s="121"/>
      <c r="Z68" s="122" t="s">
        <v>52</v>
      </c>
      <c r="AA68" s="122"/>
      <c r="AB68" s="122"/>
      <c r="AC68" s="122"/>
      <c r="AD68" s="122"/>
      <c r="AE68" s="122"/>
      <c r="AF68" s="122"/>
      <c r="AG68" s="122"/>
      <c r="AH68" s="122"/>
      <c r="AI68" s="34"/>
      <c r="AJ68" s="34"/>
    </row>
    <row r="69" spans="1:36" ht="15.75" customHeight="1" thickTop="1" x14ac:dyDescent="0.15">
      <c r="B69" s="39"/>
      <c r="C69" s="39"/>
      <c r="D69" s="39"/>
      <c r="E69" s="39"/>
      <c r="F69" s="39"/>
      <c r="G69" s="39"/>
      <c r="H69" s="39"/>
      <c r="I69" s="39"/>
      <c r="J69" s="39"/>
      <c r="K69" s="39"/>
      <c r="L69" s="39"/>
      <c r="M69" s="39"/>
      <c r="N69" s="39"/>
      <c r="O69" s="39"/>
      <c r="P69" s="39"/>
      <c r="Q69" s="39"/>
      <c r="R69" s="39"/>
      <c r="S69" s="39"/>
      <c r="T69" s="39"/>
      <c r="U69" s="39"/>
      <c r="V69" s="39"/>
      <c r="W69" s="39"/>
      <c r="X69" s="40"/>
      <c r="Y69" s="40"/>
      <c r="Z69" s="38"/>
      <c r="AA69" s="38"/>
      <c r="AB69" s="38"/>
      <c r="AC69" s="38"/>
      <c r="AD69" s="38"/>
      <c r="AE69" s="38"/>
      <c r="AF69" s="38"/>
      <c r="AG69" s="38"/>
      <c r="AH69" s="38"/>
      <c r="AI69" s="34"/>
      <c r="AJ69" s="34"/>
    </row>
    <row r="70" spans="1:36" ht="10.5" customHeight="1" thickBot="1" x14ac:dyDescent="0.2"/>
    <row r="71" spans="1:36" ht="110.25" customHeight="1" thickTop="1" thickBot="1" x14ac:dyDescent="0.2">
      <c r="B71" s="117" t="s">
        <v>65</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9"/>
    </row>
    <row r="72" spans="1:36" ht="6.75" customHeight="1" thickTop="1" x14ac:dyDescent="0.15">
      <c r="B72" s="35"/>
    </row>
  </sheetData>
  <sheetProtection formatCells="0"/>
  <mergeCells count="227">
    <mergeCell ref="Y66:AA66"/>
    <mergeCell ref="AB64:AC64"/>
    <mergeCell ref="AB63:AG63"/>
    <mergeCell ref="A7:D8"/>
    <mergeCell ref="E7:L8"/>
    <mergeCell ref="M7:N8"/>
    <mergeCell ref="S7:U8"/>
    <mergeCell ref="O7:R8"/>
    <mergeCell ref="Z7:AB8"/>
    <mergeCell ref="AC7:AH8"/>
    <mergeCell ref="V7:Y8"/>
    <mergeCell ref="N61:P61"/>
    <mergeCell ref="N62:P62"/>
    <mergeCell ref="N63:P63"/>
    <mergeCell ref="Y63:AA63"/>
    <mergeCell ref="N64:P64"/>
    <mergeCell ref="N66:P66"/>
    <mergeCell ref="B32:AH32"/>
    <mergeCell ref="B51:AH51"/>
    <mergeCell ref="C64:M64"/>
    <mergeCell ref="B54:B63"/>
    <mergeCell ref="B65:M65"/>
    <mergeCell ref="Q63:X63"/>
    <mergeCell ref="N65:P65"/>
    <mergeCell ref="Q64:X64"/>
    <mergeCell ref="Q65:X65"/>
    <mergeCell ref="Q53:AG53"/>
    <mergeCell ref="Q54:AG54"/>
    <mergeCell ref="Q55:AG55"/>
    <mergeCell ref="R56:AG56"/>
    <mergeCell ref="N53:P53"/>
    <mergeCell ref="Q57:AG57"/>
    <mergeCell ref="Q58:AG58"/>
    <mergeCell ref="Q59:AG59"/>
    <mergeCell ref="Q60:AG60"/>
    <mergeCell ref="N54:P54"/>
    <mergeCell ref="N55:P55"/>
    <mergeCell ref="N56:P56"/>
    <mergeCell ref="N57:P57"/>
    <mergeCell ref="N58:P58"/>
    <mergeCell ref="N59:P59"/>
    <mergeCell ref="N60:P60"/>
    <mergeCell ref="Q61:AG61"/>
    <mergeCell ref="Q62:AG62"/>
    <mergeCell ref="Y65:AA65"/>
    <mergeCell ref="C54:M54"/>
    <mergeCell ref="C55:M55"/>
    <mergeCell ref="C56:M56"/>
    <mergeCell ref="C57:M57"/>
    <mergeCell ref="C58:M58"/>
    <mergeCell ref="C59:M59"/>
    <mergeCell ref="C60:M60"/>
    <mergeCell ref="C61:M61"/>
    <mergeCell ref="C62:M62"/>
    <mergeCell ref="C63:M63"/>
    <mergeCell ref="Y64:AA64"/>
    <mergeCell ref="C46:M46"/>
    <mergeCell ref="N47:P47"/>
    <mergeCell ref="N46:P46"/>
    <mergeCell ref="B35:B45"/>
    <mergeCell ref="N48:P48"/>
    <mergeCell ref="Q46:U46"/>
    <mergeCell ref="V46:X46"/>
    <mergeCell ref="Q47:U47"/>
    <mergeCell ref="V47:X47"/>
    <mergeCell ref="Q48:U48"/>
    <mergeCell ref="V48:X48"/>
    <mergeCell ref="N36:P36"/>
    <mergeCell ref="N37:P37"/>
    <mergeCell ref="N38:P38"/>
    <mergeCell ref="N39:P39"/>
    <mergeCell ref="N40:P40"/>
    <mergeCell ref="N41:P41"/>
    <mergeCell ref="N42:P42"/>
    <mergeCell ref="N43:P43"/>
    <mergeCell ref="N44:P44"/>
    <mergeCell ref="C35:M35"/>
    <mergeCell ref="C36:M36"/>
    <mergeCell ref="Z45:AB45"/>
    <mergeCell ref="AC45:AH45"/>
    <mergeCell ref="C45:M45"/>
    <mergeCell ref="Q45:U45"/>
    <mergeCell ref="Z34:AB34"/>
    <mergeCell ref="N45:P45"/>
    <mergeCell ref="N34:P34"/>
    <mergeCell ref="AC35:AE35"/>
    <mergeCell ref="AF35:AH35"/>
    <mergeCell ref="AF36:AH36"/>
    <mergeCell ref="AF37:AH37"/>
    <mergeCell ref="AF38:AH38"/>
    <mergeCell ref="AF39:AH39"/>
    <mergeCell ref="AF40:AH40"/>
    <mergeCell ref="C41:M41"/>
    <mergeCell ref="C42:M42"/>
    <mergeCell ref="C43:M43"/>
    <mergeCell ref="C44:M44"/>
    <mergeCell ref="N35:P35"/>
    <mergeCell ref="C38:M38"/>
    <mergeCell ref="C39:M39"/>
    <mergeCell ref="C40:M40"/>
    <mergeCell ref="P12:X12"/>
    <mergeCell ref="P11:U11"/>
    <mergeCell ref="AC36:AE36"/>
    <mergeCell ref="P13:V13"/>
    <mergeCell ref="P14:V14"/>
    <mergeCell ref="P15:X15"/>
    <mergeCell ref="Q34:R34"/>
    <mergeCell ref="Q35:R35"/>
    <mergeCell ref="Q36:R36"/>
    <mergeCell ref="Q37:R37"/>
    <mergeCell ref="Q38:R38"/>
    <mergeCell ref="Q39:R39"/>
    <mergeCell ref="Q40:R40"/>
    <mergeCell ref="AD12:AF12"/>
    <mergeCell ref="W13:X13"/>
    <mergeCell ref="AB12:AC12"/>
    <mergeCell ref="AC34:AH34"/>
    <mergeCell ref="AC44:AE44"/>
    <mergeCell ref="Z44:AB44"/>
    <mergeCell ref="V41:X41"/>
    <mergeCell ref="V42:X42"/>
    <mergeCell ref="AG14:AH14"/>
    <mergeCell ref="AG15:AH15"/>
    <mergeCell ref="Y15:AA15"/>
    <mergeCell ref="AD13:AF13"/>
    <mergeCell ref="AD14:AF14"/>
    <mergeCell ref="AD15:AF15"/>
    <mergeCell ref="U17:AH17"/>
    <mergeCell ref="W14:X14"/>
    <mergeCell ref="AF41:AH41"/>
    <mergeCell ref="AF42:AH42"/>
    <mergeCell ref="AF43:AH43"/>
    <mergeCell ref="AF44:AH44"/>
    <mergeCell ref="A17:O17"/>
    <mergeCell ref="S17:T17"/>
    <mergeCell ref="AB11:AC11"/>
    <mergeCell ref="J11:N11"/>
    <mergeCell ref="Y10:AA10"/>
    <mergeCell ref="AB10:AC10"/>
    <mergeCell ref="AD11:AF11"/>
    <mergeCell ref="AG12:AH12"/>
    <mergeCell ref="V45:X45"/>
    <mergeCell ref="S34:U34"/>
    <mergeCell ref="V40:X40"/>
    <mergeCell ref="S35:U35"/>
    <mergeCell ref="S36:U36"/>
    <mergeCell ref="S37:U37"/>
    <mergeCell ref="S38:U38"/>
    <mergeCell ref="S39:U39"/>
    <mergeCell ref="V34:X34"/>
    <mergeCell ref="Q41:R41"/>
    <mergeCell ref="Q42:R42"/>
    <mergeCell ref="A30:AH30"/>
    <mergeCell ref="AG13:AH13"/>
    <mergeCell ref="AB13:AC13"/>
    <mergeCell ref="V43:X43"/>
    <mergeCell ref="V44:X44"/>
    <mergeCell ref="AB1:AH1"/>
    <mergeCell ref="A2:AH2"/>
    <mergeCell ref="A4:AH4"/>
    <mergeCell ref="AB15:AC15"/>
    <mergeCell ref="J12:N12"/>
    <mergeCell ref="J13:N13"/>
    <mergeCell ref="J14:N14"/>
    <mergeCell ref="V11:X11"/>
    <mergeCell ref="Y11:AA11"/>
    <mergeCell ref="Y12:AA12"/>
    <mergeCell ref="Y13:AA13"/>
    <mergeCell ref="Y14:AA14"/>
    <mergeCell ref="AG11:AH11"/>
    <mergeCell ref="J15:N15"/>
    <mergeCell ref="A11:C15"/>
    <mergeCell ref="D14:H14"/>
    <mergeCell ref="D11:H11"/>
    <mergeCell ref="D13:H13"/>
    <mergeCell ref="D12:H12"/>
    <mergeCell ref="D15:H15"/>
    <mergeCell ref="AG10:AH10"/>
    <mergeCell ref="AB14:AC14"/>
    <mergeCell ref="B53:M53"/>
    <mergeCell ref="A24:AH24"/>
    <mergeCell ref="V26:W26"/>
    <mergeCell ref="X26:AH26"/>
    <mergeCell ref="A26:U26"/>
    <mergeCell ref="B34:M34"/>
    <mergeCell ref="B47:M47"/>
    <mergeCell ref="B71:AG71"/>
    <mergeCell ref="X68:Y68"/>
    <mergeCell ref="Z68:AH68"/>
    <mergeCell ref="B66:M66"/>
    <mergeCell ref="B68:W68"/>
    <mergeCell ref="Q66:X66"/>
    <mergeCell ref="Z35:AB35"/>
    <mergeCell ref="Z40:AB40"/>
    <mergeCell ref="Z41:AB41"/>
    <mergeCell ref="Z38:AB38"/>
    <mergeCell ref="Z39:AB39"/>
    <mergeCell ref="Q43:R43"/>
    <mergeCell ref="Q44:R44"/>
    <mergeCell ref="A28:AH28"/>
    <mergeCell ref="B48:M48"/>
    <mergeCell ref="AC38:AE38"/>
    <mergeCell ref="AC39:AE39"/>
    <mergeCell ref="AL48:AW48"/>
    <mergeCell ref="AC41:AE41"/>
    <mergeCell ref="AC42:AE42"/>
    <mergeCell ref="Z42:AB42"/>
    <mergeCell ref="Z43:AB43"/>
    <mergeCell ref="AC37:AE37"/>
    <mergeCell ref="A20:AH20"/>
    <mergeCell ref="A22:U22"/>
    <mergeCell ref="V22:W22"/>
    <mergeCell ref="X22:AH22"/>
    <mergeCell ref="S42:U42"/>
    <mergeCell ref="V35:X35"/>
    <mergeCell ref="V36:X36"/>
    <mergeCell ref="V37:X37"/>
    <mergeCell ref="V38:X38"/>
    <mergeCell ref="V39:X39"/>
    <mergeCell ref="S40:U40"/>
    <mergeCell ref="S41:U41"/>
    <mergeCell ref="S43:U43"/>
    <mergeCell ref="S44:U44"/>
    <mergeCell ref="Z36:AB36"/>
    <mergeCell ref="Z37:AB37"/>
    <mergeCell ref="AC40:AE40"/>
    <mergeCell ref="AC43:AE43"/>
  </mergeCells>
  <phoneticPr fontId="3"/>
  <dataValidations count="3">
    <dataValidation type="whole" operator="greaterThanOrEqual" allowBlank="1" showInputMessage="1" showErrorMessage="1" sqref="V11" xr:uid="{00000000-0002-0000-0000-000000000000}">
      <formula1>0</formula1>
    </dataValidation>
    <dataValidation type="list" allowBlank="1" showInputMessage="1" showErrorMessage="1" sqref="G18:M18" xr:uid="{00000000-0002-0000-0000-000001000000}">
      <formula1>"病院,有床診療所（医科）,有床診療所（歯科）,無床診療所（医科）,無床診療所（歯科）,薬局,訪問看護ステーション,助産所"</formula1>
    </dataValidation>
    <dataValidation type="list" showInputMessage="1" showErrorMessage="1" sqref="V26:W26 I11:I15 X68:Y69 V22:W22 S17:T17 O11:O15" xr:uid="{00000000-0002-0000-0000-000002000000}">
      <formula1>"○,　,"</formula1>
    </dataValidation>
  </dataValidations>
  <printOptions horizontalCentered="1" verticalCentered="1"/>
  <pageMargins left="0" right="0" top="0" bottom="0" header="0" footer="0"/>
  <pageSetup paperSize="9" scale="2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確認表</vt:lpstr>
      <vt:lpstr>確認表!Print_Area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2020-10-15T02:16:31Z</cp:lastPrinted>
  <dcterms:created xsi:type="dcterms:W3CDTF">2020-07-10T05:47:47Z</dcterms:created>
  <dcterms:modified xsi:type="dcterms:W3CDTF">2020-10-15T02:22:29Z</dcterms:modified>
</cp:coreProperties>
</file>