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<sst xmlns="http://schemas.openxmlformats.org/spreadsheetml/2006/main" count="837" uniqueCount="837">
  <si>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八木病院</t>
  </si>
  <si>
    <t>〒656-0446　南あわじ市八木寺内１１４７</t>
  </si>
  <si>
    <t>病棟の建築時期と構造</t>
  </si>
  <si>
    <t>建物情報＼病棟名</t>
  </si>
  <si>
    <t>第１病棟</t>
  </si>
  <si>
    <t>第２病棟</t>
  </si>
  <si>
    <t>様式１病院病棟票(1)</t>
  </si>
  <si>
    <t>建築時期</t>
  </si>
  <si>
    <t>2003</t>
  </si>
  <si>
    <t>構造</t>
  </si>
  <si>
    <t>4</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</si>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</sst>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t="s">
        <v>16</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t="s">
        <v>16</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17</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60</v>
      </c>
      <c r="M108" s="166">
        <v>38</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60</v>
      </c>
      <c r="M109" s="166">
        <v>38</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60</v>
      </c>
      <c r="M111" s="166">
        <v>38</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60</v>
      </c>
      <c r="M112" s="166">
        <v>38</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60</v>
      </c>
      <c r="M114" s="166">
        <v>38</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60</v>
      </c>
      <c r="M115" s="166">
        <v>38</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35</v>
      </c>
      <c r="M136" s="211" t="s">
        <v>35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112</v>
      </c>
      <c r="F137" s="252"/>
      <c r="G137" s="252"/>
      <c r="H137" s="253"/>
      <c r="I137" s="237"/>
      <c r="J137" s="68"/>
      <c r="K137" s="69"/>
      <c r="L137" s="67">
        <v>60</v>
      </c>
      <c r="M137" s="211">
        <v>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113</v>
      </c>
      <c r="B138" s="58"/>
      <c r="C138" s="258" t="s">
        <v>114</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113</v>
      </c>
      <c r="B139" s="58"/>
      <c r="C139" s="73"/>
      <c r="D139" s="74"/>
      <c r="E139" s="251" t="s">
        <v>112</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114</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112</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127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0.7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15</v>
      </c>
      <c r="M193" s="213">
        <v>12</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1.6</v>
      </c>
      <c r="M194" s="212">
        <v>1.6</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2</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0.8</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19</v>
      </c>
      <c r="M197" s="213">
        <v>11</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0</v>
      </c>
      <c r="M198" s="212">
        <v>2</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1</v>
      </c>
      <c r="M201" s="213">
        <v>10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1</v>
      </c>
      <c r="M203" s="213">
        <v>9</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1</v>
      </c>
      <c r="M205" s="213">
        <v>1</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1</v>
      </c>
      <c r="M215" s="213">
        <v>2</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186</v>
      </c>
      <c r="M219" s="369"/>
      <c r="N219" s="370"/>
      <c r="O219" s="5"/>
      <c r="P219" s="5"/>
      <c r="Q219" s="5"/>
      <c r="R219" s="5"/>
      <c r="S219" s="5"/>
      <c r="T219" s="5"/>
      <c r="U219" s="5"/>
      <c r="V219" s="5"/>
    </row>
    <row r="220" ht="20.25" customHeight="1">
      <c r="C220" s="25"/>
      <c r="I220" s="47" t="s">
        <v>75</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3</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1.6</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0</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1.3</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5</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5</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205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206</v>
      </c>
      <c r="B249" s="99"/>
      <c r="C249" s="329" t="s">
        <v>207</v>
      </c>
      <c r="D249" s="329"/>
      <c r="E249" s="329"/>
      <c r="F249" s="294"/>
      <c r="G249" s="300" t="s">
        <v>156</v>
      </c>
      <c r="H249" s="185" t="s">
        <v>208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206</v>
      </c>
      <c r="B250" s="99"/>
      <c r="C250" s="300"/>
      <c r="D250" s="300"/>
      <c r="E250" s="300"/>
      <c r="F250" s="301"/>
      <c r="G250" s="300"/>
      <c r="H250" s="185" t="s">
        <v>209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210</v>
      </c>
      <c r="B251" s="99"/>
      <c r="C251" s="300"/>
      <c r="D251" s="300"/>
      <c r="E251" s="300"/>
      <c r="F251" s="301"/>
      <c r="G251" s="300" t="s">
        <v>211</v>
      </c>
      <c r="H251" s="185" t="s">
        <v>208</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210</v>
      </c>
      <c r="B252" s="99"/>
      <c r="C252" s="300"/>
      <c r="D252" s="300"/>
      <c r="E252" s="300"/>
      <c r="F252" s="301"/>
      <c r="G252" s="301"/>
      <c r="H252" s="185" t="s">
        <v>209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212</v>
      </c>
      <c r="B253" s="99"/>
      <c r="C253" s="300"/>
      <c r="D253" s="300"/>
      <c r="E253" s="300"/>
      <c r="F253" s="301"/>
      <c r="G253" s="300" t="s">
        <v>213</v>
      </c>
      <c r="H253" s="185" t="s">
        <v>208</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212</v>
      </c>
      <c r="B254" s="99"/>
      <c r="C254" s="300"/>
      <c r="D254" s="300"/>
      <c r="E254" s="300"/>
      <c r="F254" s="301"/>
      <c r="G254" s="301"/>
      <c r="H254" s="185" t="s">
        <v>209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214</v>
      </c>
      <c r="B255" s="99"/>
      <c r="C255" s="300"/>
      <c r="D255" s="300"/>
      <c r="E255" s="300"/>
      <c r="F255" s="301"/>
      <c r="G255" s="314" t="s">
        <v>215</v>
      </c>
      <c r="H255" s="185" t="s">
        <v>208</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214</v>
      </c>
      <c r="B256" s="99"/>
      <c r="C256" s="300"/>
      <c r="D256" s="300"/>
      <c r="E256" s="300"/>
      <c r="F256" s="301"/>
      <c r="G256" s="301"/>
      <c r="H256" s="185" t="s">
        <v>209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216</v>
      </c>
      <c r="B257" s="99"/>
      <c r="C257" s="300"/>
      <c r="D257" s="300"/>
      <c r="E257" s="300"/>
      <c r="F257" s="301"/>
      <c r="G257" s="300" t="s">
        <v>217</v>
      </c>
      <c r="H257" s="185" t="s">
        <v>208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216</v>
      </c>
      <c r="B258" s="99"/>
      <c r="C258" s="300"/>
      <c r="D258" s="300"/>
      <c r="E258" s="300"/>
      <c r="F258" s="301"/>
      <c r="G258" s="301"/>
      <c r="H258" s="185" t="s">
        <v>209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218</v>
      </c>
      <c r="B259" s="99"/>
      <c r="C259" s="300"/>
      <c r="D259" s="300"/>
      <c r="E259" s="300"/>
      <c r="F259" s="301"/>
      <c r="G259" s="300" t="s">
        <v>189</v>
      </c>
      <c r="H259" s="185" t="s">
        <v>208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218</v>
      </c>
      <c r="B260" s="99"/>
      <c r="C260" s="300"/>
      <c r="D260" s="300"/>
      <c r="E260" s="300"/>
      <c r="F260" s="301"/>
      <c r="G260" s="301"/>
      <c r="H260" s="185" t="s">
        <v>209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220</v>
      </c>
      <c r="B268" s="1"/>
      <c r="C268" s="258" t="s">
        <v>221</v>
      </c>
      <c r="D268" s="260"/>
      <c r="E268" s="324" t="s">
        <v>222</v>
      </c>
      <c r="F268" s="325"/>
      <c r="G268" s="251" t="s">
        <v>223</v>
      </c>
      <c r="H268" s="253"/>
      <c r="I268" s="255" t="s">
        <v>224</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225</v>
      </c>
      <c r="B269" s="99"/>
      <c r="C269" s="320"/>
      <c r="D269" s="321"/>
      <c r="E269" s="325"/>
      <c r="F269" s="325"/>
      <c r="G269" s="251" t="s">
        <v>226</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227</v>
      </c>
      <c r="B270" s="99"/>
      <c r="C270" s="320"/>
      <c r="D270" s="321"/>
      <c r="E270" s="325"/>
      <c r="F270" s="325"/>
      <c r="G270" s="251" t="s">
        <v>228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229</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230</v>
      </c>
      <c r="B272" s="99"/>
      <c r="C272" s="258" t="s">
        <v>231</v>
      </c>
      <c r="D272" s="330"/>
      <c r="E272" s="251" t="s">
        <v>232</v>
      </c>
      <c r="F272" s="252"/>
      <c r="G272" s="252"/>
      <c r="H272" s="253"/>
      <c r="I272" s="255" t="s">
        <v>233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234</v>
      </c>
      <c r="B273" s="99"/>
      <c r="C273" s="331"/>
      <c r="D273" s="332"/>
      <c r="E273" s="251" t="s">
        <v>235</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236</v>
      </c>
      <c r="B274" s="99"/>
      <c r="C274" s="333"/>
      <c r="D274" s="334"/>
      <c r="E274" s="251" t="s">
        <v>237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238</v>
      </c>
      <c r="B275" s="99"/>
      <c r="C275" s="258" t="s">
        <v>189</v>
      </c>
      <c r="D275" s="330"/>
      <c r="E275" s="251" t="s">
        <v>239</v>
      </c>
      <c r="F275" s="252"/>
      <c r="G275" s="252"/>
      <c r="H275" s="253"/>
      <c r="I275" s="81" t="s">
        <v>240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241</v>
      </c>
      <c r="B276" s="99"/>
      <c r="C276" s="331"/>
      <c r="D276" s="332"/>
      <c r="E276" s="251" t="s">
        <v>242</v>
      </c>
      <c r="F276" s="252"/>
      <c r="G276" s="252"/>
      <c r="H276" s="253"/>
      <c r="I276" s="238" t="s">
        <v>243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244</v>
      </c>
      <c r="B277" s="99"/>
      <c r="C277" s="331"/>
      <c r="D277" s="332"/>
      <c r="E277" s="251" t="s">
        <v>245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246</v>
      </c>
      <c r="B278" s="99"/>
      <c r="C278" s="331"/>
      <c r="D278" s="332"/>
      <c r="E278" s="251" t="s">
        <v>247</v>
      </c>
      <c r="F278" s="252"/>
      <c r="G278" s="252"/>
      <c r="H278" s="253"/>
      <c r="I278" s="81" t="s">
        <v>248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249</v>
      </c>
      <c r="B279" s="99"/>
      <c r="C279" s="331"/>
      <c r="D279" s="332"/>
      <c r="E279" s="251" t="s">
        <v>250</v>
      </c>
      <c r="F279" s="252"/>
      <c r="G279" s="252"/>
      <c r="H279" s="253"/>
      <c r="I279" s="81" t="s">
        <v>251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252</v>
      </c>
      <c r="B280" s="99"/>
      <c r="C280" s="331"/>
      <c r="D280" s="332"/>
      <c r="E280" s="251" t="s">
        <v>253</v>
      </c>
      <c r="F280" s="252"/>
      <c r="G280" s="252"/>
      <c r="H280" s="253"/>
      <c r="I280" s="81" t="s">
        <v>254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255</v>
      </c>
      <c r="B281" s="99"/>
      <c r="C281" s="331"/>
      <c r="D281" s="332"/>
      <c r="E281" s="251" t="s">
        <v>256</v>
      </c>
      <c r="F281" s="252"/>
      <c r="G281" s="252"/>
      <c r="H281" s="253"/>
      <c r="I281" s="81" t="s">
        <v>257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258</v>
      </c>
      <c r="B282" s="99"/>
      <c r="C282" s="331"/>
      <c r="D282" s="332"/>
      <c r="E282" s="251" t="s">
        <v>259</v>
      </c>
      <c r="F282" s="252"/>
      <c r="G282" s="252"/>
      <c r="H282" s="253"/>
      <c r="I282" s="81" t="s">
        <v>260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261</v>
      </c>
      <c r="B283" s="99"/>
      <c r="C283" s="331"/>
      <c r="D283" s="332"/>
      <c r="E283" s="251" t="s">
        <v>262</v>
      </c>
      <c r="F283" s="252"/>
      <c r="G283" s="252"/>
      <c r="H283" s="253"/>
      <c r="I283" s="81" t="s">
        <v>263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264</v>
      </c>
      <c r="B284" s="99"/>
      <c r="C284" s="333"/>
      <c r="D284" s="334"/>
      <c r="E284" s="251" t="s">
        <v>265</v>
      </c>
      <c r="F284" s="252"/>
      <c r="G284" s="252"/>
      <c r="H284" s="253"/>
      <c r="I284" s="81" t="s">
        <v>266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267</v>
      </c>
      <c r="D293" s="246"/>
      <c r="E293" s="246"/>
      <c r="F293" s="246"/>
      <c r="G293" s="246"/>
      <c r="H293" s="247"/>
      <c r="I293" s="237" t="s">
        <v>268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269</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271</v>
      </c>
      <c r="C311" s="111"/>
      <c r="D311" s="111"/>
      <c r="E311" s="41"/>
      <c r="F311" s="41"/>
      <c r="G311" s="41"/>
      <c r="H311" s="42"/>
      <c r="I311" s="42"/>
      <c r="J311" s="44"/>
      <c r="K311" s="43"/>
      <c r="L311" s="112"/>
      <c r="M311" s="112"/>
      <c r="N311" s="112"/>
      <c r="O311" s="112"/>
      <c r="P311" s="112"/>
      <c r="Q311" s="112"/>
    </row>
    <row r="312" s="2" customFormat="1">
      <c r="A312" s="153"/>
      <c r="B312" s="30" t="s">
        <v>272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273</v>
      </c>
      <c r="B316" s="58"/>
      <c r="C316" s="309" t="s">
        <v>274</v>
      </c>
      <c r="D316" s="258" t="s">
        <v>275</v>
      </c>
      <c r="E316" s="259"/>
      <c r="F316" s="259"/>
      <c r="G316" s="259"/>
      <c r="H316" s="260"/>
      <c r="I316" s="238" t="s">
        <v>276</v>
      </c>
      <c r="J316" s="86">
        <f ref="J316:J321" t="shared" si="46">IF(SUM(L316:BS316)=0,IF(COUNTIF(L316:BS316,"未確認")&gt;0,"未確認",IF(COUNTIF(L316:BS316,"~*")&gt;0,"*",SUM(L316:BS316))),SUM(L316:BS316))</f>
        <v>0</v>
      </c>
      <c r="K316" s="57" t="str">
        <f ref="K316:K321" t="shared" si="47">IF(OR(COUNTIF(L316:BS316,"未確認")&gt;0,COUNTIF(L316:BS316,"~*")&gt;0),"※","")</f>
      </c>
      <c r="L316" s="89">
        <v>194</v>
      </c>
      <c r="M316" s="213">
        <v>180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277</v>
      </c>
      <c r="B317" s="58"/>
      <c r="C317" s="310"/>
      <c r="D317" s="311"/>
      <c r="E317" s="251" t="s">
        <v>278</v>
      </c>
      <c r="F317" s="252"/>
      <c r="G317" s="252"/>
      <c r="H317" s="253"/>
      <c r="I317" s="239"/>
      <c r="J317" s="86">
        <f t="shared" si="46"/>
        <v>0</v>
      </c>
      <c r="K317" s="57" t="str">
        <f t="shared" si="47"/>
      </c>
      <c r="L317" s="89">
        <v>56</v>
      </c>
      <c r="M317" s="213">
        <v>122</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279</v>
      </c>
      <c r="B318" s="58"/>
      <c r="C318" s="310"/>
      <c r="D318" s="312"/>
      <c r="E318" s="251" t="s">
        <v>280</v>
      </c>
      <c r="F318" s="252"/>
      <c r="G318" s="252"/>
      <c r="H318" s="253"/>
      <c r="I318" s="239"/>
      <c r="J318" s="86">
        <f t="shared" si="46"/>
        <v>0</v>
      </c>
      <c r="K318" s="57" t="str">
        <f t="shared" si="47"/>
      </c>
      <c r="L318" s="89">
        <v>138</v>
      </c>
      <c r="M318" s="213">
        <v>58</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281</v>
      </c>
      <c r="B319" s="58"/>
      <c r="C319" s="310"/>
      <c r="D319" s="313"/>
      <c r="E319" s="251" t="s">
        <v>282</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283</v>
      </c>
      <c r="B320" s="1"/>
      <c r="C320" s="310"/>
      <c r="D320" s="251" t="s">
        <v>284</v>
      </c>
      <c r="E320" s="252"/>
      <c r="F320" s="252"/>
      <c r="G320" s="252"/>
      <c r="H320" s="253"/>
      <c r="I320" s="239"/>
      <c r="J320" s="86">
        <f t="shared" si="46"/>
        <v>0</v>
      </c>
      <c r="K320" s="57" t="str">
        <f t="shared" si="47"/>
      </c>
      <c r="L320" s="89">
        <v>20098</v>
      </c>
      <c r="M320" s="213">
        <v>12888</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285</v>
      </c>
      <c r="B321" s="1"/>
      <c r="C321" s="310"/>
      <c r="D321" s="251" t="s">
        <v>286</v>
      </c>
      <c r="E321" s="252"/>
      <c r="F321" s="252"/>
      <c r="G321" s="252"/>
      <c r="H321" s="253"/>
      <c r="I321" s="240"/>
      <c r="J321" s="86">
        <f t="shared" si="46"/>
        <v>0</v>
      </c>
      <c r="K321" s="57" t="str">
        <f t="shared" si="47"/>
      </c>
      <c r="L321" s="89">
        <v>189</v>
      </c>
      <c r="M321" s="213">
        <v>180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288</v>
      </c>
      <c r="B329" s="1"/>
      <c r="C329" s="309" t="s">
        <v>274</v>
      </c>
      <c r="D329" s="251" t="s">
        <v>275</v>
      </c>
      <c r="E329" s="252"/>
      <c r="F329" s="252"/>
      <c r="G329" s="252"/>
      <c r="H329" s="253"/>
      <c r="I329" s="238" t="s">
        <v>289</v>
      </c>
      <c r="J329" s="86">
        <f>IF(SUM(L329:BS329)=0,IF(COUNTIF(L329:BS329,"未確認")&gt;0,"未確認",IF(COUNTIF(L329:BS329,"~*")&gt;0,"*",SUM(L329:BS329))),SUM(L329:BS329))</f>
        <v>0</v>
      </c>
      <c r="K329" s="57" t="str">
        <f>IF(OR(COUNTIF(L329:BS329,"未確認")&gt;0,COUNTIF(L329:BS329,"~*")&gt;0),"※","")</f>
      </c>
      <c r="L329" s="89">
        <v>194</v>
      </c>
      <c r="M329" s="213">
        <v>180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290</v>
      </c>
      <c r="B330" s="1"/>
      <c r="C330" s="309"/>
      <c r="D330" s="326" t="s">
        <v>291</v>
      </c>
      <c r="E330" s="322" t="s">
        <v>292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23</v>
      </c>
      <c r="M330" s="213">
        <v>6</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293</v>
      </c>
      <c r="B331" s="1"/>
      <c r="C331" s="309"/>
      <c r="D331" s="309"/>
      <c r="E331" s="251" t="s">
        <v>294</v>
      </c>
      <c r="F331" s="252"/>
      <c r="G331" s="252"/>
      <c r="H331" s="253"/>
      <c r="I331" s="298"/>
      <c r="J331" s="86">
        <f t="shared" si="50"/>
        <v>0</v>
      </c>
      <c r="K331" s="57" t="str">
        <f t="shared" si="51"/>
      </c>
      <c r="L331" s="89">
        <v>86</v>
      </c>
      <c r="M331" s="213">
        <v>58</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295</v>
      </c>
      <c r="B332" s="1"/>
      <c r="C332" s="309"/>
      <c r="D332" s="309"/>
      <c r="E332" s="251" t="s">
        <v>296</v>
      </c>
      <c r="F332" s="252"/>
      <c r="G332" s="252"/>
      <c r="H332" s="253"/>
      <c r="I332" s="298"/>
      <c r="J332" s="86">
        <f t="shared" si="50"/>
        <v>0</v>
      </c>
      <c r="K332" s="57" t="str">
        <f t="shared" si="51"/>
      </c>
      <c r="L332" s="89">
        <v>35</v>
      </c>
      <c r="M332" s="213">
        <v>116</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297</v>
      </c>
      <c r="B333" s="1"/>
      <c r="C333" s="309"/>
      <c r="D333" s="309"/>
      <c r="E333" s="234" t="s">
        <v>298</v>
      </c>
      <c r="F333" s="235"/>
      <c r="G333" s="235"/>
      <c r="H333" s="236"/>
      <c r="I333" s="298"/>
      <c r="J333" s="86">
        <f t="shared" si="50"/>
        <v>0</v>
      </c>
      <c r="K333" s="57" t="str">
        <f t="shared" si="51"/>
      </c>
      <c r="L333" s="89">
        <v>50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299</v>
      </c>
      <c r="B334" s="1"/>
      <c r="C334" s="309"/>
      <c r="D334" s="309"/>
      <c r="E334" s="234" t="s">
        <v>300</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301</v>
      </c>
      <c r="B335" s="1"/>
      <c r="C335" s="309"/>
      <c r="D335" s="309"/>
      <c r="E335" s="251" t="s">
        <v>302</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303</v>
      </c>
      <c r="B336" s="1"/>
      <c r="C336" s="309"/>
      <c r="D336" s="327"/>
      <c r="E336" s="258" t="s">
        <v>189</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304</v>
      </c>
      <c r="B337" s="1"/>
      <c r="C337" s="309"/>
      <c r="D337" s="251" t="s">
        <v>286</v>
      </c>
      <c r="E337" s="252"/>
      <c r="F337" s="252"/>
      <c r="G337" s="252"/>
      <c r="H337" s="253"/>
      <c r="I337" s="298"/>
      <c r="J337" s="86">
        <f t="shared" si="50"/>
        <v>0</v>
      </c>
      <c r="K337" s="57" t="str">
        <f t="shared" si="51"/>
      </c>
      <c r="L337" s="89">
        <v>189</v>
      </c>
      <c r="M337" s="213">
        <v>180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305</v>
      </c>
      <c r="B338" s="1"/>
      <c r="C338" s="309"/>
      <c r="D338" s="326" t="s">
        <v>306</v>
      </c>
      <c r="E338" s="322" t="s">
        <v>307</v>
      </c>
      <c r="F338" s="328"/>
      <c r="G338" s="328"/>
      <c r="H338" s="323"/>
      <c r="I338" s="298"/>
      <c r="J338" s="86">
        <f t="shared" si="50"/>
        <v>0</v>
      </c>
      <c r="K338" s="57" t="str">
        <f t="shared" si="51"/>
      </c>
      <c r="L338" s="89">
        <v>7</v>
      </c>
      <c r="M338" s="213">
        <v>23</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308</v>
      </c>
      <c r="B339" s="1"/>
      <c r="C339" s="309"/>
      <c r="D339" s="309"/>
      <c r="E339" s="251" t="s">
        <v>309</v>
      </c>
      <c r="F339" s="252"/>
      <c r="G339" s="252"/>
      <c r="H339" s="253"/>
      <c r="I339" s="298"/>
      <c r="J339" s="86">
        <f t="shared" si="50"/>
        <v>0</v>
      </c>
      <c r="K339" s="57" t="str">
        <f t="shared" si="51"/>
      </c>
      <c r="L339" s="89">
        <v>64</v>
      </c>
      <c r="M339" s="213">
        <v>111</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310</v>
      </c>
      <c r="B340" s="1"/>
      <c r="C340" s="309"/>
      <c r="D340" s="309"/>
      <c r="E340" s="251" t="s">
        <v>311</v>
      </c>
      <c r="F340" s="252"/>
      <c r="G340" s="252"/>
      <c r="H340" s="253"/>
      <c r="I340" s="298"/>
      <c r="J340" s="86">
        <f t="shared" si="50"/>
        <v>0</v>
      </c>
      <c r="K340" s="57" t="str">
        <f t="shared" si="51"/>
      </c>
      <c r="L340" s="89">
        <v>6</v>
      </c>
      <c r="M340" s="213">
        <v>8</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312</v>
      </c>
      <c r="B341" s="1"/>
      <c r="C341" s="309"/>
      <c r="D341" s="309"/>
      <c r="E341" s="251" t="s">
        <v>313</v>
      </c>
      <c r="F341" s="252"/>
      <c r="G341" s="252"/>
      <c r="H341" s="253"/>
      <c r="I341" s="298"/>
      <c r="J341" s="86">
        <f t="shared" si="50"/>
        <v>0</v>
      </c>
      <c r="K341" s="57" t="str">
        <f t="shared" si="51"/>
      </c>
      <c r="L341" s="89">
        <v>25</v>
      </c>
      <c r="M341" s="213">
        <v>19</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314</v>
      </c>
      <c r="B342" s="1"/>
      <c r="C342" s="309"/>
      <c r="D342" s="309"/>
      <c r="E342" s="251" t="s">
        <v>315</v>
      </c>
      <c r="F342" s="252"/>
      <c r="G342" s="252"/>
      <c r="H342" s="253"/>
      <c r="I342" s="298"/>
      <c r="J342" s="86">
        <f t="shared" si="50"/>
        <v>0</v>
      </c>
      <c r="K342" s="57" t="str">
        <f t="shared" si="51"/>
      </c>
      <c r="L342" s="89">
        <v>8</v>
      </c>
      <c r="M342" s="213">
        <v>5</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316</v>
      </c>
      <c r="B343" s="1"/>
      <c r="C343" s="309"/>
      <c r="D343" s="309"/>
      <c r="E343" s="234" t="s">
        <v>317</v>
      </c>
      <c r="F343" s="235"/>
      <c r="G343" s="235"/>
      <c r="H343" s="236"/>
      <c r="I343" s="298"/>
      <c r="J343" s="86">
        <f t="shared" si="50"/>
        <v>0</v>
      </c>
      <c r="K343" s="57" t="str">
        <f t="shared" si="51"/>
      </c>
      <c r="L343" s="89">
        <v>0</v>
      </c>
      <c r="M343" s="213">
        <v>2</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318</v>
      </c>
      <c r="B344" s="1"/>
      <c r="C344" s="309"/>
      <c r="D344" s="309"/>
      <c r="E344" s="251" t="s">
        <v>319</v>
      </c>
      <c r="F344" s="252"/>
      <c r="G344" s="252"/>
      <c r="H344" s="253"/>
      <c r="I344" s="298"/>
      <c r="J344" s="86">
        <f t="shared" si="50"/>
        <v>0</v>
      </c>
      <c r="K344" s="57" t="str">
        <f t="shared" si="51"/>
      </c>
      <c r="L344" s="89">
        <v>10</v>
      </c>
      <c r="M344" s="213">
        <v>7</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320</v>
      </c>
      <c r="B345" s="1"/>
      <c r="C345" s="309"/>
      <c r="D345" s="309"/>
      <c r="E345" s="251" t="s">
        <v>321</v>
      </c>
      <c r="F345" s="252"/>
      <c r="G345" s="252"/>
      <c r="H345" s="253"/>
      <c r="I345" s="298"/>
      <c r="J345" s="86">
        <f t="shared" si="50"/>
        <v>0</v>
      </c>
      <c r="K345" s="57" t="str">
        <f t="shared" si="51"/>
      </c>
      <c r="L345" s="89">
        <v>69</v>
      </c>
      <c r="M345" s="213">
        <v>5</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322</v>
      </c>
      <c r="B346" s="1"/>
      <c r="C346" s="309"/>
      <c r="D346" s="309"/>
      <c r="E346" s="251" t="s">
        <v>189</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324</v>
      </c>
      <c r="B354" s="1"/>
      <c r="C354" s="258" t="s">
        <v>325</v>
      </c>
      <c r="D354" s="259"/>
      <c r="E354" s="259"/>
      <c r="F354" s="259"/>
      <c r="G354" s="259"/>
      <c r="H354" s="260"/>
      <c r="I354" s="238" t="s">
        <v>326</v>
      </c>
      <c r="J354" s="121">
        <f>IF(SUM(L354:BS354)=0,IF(COUNTIF(L354:BS354,"未確認")&gt;0,"未確認",IF(COUNTIF(L354:BS354,"~*")&gt;0,"*",SUM(L354:BS354))),SUM(L354:BS354))</f>
        <v>0</v>
      </c>
      <c r="K354" s="122" t="str">
        <f>IF(OR(COUNTIF(L354:BS354,"未確認")&gt;0,COUNTIF(L354:BS354,"~*")&gt;0),"※","")</f>
      </c>
      <c r="L354" s="89">
        <v>182</v>
      </c>
      <c r="M354" s="213">
        <v>157</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327</v>
      </c>
      <c r="B355" s="1"/>
      <c r="C355" s="117"/>
      <c r="D355" s="118"/>
      <c r="E355" s="306" t="s">
        <v>328</v>
      </c>
      <c r="F355" s="307"/>
      <c r="G355" s="307"/>
      <c r="H355" s="308"/>
      <c r="I355" s="298"/>
      <c r="J355" s="121">
        <f>IF(SUM(L355:BS355)=0,IF(COUNTIF(L355:BS355,"未確認")&gt;0,"未確認",IF(COUNTIF(L355:BS355,"~*")&gt;0,"*",SUM(L355:BS355))),SUM(L355:BS355))</f>
        <v>0</v>
      </c>
      <c r="K355" s="122" t="str">
        <f>IF(OR(COUNTIF(L355:BS355,"未確認")&gt;0,COUNTIF(L355:BS355,"~*")&gt;0),"※","")</f>
      </c>
      <c r="L355" s="89">
        <v>182</v>
      </c>
      <c r="M355" s="213">
        <v>104</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329</v>
      </c>
      <c r="B356" s="1"/>
      <c r="C356" s="117"/>
      <c r="D356" s="118"/>
      <c r="E356" s="306" t="s">
        <v>330</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37</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331</v>
      </c>
      <c r="B357" s="1"/>
      <c r="C357" s="117"/>
      <c r="D357" s="118"/>
      <c r="E357" s="306" t="s">
        <v>332</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16</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333</v>
      </c>
      <c r="B358" s="1"/>
      <c r="C358" s="119"/>
      <c r="D358" s="120"/>
      <c r="E358" s="306" t="s">
        <v>334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335</v>
      </c>
      <c r="C362" s="13"/>
      <c r="D362" s="13"/>
      <c r="E362" s="13"/>
      <c r="F362" s="13"/>
      <c r="G362" s="13"/>
      <c r="H362" s="8"/>
      <c r="I362" s="8"/>
      <c r="J362" s="6"/>
      <c r="K362" s="5"/>
      <c r="L362" s="5"/>
      <c r="M362" s="5"/>
      <c r="N362" s="5"/>
      <c r="O362" s="5"/>
      <c r="P362" s="5"/>
      <c r="Q362" s="5"/>
    </row>
    <row r="363" s="2" customFormat="1">
      <c r="A363" s="153"/>
      <c r="B363" s="1" t="s">
        <v>336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337</v>
      </c>
      <c r="B367" s="1"/>
      <c r="C367" s="303" t="s">
        <v>338</v>
      </c>
      <c r="D367" s="304"/>
      <c r="E367" s="304"/>
      <c r="F367" s="304"/>
      <c r="G367" s="304"/>
      <c r="H367" s="305"/>
      <c r="I367" s="238" t="s">
        <v>339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340</v>
      </c>
      <c r="B368" s="1"/>
      <c r="C368" s="117"/>
      <c r="D368" s="125"/>
      <c r="E368" s="251" t="s">
        <v>341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342</v>
      </c>
      <c r="B369" s="1"/>
      <c r="C369" s="119"/>
      <c r="D369" s="126"/>
      <c r="E369" s="251" t="s">
        <v>343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344</v>
      </c>
      <c r="B370" s="1"/>
      <c r="C370" s="295" t="s">
        <v>345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346</v>
      </c>
      <c r="B371" s="1"/>
      <c r="C371" s="117"/>
      <c r="D371" s="125"/>
      <c r="E371" s="251" t="s">
        <v>347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348</v>
      </c>
      <c r="B372" s="1"/>
      <c r="C372" s="119"/>
      <c r="D372" s="126"/>
      <c r="E372" s="251" t="s">
        <v>349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350</v>
      </c>
      <c r="C387" s="128"/>
      <c r="D387" s="41"/>
      <c r="E387" s="41"/>
      <c r="F387" s="41"/>
      <c r="G387" s="41"/>
      <c r="H387" s="42"/>
      <c r="I387" s="42"/>
      <c r="J387" s="44"/>
      <c r="K387" s="43"/>
      <c r="L387" s="112"/>
      <c r="M387" s="112"/>
      <c r="N387" s="112"/>
      <c r="O387" s="112"/>
      <c r="P387" s="112"/>
      <c r="Q387" s="112"/>
    </row>
    <row r="388" s="2" customFormat="1">
      <c r="A388" s="153"/>
      <c r="B388" s="12" t="s">
        <v>351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189</v>
      </c>
      <c r="M390" s="210" t="s">
        <v>4</v>
      </c>
      <c r="N390" s="198" t="s">
        <v>5</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t="s">
        <v>35</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365</v>
      </c>
      <c r="D404" s="235"/>
      <c r="E404" s="235"/>
      <c r="F404" s="235"/>
      <c r="G404" s="235"/>
      <c r="H404" s="236"/>
      <c r="I404" s="288"/>
      <c r="J404" s="169" t="str">
        <f t="shared" si="59"/>
        <v>未確認</v>
      </c>
      <c r="K404" s="170" t="str">
        <f t="shared" si="60"/>
        <v>※</v>
      </c>
      <c r="L404" s="79">
        <v>68</v>
      </c>
      <c r="M404" s="217">
        <v>749</v>
      </c>
      <c r="N404" s="217" t="s">
        <v>366</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42</v>
      </c>
      <c r="M441" s="217">
        <v>0</v>
      </c>
      <c r="N441" s="217">
        <v>519</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t="s">
        <v>366</v>
      </c>
      <c r="M467" s="217" t="s">
        <v>366</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366</v>
      </c>
      <c r="M475" s="217" t="s">
        <v>366</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366</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t="s">
        <v>366</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t="s">
        <v>366</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68</v>
      </c>
      <c r="M544" s="217">
        <v>486</v>
      </c>
      <c r="N544" s="217">
        <v>309</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t="s">
        <v>366</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t="s">
        <v>366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t="s">
        <v>366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t="s">
        <v>366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t="s">
        <v>366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366</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v>0</v>
      </c>
      <c r="M611" s="217" t="s">
        <v>366</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t="s">
        <v>366</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366</v>
      </c>
      <c r="M623" s="217" t="s">
        <v>366</v>
      </c>
      <c r="N623" s="217" t="s">
        <v>366</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t="s">
        <v>366</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v>13</v>
      </c>
      <c r="M628" s="217">
        <v>162</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v>14</v>
      </c>
      <c r="M631" s="217" t="s">
        <v>366</v>
      </c>
      <c r="N631" s="217" t="s">
        <v>366</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t="s">
        <v>366</v>
      </c>
      <c r="M632" s="217" t="s">
        <v>366</v>
      </c>
      <c r="N632" s="217" t="s">
        <v>366</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t="s">
        <v>366</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v>0</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v>0</v>
      </c>
      <c r="M645" s="217" t="s">
        <v>366</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v>0</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t="s">
        <v>366</v>
      </c>
      <c r="M648" s="217" t="s">
        <v>366</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98</v>
      </c>
      <c r="M656" s="217">
        <v>609</v>
      </c>
      <c r="N656" s="217">
        <v>527</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28</v>
      </c>
      <c r="M658" s="217">
        <v>152</v>
      </c>
      <c r="N658" s="217">
        <v>142</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34</v>
      </c>
      <c r="M659" s="217">
        <v>308</v>
      </c>
      <c r="N659" s="217">
        <v>76</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40</v>
      </c>
      <c r="M660" s="217">
        <v>157</v>
      </c>
      <c r="N660" s="217">
        <v>310</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28</v>
      </c>
      <c r="M665" s="217">
        <v>83</v>
      </c>
      <c r="N665" s="217">
        <v>219</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16</v>
      </c>
      <c r="M667" s="217">
        <v>42</v>
      </c>
      <c r="N667" s="217">
        <v>110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17</v>
      </c>
      <c r="M668" s="217">
        <v>129</v>
      </c>
      <c r="N668" s="217">
        <v>72</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v>100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v>5.9</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t="s">
        <v>366</v>
      </c>
      <c r="M680" s="232" t="s">
        <v>366</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t="s">
        <v>366</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t="s">
        <v>366</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t="s">
        <v>366</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t="s">
        <v>366</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v>84</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v>60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v>77</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v>61</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v>80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v>63</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v>85</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v>60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v>49.7</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v>50.9</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v>51.6</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v>52.4</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38</v>
      </c>
      <c r="M704" s="217">
        <v>431</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t="s">
        <v>366</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t="s">
        <v>366</v>
      </c>
      <c r="M706" s="217">
        <v>12</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t="s">
        <v>366</v>
      </c>
      <c r="M716" s="217">
        <v>22</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