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７表" sheetId="1" r:id="rId1"/>
  </sheets>
  <definedNames>
    <definedName name="_xlnm.Print_Area" localSheetId="0">第７表!$A$1:$AJ$137</definedName>
  </definedNames>
  <calcPr calcId="145621"/>
</workbook>
</file>

<file path=xl/calcChain.xml><?xml version="1.0" encoding="utf-8"?>
<calcChain xmlns="http://schemas.openxmlformats.org/spreadsheetml/2006/main">
  <c r="D129" i="1" l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C130" i="1"/>
  <c r="C129" i="1"/>
  <c r="C125" i="1"/>
  <c r="C121" i="1"/>
  <c r="C120" i="1"/>
  <c r="C114" i="1"/>
  <c r="C108" i="1"/>
  <c r="C102" i="1"/>
  <c r="C101" i="1"/>
  <c r="C97" i="1"/>
  <c r="C93" i="1"/>
  <c r="C88" i="1"/>
  <c r="C87" i="1"/>
  <c r="C81" i="1"/>
  <c r="C72" i="1"/>
  <c r="C71" i="1"/>
  <c r="C59" i="1"/>
  <c r="C58" i="1"/>
  <c r="C55" i="1"/>
  <c r="C47" i="1"/>
  <c r="C41" i="1"/>
  <c r="C40" i="1"/>
  <c r="C32" i="1"/>
  <c r="C31" i="1"/>
  <c r="C25" i="1"/>
  <c r="C24" i="1"/>
  <c r="C20" i="1"/>
  <c r="C12" i="1"/>
  <c r="C9" i="1"/>
  <c r="C8" i="1"/>
  <c r="C7" i="1"/>
  <c r="C6" i="1"/>
  <c r="AE5" i="1"/>
</calcChain>
</file>

<file path=xl/sharedStrings.xml><?xml version="1.0" encoding="utf-8"?>
<sst xmlns="http://schemas.openxmlformats.org/spreadsheetml/2006/main" count="294" uniqueCount="215">
  <si>
    <t>食品群番号</t>
    <rPh sb="0" eb="3">
      <t>ショクヒングン</t>
    </rPh>
    <rPh sb="3" eb="5">
      <t>バンゴウ</t>
    </rPh>
    <phoneticPr fontId="1"/>
  </si>
  <si>
    <t>摂取量</t>
    <rPh sb="0" eb="3">
      <t>セッシュリョウ</t>
    </rPh>
    <phoneticPr fontId="1"/>
  </si>
  <si>
    <t>ｇ</t>
    <phoneticPr fontId="1"/>
  </si>
  <si>
    <t>エネルギー</t>
    <phoneticPr fontId="1"/>
  </si>
  <si>
    <t>kcal</t>
    <phoneticPr fontId="1"/>
  </si>
  <si>
    <t>たんぱく質</t>
    <phoneticPr fontId="1"/>
  </si>
  <si>
    <t>ｇ</t>
    <phoneticPr fontId="1"/>
  </si>
  <si>
    <t>ｇ</t>
    <phoneticPr fontId="1"/>
  </si>
  <si>
    <t>脂質</t>
    <phoneticPr fontId="1"/>
  </si>
  <si>
    <t>脂肪酸　g</t>
    <phoneticPr fontId="1"/>
  </si>
  <si>
    <t>mg</t>
    <phoneticPr fontId="1"/>
  </si>
  <si>
    <t>コレステロール</t>
    <phoneticPr fontId="1"/>
  </si>
  <si>
    <t>g</t>
    <phoneticPr fontId="1"/>
  </si>
  <si>
    <t>炭水化物</t>
    <phoneticPr fontId="1"/>
  </si>
  <si>
    <t>食物繊維　g</t>
    <phoneticPr fontId="1"/>
  </si>
  <si>
    <t>総量</t>
    <rPh sb="1" eb="2">
      <t>リョウ</t>
    </rPh>
    <phoneticPr fontId="1"/>
  </si>
  <si>
    <t>水溶性</t>
    <phoneticPr fontId="1"/>
  </si>
  <si>
    <t>不溶性</t>
    <phoneticPr fontId="1"/>
  </si>
  <si>
    <t>ビタミンＡ</t>
    <phoneticPr fontId="1"/>
  </si>
  <si>
    <t>ビタミンＤ</t>
    <phoneticPr fontId="1"/>
  </si>
  <si>
    <t>ビタミンＥ</t>
    <phoneticPr fontId="1"/>
  </si>
  <si>
    <t>ビタミンＫ</t>
    <phoneticPr fontId="1"/>
  </si>
  <si>
    <t>μgRE</t>
    <phoneticPr fontId="1"/>
  </si>
  <si>
    <t>μg</t>
    <phoneticPr fontId="1"/>
  </si>
  <si>
    <t>mg</t>
    <phoneticPr fontId="1"/>
  </si>
  <si>
    <t>μg</t>
    <phoneticPr fontId="1"/>
  </si>
  <si>
    <t>mg</t>
    <phoneticPr fontId="1"/>
  </si>
  <si>
    <t>ナイアシン</t>
    <phoneticPr fontId="1"/>
  </si>
  <si>
    <t>葉酸</t>
    <phoneticPr fontId="1"/>
  </si>
  <si>
    <t>パントテン酸</t>
    <phoneticPr fontId="1"/>
  </si>
  <si>
    <t>ビタミンＣ</t>
    <phoneticPr fontId="1"/>
  </si>
  <si>
    <t>ナトリウム</t>
    <phoneticPr fontId="1"/>
  </si>
  <si>
    <t>カリウム</t>
    <phoneticPr fontId="1"/>
  </si>
  <si>
    <t>カルシウム</t>
    <phoneticPr fontId="1"/>
  </si>
  <si>
    <t>マグネシウム</t>
    <phoneticPr fontId="1"/>
  </si>
  <si>
    <t>リン</t>
    <phoneticPr fontId="1"/>
  </si>
  <si>
    <t>鉄</t>
    <phoneticPr fontId="1"/>
  </si>
  <si>
    <t>亜鉛</t>
    <phoneticPr fontId="1"/>
  </si>
  <si>
    <t>銅</t>
    <phoneticPr fontId="1"/>
  </si>
  <si>
    <t>mgNE</t>
    <phoneticPr fontId="1"/>
  </si>
  <si>
    <t>総量</t>
    <rPh sb="0" eb="2">
      <t>ソウリョウ</t>
    </rPh>
    <phoneticPr fontId="1"/>
  </si>
  <si>
    <t>動物性食品</t>
    <rPh sb="0" eb="2">
      <t>ドウブツ</t>
    </rPh>
    <rPh sb="2" eb="3">
      <t>セイ</t>
    </rPh>
    <rPh sb="3" eb="5">
      <t>ショクヒン</t>
    </rPh>
    <phoneticPr fontId="1"/>
  </si>
  <si>
    <t>植物性食品</t>
    <rPh sb="0" eb="3">
      <t>ショクブツセイ</t>
    </rPh>
    <rPh sb="3" eb="5">
      <t>ショクヒン</t>
    </rPh>
    <phoneticPr fontId="1"/>
  </si>
  <si>
    <t>穀類</t>
    <rPh sb="0" eb="2">
      <t>コクルイ</t>
    </rPh>
    <phoneticPr fontId="1"/>
  </si>
  <si>
    <t>　米・加工品</t>
    <rPh sb="1" eb="2">
      <t>コメ</t>
    </rPh>
    <rPh sb="3" eb="6">
      <t>カコウヒン</t>
    </rPh>
    <phoneticPr fontId="1"/>
  </si>
  <si>
    <t>　　米</t>
    <phoneticPr fontId="1"/>
  </si>
  <si>
    <t>　　米加工品</t>
    <phoneticPr fontId="1"/>
  </si>
  <si>
    <t>　小麦・加工品</t>
    <rPh sb="1" eb="3">
      <t>コムギ</t>
    </rPh>
    <rPh sb="4" eb="7">
      <t>カコウヒン</t>
    </rPh>
    <phoneticPr fontId="1"/>
  </si>
  <si>
    <t>　　小麦粉類</t>
    <phoneticPr fontId="1"/>
  </si>
  <si>
    <t>　　菓子パン類</t>
    <phoneticPr fontId="1"/>
  </si>
  <si>
    <t>　　うどん、中華めん類</t>
    <phoneticPr fontId="1"/>
  </si>
  <si>
    <t>　　その他の小麦加工品</t>
    <phoneticPr fontId="1"/>
  </si>
  <si>
    <t>　　パン類（菓子パンを除く）</t>
    <rPh sb="6" eb="8">
      <t>カシ</t>
    </rPh>
    <rPh sb="11" eb="12">
      <t>ノゾ</t>
    </rPh>
    <phoneticPr fontId="1"/>
  </si>
  <si>
    <t>　　即席中華めん</t>
    <phoneticPr fontId="1"/>
  </si>
  <si>
    <t>　　パスタ類</t>
    <rPh sb="5" eb="6">
      <t>ルイ</t>
    </rPh>
    <phoneticPr fontId="1"/>
  </si>
  <si>
    <t>　その他の穀類・加工品</t>
    <rPh sb="3" eb="4">
      <t>タ</t>
    </rPh>
    <rPh sb="5" eb="7">
      <t>コクルイ</t>
    </rPh>
    <rPh sb="8" eb="11">
      <t>カコウヒン</t>
    </rPh>
    <phoneticPr fontId="1"/>
  </si>
  <si>
    <t>　　そば・加工品</t>
    <phoneticPr fontId="1"/>
  </si>
  <si>
    <t>　　とうもろこし・加工品</t>
    <phoneticPr fontId="1"/>
  </si>
  <si>
    <t>　　その他の穀類</t>
    <phoneticPr fontId="1"/>
  </si>
  <si>
    <t>いも類</t>
    <rPh sb="2" eb="3">
      <t>ルイ</t>
    </rPh>
    <phoneticPr fontId="1"/>
  </si>
  <si>
    <t>　いも・加工品</t>
    <rPh sb="4" eb="7">
      <t>カコウヒン</t>
    </rPh>
    <phoneticPr fontId="1"/>
  </si>
  <si>
    <t>　　さつまいも・加工品</t>
    <phoneticPr fontId="1"/>
  </si>
  <si>
    <t>　　じゃがいも・加工品</t>
    <phoneticPr fontId="1"/>
  </si>
  <si>
    <t>　　その他のいも・加工品</t>
    <phoneticPr fontId="1"/>
  </si>
  <si>
    <t>　でんぷん・加工品</t>
    <phoneticPr fontId="1"/>
  </si>
  <si>
    <t>砂糖・甘味料類</t>
    <phoneticPr fontId="1"/>
  </si>
  <si>
    <t>豆類</t>
    <rPh sb="0" eb="1">
      <t>マメ</t>
    </rPh>
    <rPh sb="1" eb="2">
      <t>ルイ</t>
    </rPh>
    <phoneticPr fontId="1"/>
  </si>
  <si>
    <t>　大豆・加工品</t>
    <rPh sb="1" eb="3">
      <t>ダイズ</t>
    </rPh>
    <rPh sb="4" eb="7">
      <t>カコウヒン</t>
    </rPh>
    <phoneticPr fontId="1"/>
  </si>
  <si>
    <t>　　大豆（全粒）・加工品</t>
    <phoneticPr fontId="1"/>
  </si>
  <si>
    <t>　　豆腐</t>
    <phoneticPr fontId="1"/>
  </si>
  <si>
    <t>　　油揚げ類</t>
    <phoneticPr fontId="1"/>
  </si>
  <si>
    <t>　　納豆</t>
    <phoneticPr fontId="1"/>
  </si>
  <si>
    <t>　　その他の大豆加工品</t>
    <phoneticPr fontId="1"/>
  </si>
  <si>
    <t>　その他の豆・加工品</t>
    <phoneticPr fontId="1"/>
  </si>
  <si>
    <t>種実類</t>
    <phoneticPr fontId="1"/>
  </si>
  <si>
    <t>野菜類</t>
    <rPh sb="0" eb="2">
      <t>ヤサイ</t>
    </rPh>
    <rPh sb="2" eb="3">
      <t>ルイ</t>
    </rPh>
    <phoneticPr fontId="1"/>
  </si>
  <si>
    <t>　緑黄色野菜</t>
    <rPh sb="1" eb="4">
      <t>リョクオウショク</t>
    </rPh>
    <rPh sb="4" eb="6">
      <t>ヤサイ</t>
    </rPh>
    <phoneticPr fontId="1"/>
  </si>
  <si>
    <t>　　トマト</t>
    <phoneticPr fontId="1"/>
  </si>
  <si>
    <t>　　にんじん</t>
    <phoneticPr fontId="1"/>
  </si>
  <si>
    <t>　　ほうれん草</t>
    <phoneticPr fontId="1"/>
  </si>
  <si>
    <t>　　ピーマン</t>
    <phoneticPr fontId="1"/>
  </si>
  <si>
    <t>　　その他の緑黄色野菜</t>
    <phoneticPr fontId="1"/>
  </si>
  <si>
    <t>　その他の野菜</t>
    <rPh sb="3" eb="4">
      <t>タ</t>
    </rPh>
    <rPh sb="5" eb="7">
      <t>ヤサイ</t>
    </rPh>
    <phoneticPr fontId="1"/>
  </si>
  <si>
    <t>　　キャベツ</t>
    <phoneticPr fontId="1"/>
  </si>
  <si>
    <t>　　きゅうり</t>
    <phoneticPr fontId="1"/>
  </si>
  <si>
    <t>　　大根</t>
    <phoneticPr fontId="1"/>
  </si>
  <si>
    <t>　　たまねぎ</t>
    <phoneticPr fontId="1"/>
  </si>
  <si>
    <t>　　はくさい</t>
    <phoneticPr fontId="1"/>
  </si>
  <si>
    <t>　　その他の淡色野菜</t>
    <phoneticPr fontId="1"/>
  </si>
  <si>
    <t>　野菜ジュース</t>
    <phoneticPr fontId="1"/>
  </si>
  <si>
    <t>　漬け物</t>
    <rPh sb="1" eb="2">
      <t>ツ</t>
    </rPh>
    <rPh sb="3" eb="4">
      <t>モノ</t>
    </rPh>
    <phoneticPr fontId="1"/>
  </si>
  <si>
    <t>　　葉類漬け物</t>
    <phoneticPr fontId="1"/>
  </si>
  <si>
    <t>　　たくあん・その他の漬け物</t>
    <phoneticPr fontId="1"/>
  </si>
  <si>
    <t>果実類</t>
    <rPh sb="0" eb="2">
      <t>カジツ</t>
    </rPh>
    <rPh sb="2" eb="3">
      <t>ルイ</t>
    </rPh>
    <phoneticPr fontId="1"/>
  </si>
  <si>
    <t>　生果</t>
    <rPh sb="1" eb="3">
      <t>セイカ</t>
    </rPh>
    <phoneticPr fontId="1"/>
  </si>
  <si>
    <t>　　いちご</t>
    <phoneticPr fontId="1"/>
  </si>
  <si>
    <t>　　柑橘類</t>
    <phoneticPr fontId="1"/>
  </si>
  <si>
    <t>　　バナナ</t>
    <phoneticPr fontId="1"/>
  </si>
  <si>
    <t>　　りんご</t>
    <phoneticPr fontId="1"/>
  </si>
  <si>
    <t>　　その他の生果</t>
    <phoneticPr fontId="1"/>
  </si>
  <si>
    <t>　ジャム</t>
    <phoneticPr fontId="1"/>
  </si>
  <si>
    <t>　果汁・果汁飲料</t>
    <phoneticPr fontId="1"/>
  </si>
  <si>
    <t>きのこ類</t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</si>
  <si>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</si>
  <si>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</si>
  <si>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　生魚介類</t>
    <rPh sb="1" eb="2">
      <t>ナマ</t>
    </rPh>
    <rPh sb="2" eb="5">
      <t>ギョカイルイ</t>
    </rPh>
    <phoneticPr fontId="1"/>
  </si>
  <si>
    <t>　　あじ、いわし類</t>
    <phoneticPr fontId="1"/>
  </si>
  <si>
    <t>　　さけ、ます</t>
    <phoneticPr fontId="1"/>
  </si>
  <si>
    <t>　　たい、かれい類</t>
    <phoneticPr fontId="1"/>
  </si>
  <si>
    <t>　　まぐろ、かじき類</t>
    <phoneticPr fontId="1"/>
  </si>
  <si>
    <t>　　その他の生魚</t>
    <phoneticPr fontId="1"/>
  </si>
  <si>
    <t>　　貝類</t>
    <phoneticPr fontId="1"/>
  </si>
  <si>
    <t>　　いか、たこ類</t>
    <phoneticPr fontId="1"/>
  </si>
  <si>
    <t>　　えび、かに類</t>
    <phoneticPr fontId="1"/>
  </si>
  <si>
    <t>　魚加工品</t>
    <rPh sb="1" eb="2">
      <t>サカナ</t>
    </rPh>
    <rPh sb="2" eb="5">
      <t>カコウヒン</t>
    </rPh>
    <phoneticPr fontId="1"/>
  </si>
  <si>
    <t>　　魚介（塩蔵、生干し、乾物）</t>
    <phoneticPr fontId="1"/>
  </si>
  <si>
    <t>　　魚介（缶詰）</t>
    <phoneticPr fontId="1"/>
  </si>
  <si>
    <t>　　魚介（佃煮）</t>
    <phoneticPr fontId="1"/>
  </si>
  <si>
    <t>　　魚介（練り製品）</t>
    <phoneticPr fontId="1"/>
  </si>
  <si>
    <t>　　魚肉ハム、ソーセージ</t>
    <phoneticPr fontId="1"/>
  </si>
  <si>
    <t>肉類</t>
    <rPh sb="0" eb="2">
      <t>ニクルイ</t>
    </rPh>
    <phoneticPr fontId="1"/>
  </si>
  <si>
    <t>　畜肉</t>
    <rPh sb="1" eb="3">
      <t>チクニク</t>
    </rPh>
    <phoneticPr fontId="1"/>
  </si>
  <si>
    <t>　　牛肉</t>
    <phoneticPr fontId="1"/>
  </si>
  <si>
    <t>　　豚肉</t>
    <phoneticPr fontId="1"/>
  </si>
  <si>
    <t>　　ハム、ソーセージ類</t>
    <phoneticPr fontId="1"/>
  </si>
  <si>
    <t>　　その他の畜肉</t>
    <phoneticPr fontId="1"/>
  </si>
  <si>
    <t>　鳥肉</t>
    <rPh sb="1" eb="3">
      <t>トリニク</t>
    </rPh>
    <phoneticPr fontId="1"/>
  </si>
  <si>
    <t>　　鶏肉</t>
    <phoneticPr fontId="1"/>
  </si>
  <si>
    <t>　　その他の鳥肉</t>
    <phoneticPr fontId="1"/>
  </si>
  <si>
    <t>　肉類（内臓）</t>
    <phoneticPr fontId="1"/>
  </si>
  <si>
    <t>　その他の肉類</t>
    <rPh sb="3" eb="4">
      <t>タ</t>
    </rPh>
    <rPh sb="5" eb="7">
      <t>ニクルイ</t>
    </rPh>
    <phoneticPr fontId="1"/>
  </si>
  <si>
    <t>　　鯨肉</t>
    <phoneticPr fontId="1"/>
  </si>
  <si>
    <t>　　その他の肉・加工品</t>
    <phoneticPr fontId="1"/>
  </si>
  <si>
    <t>卵類</t>
    <phoneticPr fontId="1"/>
  </si>
  <si>
    <t>乳類</t>
    <rPh sb="0" eb="1">
      <t>チチ</t>
    </rPh>
    <rPh sb="1" eb="2">
      <t>タグイ</t>
    </rPh>
    <phoneticPr fontId="1"/>
  </si>
  <si>
    <t>　牛乳・乳製品</t>
    <rPh sb="1" eb="3">
      <t>ギュウニュウ</t>
    </rPh>
    <rPh sb="4" eb="7">
      <t>ニュウセイヒン</t>
    </rPh>
    <phoneticPr fontId="1"/>
  </si>
  <si>
    <t>　　牛乳</t>
    <phoneticPr fontId="1"/>
  </si>
  <si>
    <t>　　チーズ類</t>
    <phoneticPr fontId="1"/>
  </si>
  <si>
    <t>　　発酵乳・乳酸菌飲料</t>
    <phoneticPr fontId="1"/>
  </si>
  <si>
    <t>　　その他の乳製品</t>
    <phoneticPr fontId="1"/>
  </si>
  <si>
    <t>　その他の乳類</t>
    <phoneticPr fontId="1"/>
  </si>
  <si>
    <t>油脂類</t>
    <rPh sb="0" eb="2">
      <t>ユシ</t>
    </rPh>
    <rPh sb="2" eb="3">
      <t>タグイ</t>
    </rPh>
    <phoneticPr fontId="1"/>
  </si>
  <si>
    <t>　　バター</t>
    <phoneticPr fontId="1"/>
  </si>
  <si>
    <t>　　マーガリン</t>
    <phoneticPr fontId="1"/>
  </si>
  <si>
    <t>　　植物性油脂</t>
    <phoneticPr fontId="1"/>
  </si>
  <si>
    <t>　　動物性油脂</t>
    <phoneticPr fontId="1"/>
  </si>
  <si>
    <t>　　その他の油脂</t>
    <phoneticPr fontId="1"/>
  </si>
  <si>
    <t>菓子類</t>
    <rPh sb="0" eb="2">
      <t>カシ</t>
    </rPh>
    <rPh sb="2" eb="3">
      <t>タグイ</t>
    </rPh>
    <phoneticPr fontId="1"/>
  </si>
  <si>
    <t>　　和菓子類</t>
    <phoneticPr fontId="1"/>
  </si>
  <si>
    <t>　　ケーキ・ペストリー類</t>
    <phoneticPr fontId="1"/>
  </si>
  <si>
    <t>　　ビスケット類</t>
    <phoneticPr fontId="1"/>
  </si>
  <si>
    <t>　　キャンデー類</t>
    <phoneticPr fontId="1"/>
  </si>
  <si>
    <t>　　その他の菓子類</t>
    <phoneticPr fontId="1"/>
  </si>
  <si>
    <t>嗜好飲料類</t>
    <rPh sb="0" eb="2">
      <t>シコウ</t>
    </rPh>
    <rPh sb="2" eb="4">
      <t>インリョウ</t>
    </rPh>
    <rPh sb="4" eb="5">
      <t>タグイ</t>
    </rPh>
    <phoneticPr fontId="1"/>
  </si>
  <si>
    <t>　アルコール飲料</t>
    <rPh sb="6" eb="8">
      <t>インリョウ</t>
    </rPh>
    <phoneticPr fontId="1"/>
  </si>
  <si>
    <t>　　日本酒</t>
    <phoneticPr fontId="1"/>
  </si>
  <si>
    <t>　　ビール</t>
    <phoneticPr fontId="1"/>
  </si>
  <si>
    <t>　　洋酒・その他</t>
    <phoneticPr fontId="1"/>
  </si>
  <si>
    <t>　その他の嗜好飲料</t>
    <rPh sb="3" eb="4">
      <t>タ</t>
    </rPh>
    <rPh sb="5" eb="7">
      <t>シコウ</t>
    </rPh>
    <rPh sb="7" eb="9">
      <t>インリョウ</t>
    </rPh>
    <phoneticPr fontId="1"/>
  </si>
  <si>
    <t>　　茶</t>
    <phoneticPr fontId="1"/>
  </si>
  <si>
    <t>　　コーヒー・ココア</t>
    <phoneticPr fontId="1"/>
  </si>
  <si>
    <t>　　その他の嗜好飲料</t>
    <phoneticPr fontId="1"/>
  </si>
  <si>
    <t>調味料・香辛料類</t>
    <rPh sb="0" eb="3">
      <t>チョウミリョウ</t>
    </rPh>
    <rPh sb="4" eb="7">
      <t>コウシンリョウ</t>
    </rPh>
    <rPh sb="7" eb="8">
      <t>タグイ</t>
    </rPh>
    <phoneticPr fontId="1"/>
  </si>
  <si>
    <t>　調味料</t>
    <rPh sb="1" eb="4">
      <t>チョウミリョウ</t>
    </rPh>
    <phoneticPr fontId="1"/>
  </si>
  <si>
    <t>　　ソース</t>
    <phoneticPr fontId="1"/>
  </si>
  <si>
    <t>　　しょうゆ</t>
    <phoneticPr fontId="1"/>
  </si>
  <si>
    <t>　　塩</t>
    <phoneticPr fontId="1"/>
  </si>
  <si>
    <t>　　マヨネーズ</t>
    <phoneticPr fontId="1"/>
  </si>
  <si>
    <t>　　味噌</t>
    <phoneticPr fontId="1"/>
  </si>
  <si>
    <t>　　その他の調味料</t>
    <phoneticPr fontId="1"/>
  </si>
  <si>
    <t>　香辛料・その他</t>
    <phoneticPr fontId="1"/>
  </si>
  <si>
    <t>1-98</t>
    <phoneticPr fontId="3"/>
  </si>
  <si>
    <t>48-76,79</t>
    <phoneticPr fontId="3"/>
  </si>
  <si>
    <t>1-47,77,78,80-98</t>
    <phoneticPr fontId="3"/>
  </si>
  <si>
    <t>1,2</t>
    <phoneticPr fontId="3"/>
  </si>
  <si>
    <t>13-16</t>
    <phoneticPr fontId="3"/>
  </si>
  <si>
    <t>13-15</t>
    <phoneticPr fontId="3"/>
  </si>
  <si>
    <t>18-23</t>
    <phoneticPr fontId="3"/>
  </si>
  <si>
    <t>18-22</t>
    <phoneticPr fontId="3"/>
  </si>
  <si>
    <t>25-38</t>
    <phoneticPr fontId="3"/>
  </si>
  <si>
    <t>25-29</t>
    <phoneticPr fontId="3"/>
  </si>
  <si>
    <t>30-35</t>
    <phoneticPr fontId="3"/>
  </si>
  <si>
    <t>37,38</t>
    <phoneticPr fontId="3"/>
  </si>
  <si>
    <t>39-45</t>
    <phoneticPr fontId="3"/>
  </si>
  <si>
    <t>39-43</t>
    <phoneticPr fontId="3"/>
  </si>
  <si>
    <t>48-60</t>
    <phoneticPr fontId="3"/>
  </si>
  <si>
    <t>48-55</t>
    <phoneticPr fontId="3"/>
  </si>
  <si>
    <t>56-60</t>
    <phoneticPr fontId="3"/>
  </si>
  <si>
    <t>61-69</t>
    <phoneticPr fontId="3"/>
  </si>
  <si>
    <t>61-64</t>
    <phoneticPr fontId="3"/>
  </si>
  <si>
    <t>65,66</t>
    <phoneticPr fontId="3"/>
  </si>
  <si>
    <t>68,69</t>
    <phoneticPr fontId="3"/>
  </si>
  <si>
    <t>71-75</t>
    <phoneticPr fontId="3"/>
  </si>
  <si>
    <t>71-74</t>
    <phoneticPr fontId="3"/>
  </si>
  <si>
    <t>76-80</t>
    <phoneticPr fontId="3"/>
  </si>
  <si>
    <t>81-85</t>
    <phoneticPr fontId="3"/>
  </si>
  <si>
    <t>86-91</t>
    <phoneticPr fontId="3"/>
  </si>
  <si>
    <t>86-88</t>
    <phoneticPr fontId="3"/>
  </si>
  <si>
    <t>89-91</t>
    <phoneticPr fontId="3"/>
  </si>
  <si>
    <t>92-98</t>
    <phoneticPr fontId="3"/>
  </si>
  <si>
    <t>92-97</t>
    <phoneticPr fontId="3"/>
  </si>
  <si>
    <t>n-6系
脂肪酸</t>
    <phoneticPr fontId="1"/>
  </si>
  <si>
    <t>n-3系
脂肪酸</t>
    <phoneticPr fontId="1"/>
  </si>
  <si>
    <t>飽和
脂肪酸</t>
    <phoneticPr fontId="1"/>
  </si>
  <si>
    <t>食塩
相当量</t>
    <phoneticPr fontId="1"/>
  </si>
  <si>
    <t>1-12</t>
    <phoneticPr fontId="1"/>
  </si>
  <si>
    <t>3-9</t>
    <phoneticPr fontId="1"/>
  </si>
  <si>
    <t>10-12</t>
    <phoneticPr fontId="1"/>
  </si>
  <si>
    <t>１人１日当たり</t>
    <rPh sb="1" eb="2">
      <t>ニン</t>
    </rPh>
    <rPh sb="3" eb="4">
      <t>ニチ</t>
    </rPh>
    <rPh sb="4" eb="5">
      <t>ア</t>
    </rPh>
    <phoneticPr fontId="1"/>
  </si>
  <si>
    <t>一価不飽和
脂肪酸</t>
    <phoneticPr fontId="1"/>
  </si>
  <si>
    <r>
      <t>ビタミンＢ</t>
    </r>
    <r>
      <rPr>
        <vertAlign val="subscript"/>
        <sz val="9"/>
        <rFont val="ＭＳ Ｐゴシック"/>
        <family val="3"/>
        <charset val="128"/>
        <scheme val="minor"/>
      </rPr>
      <t>1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</si>
  <si>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  <scheme val="minor"/>
      </rPr>
      <t>2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</si>
  <si>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  <scheme val="minor"/>
      </rPr>
      <t>6</t>
    </r>
    <phoneticPr fontId="1"/>
  </si>
  <si>
    <r>
      <t>ビタミンＢ</t>
    </r>
    <r>
      <rPr>
        <vertAlign val="subscript"/>
        <sz val="9"/>
        <rFont val="ＭＳ Ｐゴシック"/>
        <family val="3"/>
        <charset val="128"/>
        <scheme val="minor"/>
      </rPr>
      <t>12</t>
    </r>
    <phoneticPr fontId="1"/>
  </si>
  <si>
    <t>第７表　　食品群別栄養素等摂取量－食品群、栄養素別、摂取量－総数、１歳以上</t>
    <rPh sb="9" eb="12">
      <t>エイヨウソ</t>
    </rPh>
    <rPh sb="12" eb="13">
      <t>トウ</t>
    </rPh>
    <rPh sb="21" eb="24">
      <t>エイヨウソ</t>
    </rPh>
    <rPh sb="26" eb="29">
      <t>セッシュリョウ</t>
    </rPh>
    <rPh sb="30" eb="32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</si>
</sst>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_ "/>
    <numFmt numFmtId="178" formatCode="#,##0_);[Red]\(#,##0\)"/>
  </numFmts>
  <fonts count="1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vertAlign val="subscript"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vertical="center"/>
    </xf>
    <xf numFmtId="176" fontId="4" fillId="2" borderId="3" xfId="0" applyNumberFormat="1" applyFont="1" applyFill="1" applyBorder="1" applyAlignment="1">
      <alignment horizontal="center" vertical="center" wrapText="1" shrinkToFit="1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2" fillId="2" borderId="3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tabSelected="1" zoomScaleNormal="100" workbookViewId="0">
      <selection activeCell="AK8" sqref="AK8"/>
    </sheetView>
  </sheetViews>
  <sheetFormatPr defaultRowHeight="11.25"/>
  <cols>
    <col min="1" max="1" width="21.625" style="1" customWidth="1"/>
    <col min="2" max="2" width="10.75" style="1" customWidth="1"/>
    <col min="3" max="4" width="7.625" style="1" customWidth="1"/>
    <col min="5" max="36" width="7.75" style="1" customWidth="1"/>
    <col min="37" max="16384" width="9" style="1"/>
  </cols>
  <sheetData>
    <row r="1" spans="1:36" ht="20.25" customHeight="1">
      <c r="A1" s="19" t="s">
        <v>214</v>
      </c>
    </row>
    <row r="2" spans="1:36" ht="20.25" customHeight="1">
      <c r="AJ2" s="25" t="s">
        <v>208</v>
      </c>
    </row>
    <row r="3" spans="1:36" s="2" customFormat="1" ht="21" customHeight="1">
      <c r="A3" s="30"/>
      <c r="B3" s="28" t="s">
        <v>0</v>
      </c>
      <c r="C3" s="17" t="s">
        <v>1</v>
      </c>
      <c r="D3" s="17" t="s">
        <v>3</v>
      </c>
      <c r="E3" s="17" t="s">
        <v>5</v>
      </c>
      <c r="F3" s="17" t="s">
        <v>8</v>
      </c>
      <c r="G3" s="26" t="s">
        <v>9</v>
      </c>
      <c r="H3" s="27"/>
      <c r="I3" s="27"/>
      <c r="J3" s="27"/>
      <c r="K3" s="17" t="s">
        <v>11</v>
      </c>
      <c r="L3" s="17" t="s">
        <v>13</v>
      </c>
      <c r="M3" s="26" t="s">
        <v>14</v>
      </c>
      <c r="N3" s="26"/>
      <c r="O3" s="26"/>
      <c r="P3" s="17" t="s">
        <v>18</v>
      </c>
      <c r="Q3" s="17" t="s">
        <v>19</v>
      </c>
      <c r="R3" s="17" t="s">
        <v>20</v>
      </c>
      <c r="S3" s="17" t="s">
        <v>21</v>
      </c>
      <c r="T3" s="17" t="s">
        <v>210</v>
      </c>
      <c r="U3" s="17" t="s">
        <v>211</v>
      </c>
      <c r="V3" s="17" t="s">
        <v>27</v>
      </c>
      <c r="W3" s="17" t="s">
        <v>212</v>
      </c>
      <c r="X3" s="17" t="s">
        <v>213</v>
      </c>
      <c r="Y3" s="17" t="s">
        <v>28</v>
      </c>
      <c r="Z3" s="17" t="s">
        <v>29</v>
      </c>
      <c r="AA3" s="17" t="s">
        <v>30</v>
      </c>
      <c r="AB3" s="17" t="s">
        <v>31</v>
      </c>
      <c r="AC3" s="17" t="s">
        <v>204</v>
      </c>
      <c r="AD3" s="17" t="s">
        <v>32</v>
      </c>
      <c r="AE3" s="17" t="s">
        <v>33</v>
      </c>
      <c r="AF3" s="17" t="s">
        <v>34</v>
      </c>
      <c r="AG3" s="17" t="s">
        <v>35</v>
      </c>
      <c r="AH3" s="17" t="s">
        <v>36</v>
      </c>
      <c r="AI3" s="17" t="s">
        <v>37</v>
      </c>
      <c r="AJ3" s="17" t="s">
        <v>38</v>
      </c>
    </row>
    <row r="4" spans="1:36" s="2" customFormat="1" ht="23.25" customHeight="1">
      <c r="A4" s="31"/>
      <c r="B4" s="29"/>
      <c r="C4" s="18" t="s">
        <v>2</v>
      </c>
      <c r="D4" s="18" t="s">
        <v>4</v>
      </c>
      <c r="E4" s="18" t="s">
        <v>6</v>
      </c>
      <c r="F4" s="18" t="s">
        <v>7</v>
      </c>
      <c r="G4" s="20" t="s">
        <v>203</v>
      </c>
      <c r="H4" s="20" t="s">
        <v>209</v>
      </c>
      <c r="I4" s="20" t="s">
        <v>201</v>
      </c>
      <c r="J4" s="20" t="s">
        <v>202</v>
      </c>
      <c r="K4" s="18" t="s">
        <v>10</v>
      </c>
      <c r="L4" s="18" t="s">
        <v>12</v>
      </c>
      <c r="M4" s="15" t="s">
        <v>15</v>
      </c>
      <c r="N4" s="15" t="s">
        <v>16</v>
      </c>
      <c r="O4" s="15" t="s">
        <v>17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18" t="s">
        <v>24</v>
      </c>
      <c r="V4" s="18" t="s">
        <v>39</v>
      </c>
      <c r="W4" s="18" t="s">
        <v>10</v>
      </c>
      <c r="X4" s="18" t="s">
        <v>25</v>
      </c>
      <c r="Y4" s="18" t="s">
        <v>25</v>
      </c>
      <c r="Z4" s="18" t="s">
        <v>10</v>
      </c>
      <c r="AA4" s="18" t="s">
        <v>10</v>
      </c>
      <c r="AB4" s="18" t="s">
        <v>10</v>
      </c>
      <c r="AC4" s="18" t="s">
        <v>12</v>
      </c>
      <c r="AD4" s="18" t="s">
        <v>10</v>
      </c>
      <c r="AE4" s="18" t="s">
        <v>10</v>
      </c>
      <c r="AF4" s="18" t="s">
        <v>10</v>
      </c>
      <c r="AG4" s="18" t="s">
        <v>10</v>
      </c>
      <c r="AH4" s="18" t="s">
        <v>10</v>
      </c>
      <c r="AI4" s="18" t="s">
        <v>10</v>
      </c>
      <c r="AJ4" s="18" t="s">
        <v>10</v>
      </c>
    </row>
    <row r="5" spans="1:36" s="2" customFormat="1" ht="21" customHeight="1">
      <c r="A5" s="3" t="s">
        <v>40</v>
      </c>
      <c r="B5" s="9" t="s">
        <v>171</v>
      </c>
      <c r="C5" s="21">
        <v>1949.89</v>
      </c>
      <c r="D5" s="21">
        <v>1871.9</v>
      </c>
      <c r="E5" s="21">
        <v>68.885999999999996</v>
      </c>
      <c r="F5" s="21">
        <v>58.8568</v>
      </c>
      <c r="G5" s="21">
        <v>16.316400000000002</v>
      </c>
      <c r="H5" s="21">
        <v>20.1844</v>
      </c>
      <c r="I5" s="21">
        <v>9.6052800000000005</v>
      </c>
      <c r="J5" s="21">
        <v>2.1927400000000001</v>
      </c>
      <c r="K5" s="21">
        <v>323.64699999999999</v>
      </c>
      <c r="L5" s="21">
        <v>251.70699999999999</v>
      </c>
      <c r="M5" s="21">
        <v>13.768000000000001</v>
      </c>
      <c r="N5" s="21">
        <v>3.1589399999999999</v>
      </c>
      <c r="O5" s="21">
        <v>10.1578</v>
      </c>
      <c r="P5" s="21">
        <v>514.51</v>
      </c>
      <c r="Q5" s="21">
        <v>6.9694200000000004</v>
      </c>
      <c r="R5" s="21">
        <v>6.3436700000000004</v>
      </c>
      <c r="S5" s="21">
        <v>212.34399999999999</v>
      </c>
      <c r="T5" s="21">
        <v>0.81620800000000004</v>
      </c>
      <c r="U5" s="21">
        <v>1.1092200000000001</v>
      </c>
      <c r="V5" s="21">
        <v>13.774100000000001</v>
      </c>
      <c r="W5" s="21">
        <v>1.09873</v>
      </c>
      <c r="X5" s="21">
        <v>5.4462299999999999</v>
      </c>
      <c r="Y5" s="21">
        <v>266.08100000000002</v>
      </c>
      <c r="Z5" s="21">
        <v>5.3012600000000001</v>
      </c>
      <c r="AA5" s="21">
        <v>85.299400000000006</v>
      </c>
      <c r="AB5" s="21">
        <v>3645.57</v>
      </c>
      <c r="AC5" s="21">
        <v>9.2597400000000007</v>
      </c>
      <c r="AD5" s="21">
        <v>2150.16</v>
      </c>
      <c r="AE5" s="21">
        <f>SUM(AE10:AE11,AE13:AE19,AE21:AE23,AE26:AE30,AE33:AE39,AE42:AE46,AE48:AE54,AE56:AE57,AE60:AE68,AE73:AE80,AE82:AE86,AE89:AE92,AE94:AE96,AE98:AE100,AE103:AE107,AE109:AE113,AE115:AE119,AE122:AE124,AE126:AE128,AE131:AE137)</f>
        <v>489.25999834000004</v>
      </c>
      <c r="AF5" s="21">
        <v>231.22</v>
      </c>
      <c r="AG5" s="21">
        <v>960.01300000000003</v>
      </c>
      <c r="AH5" s="21">
        <v>7.3023600000000002</v>
      </c>
      <c r="AI5" s="21">
        <v>8.1898900000000001</v>
      </c>
      <c r="AJ5" s="21">
        <v>1.0914299999999999</v>
      </c>
    </row>
    <row r="6" spans="1:36" s="2" customFormat="1" ht="21" customHeight="1">
      <c r="A6" s="4" t="s">
        <v>41</v>
      </c>
      <c r="B6" s="9" t="s">
        <v>172</v>
      </c>
      <c r="C6" s="22">
        <f>SUM(C73:C80,C82:C86,C89:C92,C94:C96,C98:C100,C103:C107,C109,C112)</f>
        <v>329.98615999999998</v>
      </c>
      <c r="D6" s="22">
        <f t="shared" ref="D6:AJ6" si="0">SUM(D73:D80,D82:D86,D89:D92,D94:D96,D98:D100,D103:D107,D109,D112)</f>
        <v>488.15024700000009</v>
      </c>
      <c r="E6" s="22">
        <f t="shared" si="0"/>
        <v>37.982810091870007</v>
      </c>
      <c r="F6" s="22">
        <f t="shared" si="0"/>
        <v>30.612252159999997</v>
      </c>
      <c r="G6" s="22">
        <f t="shared" si="0"/>
        <v>10.769075635999998</v>
      </c>
      <c r="H6" s="22">
        <f t="shared" si="0"/>
        <v>10.831937682999996</v>
      </c>
      <c r="I6" s="22">
        <f t="shared" si="0"/>
        <v>2.2584102769999999</v>
      </c>
      <c r="J6" s="22">
        <f t="shared" si="0"/>
        <v>1.0399936009999999</v>
      </c>
      <c r="K6" s="22">
        <f t="shared" si="0"/>
        <v>301.66375330000011</v>
      </c>
      <c r="L6" s="22">
        <f t="shared" si="0"/>
        <v>11.102959071000001</v>
      </c>
      <c r="M6" s="22">
        <f t="shared" si="0"/>
        <v>7.2561199999999996E-3</v>
      </c>
      <c r="N6" s="22">
        <f t="shared" si="0"/>
        <v>2.90245E-3</v>
      </c>
      <c r="O6" s="22">
        <f t="shared" si="0"/>
        <v>4.3536699999999996E-3</v>
      </c>
      <c r="P6" s="22">
        <f t="shared" si="0"/>
        <v>172.45214570000002</v>
      </c>
      <c r="Q6" s="22">
        <f t="shared" si="0"/>
        <v>6.4060301820000003</v>
      </c>
      <c r="R6" s="22">
        <f t="shared" si="0"/>
        <v>1.5718358919999997</v>
      </c>
      <c r="S6" s="22">
        <f t="shared" si="0"/>
        <v>18.243014408000004</v>
      </c>
      <c r="T6" s="22">
        <f t="shared" si="0"/>
        <v>0.37583108709999996</v>
      </c>
      <c r="U6" s="22">
        <f t="shared" si="0"/>
        <v>0.59191002739999987</v>
      </c>
      <c r="V6" s="22">
        <f t="shared" si="0"/>
        <v>7.5066409399999987</v>
      </c>
      <c r="W6" s="22">
        <f t="shared" si="0"/>
        <v>0.43934890359000006</v>
      </c>
      <c r="X6" s="22">
        <f t="shared" si="0"/>
        <v>5.1009569260000012</v>
      </c>
      <c r="Y6" s="22">
        <f t="shared" si="0"/>
        <v>35.317160789000006</v>
      </c>
      <c r="Z6" s="22">
        <f t="shared" si="0"/>
        <v>2.2692967633000003</v>
      </c>
      <c r="AA6" s="22">
        <f t="shared" si="0"/>
        <v>6.0940466790000007</v>
      </c>
      <c r="AB6" s="22">
        <f t="shared" si="0"/>
        <v>547.74216175929973</v>
      </c>
      <c r="AC6" s="22">
        <f t="shared" si="0"/>
        <v>1.3912653474206995</v>
      </c>
      <c r="AD6" s="22">
        <f t="shared" si="0"/>
        <v>580.32730100930007</v>
      </c>
      <c r="AE6" s="22">
        <f t="shared" si="0"/>
        <v>206.77952273000002</v>
      </c>
      <c r="AF6" s="22">
        <f t="shared" si="0"/>
        <v>52.994219587000003</v>
      </c>
      <c r="AG6" s="22">
        <f t="shared" si="0"/>
        <v>469.04060333929988</v>
      </c>
      <c r="AH6" s="22">
        <f t="shared" si="0"/>
        <v>2.1584836156300002</v>
      </c>
      <c r="AI6" s="22">
        <f t="shared" si="0"/>
        <v>3.6300845800000001</v>
      </c>
      <c r="AJ6" s="22">
        <f t="shared" si="0"/>
        <v>0.18112768799999998</v>
      </c>
    </row>
    <row r="7" spans="1:36" s="2" customFormat="1" ht="21" customHeight="1">
      <c r="A7" s="4" t="s">
        <v>42</v>
      </c>
      <c r="B7" s="10" t="s">
        <v>173</v>
      </c>
      <c r="C7" s="22">
        <f>SUM(C10:C11,C13:C19,C21:C23,C26:C30,C33:C39,C42:C46,C48:C54,C56:C57,C60:C68,C110:C111,C113,C115:C119,C122:C124,C126:C128,C131:C137)</f>
        <v>1619.9045430399999</v>
      </c>
      <c r="D7" s="22">
        <f t="shared" ref="D7:AJ7" si="1">SUM(D10:D11,D13:D19,D21:D23,D26:D30,D33:D39,D42:D46,D48:D54,D56:D57,D60:D68,D110:D111,D113,D115:D119,D122:D124,D126:D128,D131:D137)</f>
        <v>1383.7502100699999</v>
      </c>
      <c r="E7" s="22">
        <f t="shared" si="1"/>
        <v>30.903189282000014</v>
      </c>
      <c r="F7" s="22">
        <f t="shared" si="1"/>
        <v>28.244551287590003</v>
      </c>
      <c r="G7" s="22">
        <f t="shared" si="1"/>
        <v>5.5473330568589985</v>
      </c>
      <c r="H7" s="22">
        <f t="shared" si="1"/>
        <v>9.3525196646799991</v>
      </c>
      <c r="I7" s="22">
        <f t="shared" si="1"/>
        <v>7.3468658710000003</v>
      </c>
      <c r="J7" s="22">
        <f t="shared" si="1"/>
        <v>1.1527504240000002</v>
      </c>
      <c r="K7" s="22">
        <f t="shared" si="1"/>
        <v>21.983017859000007</v>
      </c>
      <c r="L7" s="22">
        <f t="shared" si="1"/>
        <v>240.60408557000014</v>
      </c>
      <c r="M7" s="22">
        <f t="shared" si="1"/>
        <v>13.760697100200003</v>
      </c>
      <c r="N7" s="22">
        <f t="shared" si="1"/>
        <v>3.1560357952000002</v>
      </c>
      <c r="O7" s="22">
        <f t="shared" si="1"/>
        <v>10.072901582</v>
      </c>
      <c r="P7" s="22">
        <f t="shared" si="1"/>
        <v>342.05788230399986</v>
      </c>
      <c r="Q7" s="22">
        <f t="shared" si="1"/>
        <v>0.5633910632400001</v>
      </c>
      <c r="R7" s="22">
        <f t="shared" si="1"/>
        <v>4.7718309310000011</v>
      </c>
      <c r="S7" s="22">
        <f t="shared" si="1"/>
        <v>194.10080479539997</v>
      </c>
      <c r="T7" s="22">
        <f t="shared" si="1"/>
        <v>0.44037650773999987</v>
      </c>
      <c r="U7" s="22">
        <f t="shared" si="1"/>
        <v>0.51731333126000012</v>
      </c>
      <c r="V7" s="22">
        <f t="shared" si="1"/>
        <v>6.2674171690000007</v>
      </c>
      <c r="W7" s="22">
        <f t="shared" si="1"/>
        <v>0.65938237941000011</v>
      </c>
      <c r="X7" s="22">
        <f t="shared" si="1"/>
        <v>0.34526238490999994</v>
      </c>
      <c r="Y7" s="22">
        <f t="shared" si="1"/>
        <v>230.76395414000004</v>
      </c>
      <c r="Z7" s="22">
        <f t="shared" si="1"/>
        <v>3.0319655101999996</v>
      </c>
      <c r="AA7" s="22">
        <f t="shared" si="1"/>
        <v>79.205323689000011</v>
      </c>
      <c r="AB7" s="22">
        <f t="shared" si="1"/>
        <v>3097.8235485630003</v>
      </c>
      <c r="AC7" s="22">
        <f t="shared" si="1"/>
        <v>7.8684720160499984</v>
      </c>
      <c r="AD7" s="22">
        <f t="shared" si="1"/>
        <v>1569.831578999999</v>
      </c>
      <c r="AE7" s="22">
        <f t="shared" si="1"/>
        <v>282.48047560999993</v>
      </c>
      <c r="AF7" s="22">
        <f t="shared" si="1"/>
        <v>178.22596911000002</v>
      </c>
      <c r="AG7" s="22">
        <f t="shared" si="1"/>
        <v>490.97230402000002</v>
      </c>
      <c r="AH7" s="22">
        <f t="shared" si="1"/>
        <v>5.1438738779000008</v>
      </c>
      <c r="AI7" s="22">
        <f t="shared" si="1"/>
        <v>4.5597974810000013</v>
      </c>
      <c r="AJ7" s="22">
        <f t="shared" si="1"/>
        <v>0.91029784400000002</v>
      </c>
    </row>
    <row r="8" spans="1:36" s="2" customFormat="1" ht="21" customHeight="1">
      <c r="A8" s="3" t="s">
        <v>43</v>
      </c>
      <c r="B8" s="11" t="s">
        <v>205</v>
      </c>
      <c r="C8" s="21">
        <f>SUM(C10:C11,C13:C19,C21:C23)</f>
        <v>416.62296999999995</v>
      </c>
      <c r="D8" s="21">
        <f t="shared" ref="D8:AJ8" si="2">SUM(D10:D11,D13:D19,D21:D23)</f>
        <v>755.10596000000021</v>
      </c>
      <c r="E8" s="21">
        <f t="shared" si="2"/>
        <v>14.857227</v>
      </c>
      <c r="F8" s="21">
        <f t="shared" si="2"/>
        <v>4.6758991999999999</v>
      </c>
      <c r="G8" s="21">
        <f t="shared" si="2"/>
        <v>1.2507087399999999</v>
      </c>
      <c r="H8" s="21">
        <f t="shared" si="2"/>
        <v>1.143496214</v>
      </c>
      <c r="I8" s="21">
        <f t="shared" si="2"/>
        <v>0.94306437999999992</v>
      </c>
      <c r="J8" s="21">
        <f t="shared" si="2"/>
        <v>4.1058106999999996E-2</v>
      </c>
      <c r="K8" s="21">
        <f t="shared" si="2"/>
        <v>2.667573</v>
      </c>
      <c r="L8" s="21">
        <f t="shared" si="2"/>
        <v>157.16722800000002</v>
      </c>
      <c r="M8" s="21">
        <f t="shared" si="2"/>
        <v>2.9056753999999998</v>
      </c>
      <c r="N8" s="21">
        <f t="shared" si="2"/>
        <v>0.59563670499999988</v>
      </c>
      <c r="O8" s="21">
        <f t="shared" si="2"/>
        <v>2.3100401999999995</v>
      </c>
      <c r="P8" s="21">
        <f t="shared" si="2"/>
        <v>2.2879167099999997</v>
      </c>
      <c r="Q8" s="21">
        <f t="shared" si="2"/>
        <v>1.8067773999999998E-2</v>
      </c>
      <c r="R8" s="21">
        <f t="shared" si="2"/>
        <v>0.43972894000000001</v>
      </c>
      <c r="S8" s="21">
        <f t="shared" si="2"/>
        <v>0.31114136000000003</v>
      </c>
      <c r="T8" s="21">
        <f t="shared" si="2"/>
        <v>0.15110443299999998</v>
      </c>
      <c r="U8" s="21">
        <f t="shared" si="2"/>
        <v>9.6616128999999995E-2</v>
      </c>
      <c r="V8" s="21">
        <f t="shared" si="2"/>
        <v>1.4623053999999998</v>
      </c>
      <c r="W8" s="21">
        <f t="shared" si="2"/>
        <v>9.545416399999998E-2</v>
      </c>
      <c r="X8" s="21">
        <f t="shared" si="2"/>
        <v>7.3613699999999999E-3</v>
      </c>
      <c r="Y8" s="21">
        <f t="shared" si="2"/>
        <v>27.3010758</v>
      </c>
      <c r="Z8" s="21">
        <f t="shared" si="2"/>
        <v>1.1646889</v>
      </c>
      <c r="AA8" s="21">
        <f t="shared" si="2"/>
        <v>2.6073199999999998E-2</v>
      </c>
      <c r="AB8" s="21">
        <f t="shared" si="2"/>
        <v>349.93187280000006</v>
      </c>
      <c r="AC8" s="21">
        <f t="shared" si="2"/>
        <v>0.88882692369999994</v>
      </c>
      <c r="AD8" s="21">
        <f t="shared" si="2"/>
        <v>168.00028499999996</v>
      </c>
      <c r="AE8" s="21">
        <f t="shared" si="2"/>
        <v>39.581828399999999</v>
      </c>
      <c r="AF8" s="21">
        <f t="shared" si="2"/>
        <v>40.106135000000009</v>
      </c>
      <c r="AG8" s="21">
        <f t="shared" si="2"/>
        <v>178.07858900000002</v>
      </c>
      <c r="AH8" s="21">
        <f t="shared" si="2"/>
        <v>0.90910980999999991</v>
      </c>
      <c r="AI8" s="21">
        <f t="shared" si="2"/>
        <v>2.4162149400000001</v>
      </c>
      <c r="AJ8" s="21">
        <f t="shared" si="2"/>
        <v>0.40907523600000001</v>
      </c>
    </row>
    <row r="9" spans="1:36" s="2" customFormat="1" ht="21" customHeight="1">
      <c r="A9" s="4" t="s">
        <v>44</v>
      </c>
      <c r="B9" s="9" t="s">
        <v>174</v>
      </c>
      <c r="C9" s="22">
        <f>SUM(C10:C11)</f>
        <v>311.57187999999996</v>
      </c>
      <c r="D9" s="22">
        <f t="shared" ref="D9:AJ9" si="3">SUM(D10:D11)</f>
        <v>524.53493000000003</v>
      </c>
      <c r="E9" s="22">
        <f t="shared" si="3"/>
        <v>7.8413269999999997</v>
      </c>
      <c r="F9" s="22">
        <f t="shared" si="3"/>
        <v>0.97317480000000001</v>
      </c>
      <c r="G9" s="22">
        <f t="shared" si="3"/>
        <v>0.32045458999999998</v>
      </c>
      <c r="H9" s="22">
        <f t="shared" si="3"/>
        <v>0.22900081999999999</v>
      </c>
      <c r="I9" s="22">
        <f t="shared" si="3"/>
        <v>0.32360405000000003</v>
      </c>
      <c r="J9" s="22">
        <f t="shared" si="3"/>
        <v>8.9525800000000001E-4</v>
      </c>
      <c r="K9" s="22">
        <f t="shared" si="3"/>
        <v>0</v>
      </c>
      <c r="L9" s="22">
        <f t="shared" si="3"/>
        <v>115.76436000000001</v>
      </c>
      <c r="M9" s="22">
        <f t="shared" si="3"/>
        <v>0.99208540000000001</v>
      </c>
      <c r="N9" s="22">
        <f t="shared" si="3"/>
        <v>1.1277364999999999E-2</v>
      </c>
      <c r="O9" s="22">
        <f t="shared" si="3"/>
        <v>0.98080789999999995</v>
      </c>
      <c r="P9" s="22">
        <f t="shared" si="3"/>
        <v>0</v>
      </c>
      <c r="Q9" s="22">
        <f t="shared" si="3"/>
        <v>0</v>
      </c>
      <c r="R9" s="22">
        <f t="shared" si="3"/>
        <v>2.310425E-2</v>
      </c>
      <c r="S9" s="22">
        <f t="shared" si="3"/>
        <v>4.8353600000000004E-3</v>
      </c>
      <c r="T9" s="22">
        <f t="shared" si="3"/>
        <v>6.8635630000000003E-2</v>
      </c>
      <c r="U9" s="22">
        <f t="shared" si="3"/>
        <v>3.1629088E-2</v>
      </c>
      <c r="V9" s="22">
        <f t="shared" si="3"/>
        <v>0.72615660000000004</v>
      </c>
      <c r="W9" s="22">
        <f t="shared" si="3"/>
        <v>6.8988774999999988E-2</v>
      </c>
      <c r="X9" s="22">
        <f t="shared" si="3"/>
        <v>0</v>
      </c>
      <c r="Y9" s="22">
        <f t="shared" si="3"/>
        <v>9.7393889999999992</v>
      </c>
      <c r="Z9" s="22">
        <f t="shared" si="3"/>
        <v>0.79747389999999996</v>
      </c>
      <c r="AA9" s="22">
        <f t="shared" si="3"/>
        <v>0</v>
      </c>
      <c r="AB9" s="22">
        <f t="shared" si="3"/>
        <v>3.7958340000000002</v>
      </c>
      <c r="AC9" s="22">
        <f t="shared" si="3"/>
        <v>9.6414299999999994E-3</v>
      </c>
      <c r="AD9" s="22">
        <f t="shared" si="3"/>
        <v>93.396809999999988</v>
      </c>
      <c r="AE9" s="22">
        <f t="shared" si="3"/>
        <v>9.5972170000000006</v>
      </c>
      <c r="AF9" s="22">
        <f t="shared" si="3"/>
        <v>23.512236999999999</v>
      </c>
      <c r="AG9" s="22">
        <f t="shared" si="3"/>
        <v>110.05305</v>
      </c>
      <c r="AH9" s="22">
        <f t="shared" si="3"/>
        <v>0.33355768000000002</v>
      </c>
      <c r="AI9" s="22">
        <f t="shared" si="3"/>
        <v>1.8925877</v>
      </c>
      <c r="AJ9" s="22">
        <f t="shared" si="3"/>
        <v>0.31433916000000001</v>
      </c>
    </row>
    <row r="10" spans="1:36" ht="21" customHeight="1">
      <c r="A10" s="6" t="s">
        <v>45</v>
      </c>
      <c r="B10" s="9">
        <v>1</v>
      </c>
      <c r="C10" s="22">
        <v>308.64699999999999</v>
      </c>
      <c r="D10" s="22">
        <v>518.01400000000001</v>
      </c>
      <c r="E10" s="22">
        <v>7.7237999999999998</v>
      </c>
      <c r="F10" s="22">
        <v>0.953183</v>
      </c>
      <c r="G10" s="22">
        <v>0.314245</v>
      </c>
      <c r="H10" s="22">
        <v>0.22439000000000001</v>
      </c>
      <c r="I10" s="22">
        <v>0.317444</v>
      </c>
      <c r="J10" s="22">
        <v>6.5670400000000003E-4</v>
      </c>
      <c r="K10" s="22">
        <v>0</v>
      </c>
      <c r="L10" s="22">
        <v>114.355</v>
      </c>
      <c r="M10" s="22">
        <v>0.96677199999999996</v>
      </c>
      <c r="N10" s="22">
        <v>1.07759E-2</v>
      </c>
      <c r="O10" s="22">
        <v>0.95599599999999996</v>
      </c>
      <c r="P10" s="22">
        <v>0</v>
      </c>
      <c r="Q10" s="22">
        <v>0</v>
      </c>
      <c r="R10" s="22">
        <v>2.12286E-2</v>
      </c>
      <c r="S10" s="22">
        <v>0</v>
      </c>
      <c r="T10" s="22">
        <v>6.7301700000000006E-2</v>
      </c>
      <c r="U10" s="22">
        <v>3.1094799999999999E-2</v>
      </c>
      <c r="V10" s="22">
        <v>0.71393499999999999</v>
      </c>
      <c r="W10" s="22">
        <v>6.8042099999999994E-2</v>
      </c>
      <c r="X10" s="22">
        <v>0</v>
      </c>
      <c r="Y10" s="22">
        <v>9.5328199999999992</v>
      </c>
      <c r="Z10" s="22">
        <v>0.78468199999999999</v>
      </c>
      <c r="AA10" s="22">
        <v>0</v>
      </c>
      <c r="AB10" s="22">
        <v>3.0829599999999999</v>
      </c>
      <c r="AC10" s="22">
        <v>7.8307299999999993E-3</v>
      </c>
      <c r="AD10" s="22">
        <v>91.667599999999993</v>
      </c>
      <c r="AE10" s="22">
        <v>9.4099500000000003</v>
      </c>
      <c r="AF10" s="22">
        <v>23.108799999999999</v>
      </c>
      <c r="AG10" s="22">
        <v>108.15</v>
      </c>
      <c r="AH10" s="22">
        <v>0.32565100000000002</v>
      </c>
      <c r="AI10" s="22">
        <v>1.85978</v>
      </c>
      <c r="AJ10" s="22">
        <v>0.30918400000000001</v>
      </c>
    </row>
    <row r="11" spans="1:36" ht="21" customHeight="1">
      <c r="A11" s="6" t="s">
        <v>46</v>
      </c>
      <c r="B11" s="9">
        <v>2</v>
      </c>
      <c r="C11" s="22">
        <v>2.9248799999999999</v>
      </c>
      <c r="D11" s="22">
        <v>6.5209299999999999</v>
      </c>
      <c r="E11" s="22">
        <v>0.11752700000000001</v>
      </c>
      <c r="F11" s="22">
        <v>1.9991800000000001E-2</v>
      </c>
      <c r="G11" s="22">
        <v>6.2095900000000001E-3</v>
      </c>
      <c r="H11" s="22">
        <v>4.6108199999999998E-3</v>
      </c>
      <c r="I11" s="22">
        <v>6.1600500000000002E-3</v>
      </c>
      <c r="J11" s="22">
        <v>2.3855400000000001E-4</v>
      </c>
      <c r="K11" s="22">
        <v>0</v>
      </c>
      <c r="L11" s="22">
        <v>1.4093599999999999</v>
      </c>
      <c r="M11" s="22">
        <v>2.53134E-2</v>
      </c>
      <c r="N11" s="22">
        <v>5.0146499999999998E-4</v>
      </c>
      <c r="O11" s="22">
        <v>2.4811900000000001E-2</v>
      </c>
      <c r="P11" s="22">
        <v>0</v>
      </c>
      <c r="Q11" s="22">
        <v>0</v>
      </c>
      <c r="R11" s="22">
        <v>1.87565E-3</v>
      </c>
      <c r="S11" s="22">
        <v>4.8353600000000004E-3</v>
      </c>
      <c r="T11" s="22">
        <v>1.3339300000000001E-3</v>
      </c>
      <c r="U11" s="22">
        <v>5.3428799999999995E-4</v>
      </c>
      <c r="V11" s="22">
        <v>1.2221600000000001E-2</v>
      </c>
      <c r="W11" s="22">
        <v>9.4667500000000001E-4</v>
      </c>
      <c r="X11" s="22">
        <v>0</v>
      </c>
      <c r="Y11" s="22">
        <v>0.206569</v>
      </c>
      <c r="Z11" s="22">
        <v>1.27919E-2</v>
      </c>
      <c r="AA11" s="22">
        <v>0</v>
      </c>
      <c r="AB11" s="22">
        <v>0.71287400000000001</v>
      </c>
      <c r="AC11" s="22">
        <v>1.8106999999999999E-3</v>
      </c>
      <c r="AD11" s="22">
        <v>1.7292099999999999</v>
      </c>
      <c r="AE11" s="22">
        <v>0.18726699999999999</v>
      </c>
      <c r="AF11" s="22">
        <v>0.40343699999999999</v>
      </c>
      <c r="AG11" s="22">
        <v>1.9030499999999999</v>
      </c>
      <c r="AH11" s="22">
        <v>7.9066799999999993E-3</v>
      </c>
      <c r="AI11" s="22">
        <v>3.2807700000000002E-2</v>
      </c>
      <c r="AJ11" s="22">
        <v>5.1551599999999998E-3</v>
      </c>
    </row>
    <row r="12" spans="1:36" s="2" customFormat="1" ht="21" customHeight="1">
      <c r="A12" s="4" t="s">
        <v>47</v>
      </c>
      <c r="B12" s="16" t="s">
        <v>206</v>
      </c>
      <c r="C12" s="22">
        <f>SUM(C13:C19)</f>
        <v>99.112169999999992</v>
      </c>
      <c r="D12" s="22">
        <f t="shared" ref="D12:AJ12" si="4">SUM(D13:D19)</f>
        <v>219.25560000000002</v>
      </c>
      <c r="E12" s="22">
        <f t="shared" si="4"/>
        <v>6.7132069999999997</v>
      </c>
      <c r="F12" s="22">
        <f t="shared" si="4"/>
        <v>3.6182506000000001</v>
      </c>
      <c r="G12" s="22">
        <f t="shared" si="4"/>
        <v>0.91759690000000005</v>
      </c>
      <c r="H12" s="22">
        <f t="shared" si="4"/>
        <v>0.90186014000000003</v>
      </c>
      <c r="I12" s="22">
        <f t="shared" si="4"/>
        <v>0.59964760000000006</v>
      </c>
      <c r="J12" s="22">
        <f t="shared" si="4"/>
        <v>3.929535E-2</v>
      </c>
      <c r="K12" s="22">
        <f t="shared" si="4"/>
        <v>2.667573</v>
      </c>
      <c r="L12" s="22">
        <f t="shared" si="4"/>
        <v>39.091530000000006</v>
      </c>
      <c r="M12" s="22">
        <f t="shared" si="4"/>
        <v>1.7567547000000001</v>
      </c>
      <c r="N12" s="22">
        <f t="shared" si="4"/>
        <v>0.53841499999999998</v>
      </c>
      <c r="O12" s="22">
        <f t="shared" si="4"/>
        <v>1.2183414000000001</v>
      </c>
      <c r="P12" s="22">
        <f t="shared" si="4"/>
        <v>2.1588067099999999</v>
      </c>
      <c r="Q12" s="22">
        <f t="shared" si="4"/>
        <v>1.8067773999999998E-2</v>
      </c>
      <c r="R12" s="22">
        <f t="shared" si="4"/>
        <v>0.40628097000000002</v>
      </c>
      <c r="S12" s="22">
        <f t="shared" si="4"/>
        <v>0.30630599999999997</v>
      </c>
      <c r="T12" s="22">
        <f t="shared" si="4"/>
        <v>7.9580160000000011E-2</v>
      </c>
      <c r="U12" s="22">
        <f t="shared" si="4"/>
        <v>6.3681199999999993E-2</v>
      </c>
      <c r="V12" s="22">
        <f t="shared" si="4"/>
        <v>0.70885609999999999</v>
      </c>
      <c r="W12" s="22">
        <f t="shared" si="4"/>
        <v>2.3893470000000003E-2</v>
      </c>
      <c r="X12" s="22">
        <f t="shared" si="4"/>
        <v>7.3613699999999999E-3</v>
      </c>
      <c r="Y12" s="22">
        <f t="shared" si="4"/>
        <v>17.194905000000002</v>
      </c>
      <c r="Z12" s="22">
        <f t="shared" si="4"/>
        <v>0.35186250000000008</v>
      </c>
      <c r="AA12" s="22">
        <f t="shared" si="4"/>
        <v>2.6073199999999998E-2</v>
      </c>
      <c r="AB12" s="22">
        <f t="shared" si="4"/>
        <v>335.64334000000008</v>
      </c>
      <c r="AC12" s="22">
        <f t="shared" si="4"/>
        <v>0.85253409999999996</v>
      </c>
      <c r="AD12" s="22">
        <f t="shared" si="4"/>
        <v>71.663250000000005</v>
      </c>
      <c r="AE12" s="22">
        <f t="shared" si="4"/>
        <v>29.368555000000001</v>
      </c>
      <c r="AF12" s="22">
        <f t="shared" si="4"/>
        <v>15.077152999999999</v>
      </c>
      <c r="AG12" s="22">
        <f t="shared" si="4"/>
        <v>64.011569999999992</v>
      </c>
      <c r="AH12" s="22">
        <f t="shared" si="4"/>
        <v>0.52730259999999995</v>
      </c>
      <c r="AI12" s="22">
        <f t="shared" si="4"/>
        <v>0.49660090000000001</v>
      </c>
      <c r="AJ12" s="22">
        <f t="shared" si="4"/>
        <v>8.8647959999999984E-2</v>
      </c>
    </row>
    <row r="13" spans="1:36" ht="21" customHeight="1">
      <c r="A13" s="6" t="s">
        <v>48</v>
      </c>
      <c r="B13" s="9">
        <v>3</v>
      </c>
      <c r="C13" s="22">
        <v>3.77637</v>
      </c>
      <c r="D13" s="22">
        <v>13.8407</v>
      </c>
      <c r="E13" s="22">
        <v>0.31958799999999998</v>
      </c>
      <c r="F13" s="22">
        <v>7.7577199999999999E-2</v>
      </c>
      <c r="G13" s="22">
        <v>1.9126500000000001E-2</v>
      </c>
      <c r="H13" s="22">
        <v>1.2084299999999999E-2</v>
      </c>
      <c r="I13" s="22">
        <v>3.1621499999999997E-2</v>
      </c>
      <c r="J13" s="22">
        <v>1.67092E-3</v>
      </c>
      <c r="K13" s="22">
        <v>0.16067300000000001</v>
      </c>
      <c r="L13" s="22">
        <v>2.83501</v>
      </c>
      <c r="M13" s="22">
        <v>9.2405100000000004E-2</v>
      </c>
      <c r="N13" s="22">
        <v>4.3598600000000001E-2</v>
      </c>
      <c r="O13" s="22">
        <v>4.8806599999999999E-2</v>
      </c>
      <c r="P13" s="22">
        <v>4.6647000000000001E-2</v>
      </c>
      <c r="Q13" s="22">
        <v>5.1829999999999997E-4</v>
      </c>
      <c r="R13" s="22">
        <v>1.1182900000000001E-2</v>
      </c>
      <c r="S13" s="22">
        <v>5.1830000000000001E-3</v>
      </c>
      <c r="T13" s="22">
        <v>4.63285E-3</v>
      </c>
      <c r="U13" s="22">
        <v>1.84396E-3</v>
      </c>
      <c r="V13" s="22">
        <v>2.7042900000000002E-2</v>
      </c>
      <c r="W13" s="22">
        <v>1.4159999999999999E-3</v>
      </c>
      <c r="X13" s="22">
        <v>5.1829999999999997E-4</v>
      </c>
      <c r="Y13" s="22">
        <v>0.37773400000000001</v>
      </c>
      <c r="Z13" s="22">
        <v>2.0993399999999999E-2</v>
      </c>
      <c r="AA13" s="22">
        <v>0</v>
      </c>
      <c r="AB13" s="22">
        <v>2.2181500000000001</v>
      </c>
      <c r="AC13" s="22">
        <v>5.6341000000000004E-3</v>
      </c>
      <c r="AD13" s="22">
        <v>4.9963300000000004</v>
      </c>
      <c r="AE13" s="22">
        <v>1.28999</v>
      </c>
      <c r="AF13" s="22">
        <v>0.51689499999999999</v>
      </c>
      <c r="AG13" s="22">
        <v>3.3035899999999998</v>
      </c>
      <c r="AH13" s="22">
        <v>2.44312E-2</v>
      </c>
      <c r="AI13" s="22">
        <v>1.4175500000000001E-2</v>
      </c>
      <c r="AJ13" s="22">
        <v>3.61933E-3</v>
      </c>
    </row>
    <row r="14" spans="1:36" ht="21" customHeight="1">
      <c r="A14" s="6" t="s">
        <v>52</v>
      </c>
      <c r="B14" s="9">
        <v>4</v>
      </c>
      <c r="C14" s="22">
        <v>38.225099999999998</v>
      </c>
      <c r="D14" s="22">
        <v>104.595</v>
      </c>
      <c r="E14" s="22">
        <v>3.5217499999999999</v>
      </c>
      <c r="F14" s="22">
        <v>2.03973</v>
      </c>
      <c r="G14" s="22">
        <v>0.42401</v>
      </c>
      <c r="H14" s="22">
        <v>0.478076</v>
      </c>
      <c r="I14" s="22">
        <v>0.31243199999999999</v>
      </c>
      <c r="J14" s="22">
        <v>2.26003E-2</v>
      </c>
      <c r="K14" s="22">
        <v>0</v>
      </c>
      <c r="L14" s="22">
        <v>18.004899999999999</v>
      </c>
      <c r="M14" s="22">
        <v>0.85755499999999996</v>
      </c>
      <c r="N14" s="22">
        <v>0.20319200000000001</v>
      </c>
      <c r="O14" s="22">
        <v>0.65436399999999995</v>
      </c>
      <c r="P14" s="22">
        <v>0.101581</v>
      </c>
      <c r="Q14" s="22">
        <v>4.0674800000000001E-3</v>
      </c>
      <c r="R14" s="22">
        <v>0.20161200000000001</v>
      </c>
      <c r="S14" s="22">
        <v>0</v>
      </c>
      <c r="T14" s="22">
        <v>2.9022200000000001E-2</v>
      </c>
      <c r="U14" s="22">
        <v>1.72497E-2</v>
      </c>
      <c r="V14" s="22">
        <v>0.44479400000000002</v>
      </c>
      <c r="W14" s="22">
        <v>1.23777E-2</v>
      </c>
      <c r="X14" s="22">
        <v>0</v>
      </c>
      <c r="Y14" s="22">
        <v>12.761100000000001</v>
      </c>
      <c r="Z14" s="22">
        <v>0.18662300000000001</v>
      </c>
      <c r="AA14" s="22">
        <v>0</v>
      </c>
      <c r="AB14" s="22">
        <v>190.483</v>
      </c>
      <c r="AC14" s="22">
        <v>0.48382700000000001</v>
      </c>
      <c r="AD14" s="22">
        <v>38.4893</v>
      </c>
      <c r="AE14" s="22">
        <v>11.694599999999999</v>
      </c>
      <c r="AF14" s="22">
        <v>7.8493399999999998</v>
      </c>
      <c r="AG14" s="22">
        <v>31.836500000000001</v>
      </c>
      <c r="AH14" s="22">
        <v>0.25057299999999999</v>
      </c>
      <c r="AI14" s="22">
        <v>0.29962</v>
      </c>
      <c r="AJ14" s="22">
        <v>4.3154400000000002E-2</v>
      </c>
    </row>
    <row r="15" spans="1:36" ht="21" customHeight="1">
      <c r="A15" s="6" t="s">
        <v>49</v>
      </c>
      <c r="B15" s="9">
        <v>5</v>
      </c>
      <c r="C15" s="22">
        <v>5.1375599999999997</v>
      </c>
      <c r="D15" s="22">
        <v>15.982200000000001</v>
      </c>
      <c r="E15" s="22">
        <v>0.42234500000000003</v>
      </c>
      <c r="F15" s="22">
        <v>0.45265100000000003</v>
      </c>
      <c r="G15" s="22">
        <v>0.109678</v>
      </c>
      <c r="H15" s="22">
        <v>0.12589700000000001</v>
      </c>
      <c r="I15" s="22">
        <v>3.2944599999999997E-2</v>
      </c>
      <c r="J15" s="22">
        <v>3.1680599999999999E-3</v>
      </c>
      <c r="K15" s="22">
        <v>2.2497099999999999</v>
      </c>
      <c r="L15" s="22">
        <v>2.55457</v>
      </c>
      <c r="M15" s="22">
        <v>9.4093599999999999E-2</v>
      </c>
      <c r="N15" s="22">
        <v>3.4693700000000001E-2</v>
      </c>
      <c r="O15" s="22">
        <v>5.9399899999999999E-2</v>
      </c>
      <c r="P15" s="22">
        <v>1.8044899999999999</v>
      </c>
      <c r="Q15" s="22">
        <v>1.3070099999999999E-2</v>
      </c>
      <c r="R15" s="22">
        <v>4.5552299999999997E-2</v>
      </c>
      <c r="S15" s="22">
        <v>0.149115</v>
      </c>
      <c r="T15" s="22">
        <v>4.6574199999999998E-3</v>
      </c>
      <c r="U15" s="22">
        <v>5.2032399999999996E-3</v>
      </c>
      <c r="V15" s="22">
        <v>4.7682700000000001E-2</v>
      </c>
      <c r="W15" s="22">
        <v>1.9683600000000002E-3</v>
      </c>
      <c r="X15" s="22">
        <v>5.7517699999999998E-3</v>
      </c>
      <c r="Y15" s="22">
        <v>1.5087699999999999</v>
      </c>
      <c r="Z15" s="22">
        <v>2.8679199999999998E-2</v>
      </c>
      <c r="AA15" s="22">
        <v>1.4135999999999999E-2</v>
      </c>
      <c r="AB15" s="22">
        <v>13.8208</v>
      </c>
      <c r="AC15" s="22">
        <v>3.5104700000000003E-2</v>
      </c>
      <c r="AD15" s="22">
        <v>5.4948499999999996</v>
      </c>
      <c r="AE15" s="22">
        <v>2.0724499999999999</v>
      </c>
      <c r="AF15" s="22">
        <v>0.94844799999999996</v>
      </c>
      <c r="AG15" s="22">
        <v>4.90611</v>
      </c>
      <c r="AH15" s="22">
        <v>4.4392899999999999E-2</v>
      </c>
      <c r="AI15" s="22">
        <v>3.9551799999999998E-2</v>
      </c>
      <c r="AJ15" s="22">
        <v>4.8615400000000001E-3</v>
      </c>
    </row>
    <row r="16" spans="1:36" ht="21" customHeight="1">
      <c r="A16" s="6" t="s">
        <v>50</v>
      </c>
      <c r="B16" s="9">
        <v>6</v>
      </c>
      <c r="C16" s="22">
        <v>34.170200000000001</v>
      </c>
      <c r="D16" s="22">
        <v>45.442100000000003</v>
      </c>
      <c r="E16" s="22">
        <v>1.2344900000000001</v>
      </c>
      <c r="F16" s="22">
        <v>0.23774600000000001</v>
      </c>
      <c r="G16" s="22">
        <v>5.3600599999999998E-2</v>
      </c>
      <c r="H16" s="22">
        <v>2.1404300000000001E-2</v>
      </c>
      <c r="I16" s="22">
        <v>0.11268499999999999</v>
      </c>
      <c r="J16" s="22">
        <v>5.9785799999999998E-3</v>
      </c>
      <c r="K16" s="22">
        <v>0</v>
      </c>
      <c r="L16" s="22">
        <v>9.0928799999999992</v>
      </c>
      <c r="M16" s="22">
        <v>0.38140200000000002</v>
      </c>
      <c r="N16" s="22">
        <v>0.12547800000000001</v>
      </c>
      <c r="O16" s="22">
        <v>0.25592500000000001</v>
      </c>
      <c r="P16" s="22">
        <v>0</v>
      </c>
      <c r="Q16" s="22">
        <v>0</v>
      </c>
      <c r="R16" s="22">
        <v>3.3267699999999997E-2</v>
      </c>
      <c r="S16" s="22">
        <v>0</v>
      </c>
      <c r="T16" s="22">
        <v>5.5545899999999999E-3</v>
      </c>
      <c r="U16" s="22">
        <v>3.4175799999999999E-3</v>
      </c>
      <c r="V16" s="22">
        <v>8.1748799999999996E-2</v>
      </c>
      <c r="W16" s="22">
        <v>3.2802299999999999E-3</v>
      </c>
      <c r="X16" s="22">
        <v>0</v>
      </c>
      <c r="Y16" s="22">
        <v>0.88004899999999997</v>
      </c>
      <c r="Z16" s="22">
        <v>6.3105400000000006E-2</v>
      </c>
      <c r="AA16" s="22">
        <v>0</v>
      </c>
      <c r="AB16" s="22">
        <v>41.645099999999999</v>
      </c>
      <c r="AC16" s="22">
        <v>0.105778</v>
      </c>
      <c r="AD16" s="22">
        <v>11.627700000000001</v>
      </c>
      <c r="AE16" s="22">
        <v>3.13883</v>
      </c>
      <c r="AF16" s="22">
        <v>2.3540100000000002</v>
      </c>
      <c r="AG16" s="22">
        <v>12.6259</v>
      </c>
      <c r="AH16" s="22">
        <v>8.1596500000000002E-2</v>
      </c>
      <c r="AI16" s="22">
        <v>4.8448499999999999E-2</v>
      </c>
      <c r="AJ16" s="22">
        <v>1.6468799999999999E-2</v>
      </c>
    </row>
    <row r="17" spans="1:37" ht="21" customHeight="1">
      <c r="A17" s="6" t="s">
        <v>53</v>
      </c>
      <c r="B17" s="9">
        <v>7</v>
      </c>
      <c r="C17" s="22">
        <v>3.74884</v>
      </c>
      <c r="D17" s="22">
        <v>15.845800000000001</v>
      </c>
      <c r="E17" s="22">
        <v>0.36279699999999998</v>
      </c>
      <c r="F17" s="22">
        <v>0.61346800000000001</v>
      </c>
      <c r="G17" s="22">
        <v>0.259438</v>
      </c>
      <c r="H17" s="22">
        <v>0.22440099999999999</v>
      </c>
      <c r="I17" s="22">
        <v>3.7471299999999999E-2</v>
      </c>
      <c r="J17" s="22">
        <v>1.8520399999999999E-3</v>
      </c>
      <c r="K17" s="22">
        <v>0.25718999999999997</v>
      </c>
      <c r="L17" s="22">
        <v>2.2177199999999999</v>
      </c>
      <c r="M17" s="22">
        <v>8.8086999999999999E-2</v>
      </c>
      <c r="N17" s="22">
        <v>5.3206900000000001E-2</v>
      </c>
      <c r="O17" s="22">
        <v>3.4880099999999997E-2</v>
      </c>
      <c r="P17" s="22">
        <v>0.20499600000000001</v>
      </c>
      <c r="Q17" s="22">
        <v>4.11894E-4</v>
      </c>
      <c r="R17" s="22">
        <v>9.6397899999999995E-2</v>
      </c>
      <c r="S17" s="22">
        <v>0.152008</v>
      </c>
      <c r="T17" s="22">
        <v>2.7874699999999999E-2</v>
      </c>
      <c r="U17" s="22">
        <v>3.2207399999999997E-2</v>
      </c>
      <c r="V17" s="22">
        <v>3.1570300000000003E-2</v>
      </c>
      <c r="W17" s="22">
        <v>1.39043E-3</v>
      </c>
      <c r="X17" s="22">
        <v>1.0912999999999999E-3</v>
      </c>
      <c r="Y17" s="22">
        <v>0.42416599999999999</v>
      </c>
      <c r="Z17" s="22">
        <v>1.45989E-2</v>
      </c>
      <c r="AA17" s="22">
        <v>1.19372E-2</v>
      </c>
      <c r="AB17" s="22">
        <v>66.7624</v>
      </c>
      <c r="AC17" s="22">
        <v>0.16957700000000001</v>
      </c>
      <c r="AD17" s="22">
        <v>7.2789900000000003</v>
      </c>
      <c r="AE17" s="22">
        <v>9.7117699999999996</v>
      </c>
      <c r="AF17" s="22">
        <v>0.95543800000000001</v>
      </c>
      <c r="AG17" s="22">
        <v>4.4863799999999996</v>
      </c>
      <c r="AH17" s="22">
        <v>3.5357300000000001E-2</v>
      </c>
      <c r="AI17" s="22">
        <v>1.82025E-2</v>
      </c>
      <c r="AJ17" s="22">
        <v>4.8728799999999996E-3</v>
      </c>
      <c r="AK17" s="6"/>
    </row>
    <row r="18" spans="1:37" ht="21" customHeight="1">
      <c r="A18" s="6" t="s">
        <v>54</v>
      </c>
      <c r="B18" s="9">
        <v>8</v>
      </c>
      <c r="C18" s="22">
        <v>8.6467399999999994</v>
      </c>
      <c r="D18" s="22">
        <v>12.905900000000001</v>
      </c>
      <c r="E18" s="22">
        <v>0.45019900000000002</v>
      </c>
      <c r="F18" s="22">
        <v>7.78644E-2</v>
      </c>
      <c r="G18" s="22">
        <v>1.8164699999999999E-2</v>
      </c>
      <c r="H18" s="22">
        <v>6.9261399999999999E-3</v>
      </c>
      <c r="I18" s="22">
        <v>3.7211599999999997E-2</v>
      </c>
      <c r="J18" s="22">
        <v>1.7424000000000001E-3</v>
      </c>
      <c r="K18" s="22">
        <v>0</v>
      </c>
      <c r="L18" s="22">
        <v>2.4600900000000001</v>
      </c>
      <c r="M18" s="22">
        <v>0.128718</v>
      </c>
      <c r="N18" s="22">
        <v>3.4302899999999997E-2</v>
      </c>
      <c r="O18" s="22">
        <v>9.4414799999999993E-2</v>
      </c>
      <c r="P18" s="22">
        <v>1.09271E-3</v>
      </c>
      <c r="Q18" s="22">
        <v>0</v>
      </c>
      <c r="R18" s="22">
        <v>8.7122999999999992E-3</v>
      </c>
      <c r="S18" s="22">
        <v>0</v>
      </c>
      <c r="T18" s="22">
        <v>4.3998600000000002E-3</v>
      </c>
      <c r="U18" s="22">
        <v>2.5808900000000002E-3</v>
      </c>
      <c r="V18" s="22">
        <v>4.4435700000000002E-2</v>
      </c>
      <c r="W18" s="22">
        <v>1.79703E-3</v>
      </c>
      <c r="X18" s="22">
        <v>0</v>
      </c>
      <c r="Y18" s="22">
        <v>0.34958499999999998</v>
      </c>
      <c r="Z18" s="22">
        <v>2.16715E-2</v>
      </c>
      <c r="AA18" s="22">
        <v>0</v>
      </c>
      <c r="AB18" s="22">
        <v>14.255800000000001</v>
      </c>
      <c r="AC18" s="22">
        <v>3.62098E-2</v>
      </c>
      <c r="AD18" s="22">
        <v>1.22468</v>
      </c>
      <c r="AE18" s="22">
        <v>0.60658299999999998</v>
      </c>
      <c r="AF18" s="22">
        <v>1.56931</v>
      </c>
      <c r="AG18" s="22">
        <v>3.99892</v>
      </c>
      <c r="AH18" s="22">
        <v>5.1836699999999999E-2</v>
      </c>
      <c r="AI18" s="22">
        <v>5.1945999999999999E-2</v>
      </c>
      <c r="AJ18" s="22">
        <v>1.0367299999999999E-2</v>
      </c>
      <c r="AK18" s="6"/>
    </row>
    <row r="19" spans="1:37" ht="21" customHeight="1">
      <c r="A19" s="6" t="s">
        <v>51</v>
      </c>
      <c r="B19" s="9">
        <v>9</v>
      </c>
      <c r="C19" s="22">
        <v>5.4073599999999997</v>
      </c>
      <c r="D19" s="22">
        <v>10.6439</v>
      </c>
      <c r="E19" s="22">
        <v>0.40203800000000001</v>
      </c>
      <c r="F19" s="22">
        <v>0.119214</v>
      </c>
      <c r="G19" s="22">
        <v>3.3579100000000001E-2</v>
      </c>
      <c r="H19" s="22">
        <v>3.3071400000000001E-2</v>
      </c>
      <c r="I19" s="22">
        <v>3.5281600000000003E-2</v>
      </c>
      <c r="J19" s="22">
        <v>2.28305E-3</v>
      </c>
      <c r="K19" s="22">
        <v>0</v>
      </c>
      <c r="L19" s="22">
        <v>1.9263600000000001</v>
      </c>
      <c r="M19" s="22">
        <v>0.114494</v>
      </c>
      <c r="N19" s="22">
        <v>4.39429E-2</v>
      </c>
      <c r="O19" s="22">
        <v>7.0551000000000003E-2</v>
      </c>
      <c r="P19" s="22">
        <v>0</v>
      </c>
      <c r="Q19" s="22">
        <v>0</v>
      </c>
      <c r="R19" s="22">
        <v>9.5558699999999993E-3</v>
      </c>
      <c r="S19" s="22">
        <v>0</v>
      </c>
      <c r="T19" s="22">
        <v>3.4385399999999999E-3</v>
      </c>
      <c r="U19" s="22">
        <v>1.1784300000000001E-3</v>
      </c>
      <c r="V19" s="22">
        <v>3.1581699999999997E-2</v>
      </c>
      <c r="W19" s="22">
        <v>1.66372E-3</v>
      </c>
      <c r="X19" s="22">
        <v>0</v>
      </c>
      <c r="Y19" s="22">
        <v>0.89350099999999999</v>
      </c>
      <c r="Z19" s="22">
        <v>1.61911E-2</v>
      </c>
      <c r="AA19" s="22">
        <v>0</v>
      </c>
      <c r="AB19" s="22">
        <v>6.4580900000000003</v>
      </c>
      <c r="AC19" s="22">
        <v>1.6403500000000001E-2</v>
      </c>
      <c r="AD19" s="22">
        <v>2.5514000000000001</v>
      </c>
      <c r="AE19" s="22">
        <v>0.85433199999999998</v>
      </c>
      <c r="AF19" s="22">
        <v>0.88371200000000005</v>
      </c>
      <c r="AG19" s="22">
        <v>2.8541699999999999</v>
      </c>
      <c r="AH19" s="22">
        <v>3.9114999999999997E-2</v>
      </c>
      <c r="AI19" s="22">
        <v>2.4656600000000001E-2</v>
      </c>
      <c r="AJ19" s="22">
        <v>5.3037099999999997E-3</v>
      </c>
      <c r="AK19" s="6"/>
    </row>
    <row r="20" spans="1:37" s="2" customFormat="1" ht="21" customHeight="1">
      <c r="A20" s="4" t="s">
        <v>55</v>
      </c>
      <c r="B20" s="16" t="s">
        <v>207</v>
      </c>
      <c r="C20" s="22">
        <f>SUM(C21:C23)</f>
        <v>5.9389199999999995</v>
      </c>
      <c r="D20" s="22">
        <f t="shared" ref="D20:AJ20" si="5">SUM(D21:D23)</f>
        <v>11.315429999999999</v>
      </c>
      <c r="E20" s="22">
        <f t="shared" si="5"/>
        <v>0.30269299999999999</v>
      </c>
      <c r="F20" s="22">
        <f t="shared" si="5"/>
        <v>8.4473800000000002E-2</v>
      </c>
      <c r="G20" s="22">
        <f t="shared" si="5"/>
        <v>1.265725E-2</v>
      </c>
      <c r="H20" s="22">
        <f t="shared" si="5"/>
        <v>1.2635254000000002E-2</v>
      </c>
      <c r="I20" s="22">
        <f t="shared" si="5"/>
        <v>1.9812730000000001E-2</v>
      </c>
      <c r="J20" s="22">
        <f t="shared" si="5"/>
        <v>8.6749899999999987E-4</v>
      </c>
      <c r="K20" s="22">
        <f t="shared" si="5"/>
        <v>0</v>
      </c>
      <c r="L20" s="22">
        <f t="shared" si="5"/>
        <v>2.3113380000000001</v>
      </c>
      <c r="M20" s="22">
        <f t="shared" si="5"/>
        <v>0.15683530000000001</v>
      </c>
      <c r="N20" s="22">
        <f t="shared" si="5"/>
        <v>4.594434E-2</v>
      </c>
      <c r="O20" s="22">
        <f t="shared" si="5"/>
        <v>0.11089089999999999</v>
      </c>
      <c r="P20" s="22">
        <f t="shared" si="5"/>
        <v>0.12911</v>
      </c>
      <c r="Q20" s="22">
        <f t="shared" si="5"/>
        <v>0</v>
      </c>
      <c r="R20" s="22">
        <f t="shared" si="5"/>
        <v>1.0343720000000001E-2</v>
      </c>
      <c r="S20" s="22">
        <f t="shared" si="5"/>
        <v>0</v>
      </c>
      <c r="T20" s="22">
        <f t="shared" si="5"/>
        <v>2.8886429999999998E-3</v>
      </c>
      <c r="U20" s="22">
        <f t="shared" si="5"/>
        <v>1.3058410000000001E-3</v>
      </c>
      <c r="V20" s="22">
        <f t="shared" si="5"/>
        <v>2.7292699999999996E-2</v>
      </c>
      <c r="W20" s="22">
        <f t="shared" si="5"/>
        <v>2.5719190000000002E-3</v>
      </c>
      <c r="X20" s="22">
        <f t="shared" si="5"/>
        <v>0</v>
      </c>
      <c r="Y20" s="22">
        <f t="shared" si="5"/>
        <v>0.36678180000000005</v>
      </c>
      <c r="Z20" s="22">
        <f t="shared" si="5"/>
        <v>1.53525E-2</v>
      </c>
      <c r="AA20" s="22">
        <f t="shared" si="5"/>
        <v>0</v>
      </c>
      <c r="AB20" s="22">
        <f t="shared" si="5"/>
        <v>10.492698799999998</v>
      </c>
      <c r="AC20" s="22">
        <f t="shared" si="5"/>
        <v>2.6651393700000001E-2</v>
      </c>
      <c r="AD20" s="22">
        <f t="shared" si="5"/>
        <v>2.9402249999999999</v>
      </c>
      <c r="AE20" s="22">
        <f t="shared" si="5"/>
        <v>0.61605639999999995</v>
      </c>
      <c r="AF20" s="22">
        <f t="shared" si="5"/>
        <v>1.5167450000000002</v>
      </c>
      <c r="AG20" s="22">
        <f t="shared" si="5"/>
        <v>4.0139690000000003</v>
      </c>
      <c r="AH20" s="22">
        <f t="shared" si="5"/>
        <v>4.8249529999999999E-2</v>
      </c>
      <c r="AI20" s="22">
        <f t="shared" si="5"/>
        <v>2.7026339999999999E-2</v>
      </c>
      <c r="AJ20" s="22">
        <f t="shared" si="5"/>
        <v>6.0881159999999993E-3</v>
      </c>
      <c r="AK20" s="8"/>
    </row>
    <row r="21" spans="1:37" ht="21" customHeight="1">
      <c r="A21" s="6" t="s">
        <v>56</v>
      </c>
      <c r="B21" s="9">
        <v>10</v>
      </c>
      <c r="C21" s="22">
        <v>3.05199</v>
      </c>
      <c r="D21" s="22">
        <v>3.9759799999999998</v>
      </c>
      <c r="E21" s="22">
        <v>0.14785599999999999</v>
      </c>
      <c r="F21" s="22">
        <v>2.9318199999999999E-2</v>
      </c>
      <c r="G21" s="22">
        <v>6.1631799999999999E-3</v>
      </c>
      <c r="H21" s="22">
        <v>6.5095300000000004E-3</v>
      </c>
      <c r="I21" s="22">
        <v>1.16744E-2</v>
      </c>
      <c r="J21" s="22">
        <v>6.1795299999999997E-4</v>
      </c>
      <c r="K21" s="22">
        <v>0</v>
      </c>
      <c r="L21" s="22">
        <v>0.78097499999999997</v>
      </c>
      <c r="M21" s="22">
        <v>5.8810399999999999E-2</v>
      </c>
      <c r="N21" s="22">
        <v>1.53166E-2</v>
      </c>
      <c r="O21" s="22">
        <v>4.3493799999999999E-2</v>
      </c>
      <c r="P21" s="22">
        <v>0</v>
      </c>
      <c r="Q21" s="22">
        <v>0</v>
      </c>
      <c r="R21" s="22">
        <v>3.0708799999999998E-3</v>
      </c>
      <c r="S21" s="22">
        <v>0</v>
      </c>
      <c r="T21" s="22">
        <v>1.76326E-3</v>
      </c>
      <c r="U21" s="22">
        <v>6.2739600000000001E-4</v>
      </c>
      <c r="V21" s="22">
        <v>1.6548199999999999E-2</v>
      </c>
      <c r="W21" s="22">
        <v>1.32318E-3</v>
      </c>
      <c r="X21" s="22">
        <v>0</v>
      </c>
      <c r="Y21" s="22">
        <v>0.23629700000000001</v>
      </c>
      <c r="Z21" s="22">
        <v>9.7178300000000002E-3</v>
      </c>
      <c r="AA21" s="22">
        <v>0</v>
      </c>
      <c r="AB21" s="22">
        <v>0.31677100000000002</v>
      </c>
      <c r="AC21" s="22">
        <v>8.0459800000000001E-4</v>
      </c>
      <c r="AD21" s="22">
        <v>0.99680800000000003</v>
      </c>
      <c r="AE21" s="22">
        <v>0.29217399999999999</v>
      </c>
      <c r="AF21" s="22">
        <v>0.88678900000000005</v>
      </c>
      <c r="AG21" s="22">
        <v>2.4594100000000001</v>
      </c>
      <c r="AH21" s="22">
        <v>2.5326399999999999E-2</v>
      </c>
      <c r="AI21" s="22">
        <v>1.25857E-2</v>
      </c>
      <c r="AJ21" s="22">
        <v>3.1350900000000001E-3</v>
      </c>
      <c r="AK21" s="6"/>
    </row>
    <row r="22" spans="1:37" ht="21" customHeight="1">
      <c r="A22" s="6" t="s">
        <v>57</v>
      </c>
      <c r="B22" s="9">
        <v>11</v>
      </c>
      <c r="C22" s="22">
        <v>1.24909</v>
      </c>
      <c r="D22" s="22">
        <v>4.84558</v>
      </c>
      <c r="E22" s="22">
        <v>9.9445599999999995E-2</v>
      </c>
      <c r="F22" s="22">
        <v>3.8963900000000003E-2</v>
      </c>
      <c r="G22" s="22">
        <v>5.2935999999999999E-3</v>
      </c>
      <c r="H22" s="22">
        <v>5.6801100000000004E-3</v>
      </c>
      <c r="I22" s="22">
        <v>6.3439100000000003E-3</v>
      </c>
      <c r="J22" s="22">
        <v>1.5124600000000001E-4</v>
      </c>
      <c r="K22" s="22">
        <v>0</v>
      </c>
      <c r="L22" s="22">
        <v>1.02407</v>
      </c>
      <c r="M22" s="22">
        <v>3.5775899999999999E-2</v>
      </c>
      <c r="N22" s="22">
        <v>3.6632399999999999E-3</v>
      </c>
      <c r="O22" s="22">
        <v>3.2112700000000001E-2</v>
      </c>
      <c r="P22" s="22">
        <v>0.12911</v>
      </c>
      <c r="Q22" s="22">
        <v>0</v>
      </c>
      <c r="R22" s="22">
        <v>6.0159499999999999E-3</v>
      </c>
      <c r="S22" s="22">
        <v>0</v>
      </c>
      <c r="T22" s="22">
        <v>4.5875199999999999E-4</v>
      </c>
      <c r="U22" s="22">
        <v>3.0023300000000001E-4</v>
      </c>
      <c r="V22" s="22">
        <v>5.1757000000000001E-3</v>
      </c>
      <c r="W22" s="22">
        <v>6.92894E-4</v>
      </c>
      <c r="X22" s="22">
        <v>0</v>
      </c>
      <c r="Y22" s="22">
        <v>8.8389400000000007E-2</v>
      </c>
      <c r="Z22" s="22">
        <v>2.9496600000000002E-3</v>
      </c>
      <c r="AA22" s="22">
        <v>0</v>
      </c>
      <c r="AB22" s="22">
        <v>10.148999999999999</v>
      </c>
      <c r="AC22" s="22">
        <v>2.57784E-2</v>
      </c>
      <c r="AD22" s="22">
        <v>1.3588899999999999</v>
      </c>
      <c r="AE22" s="22">
        <v>1.75324E-2</v>
      </c>
      <c r="AF22" s="22">
        <v>0.24293300000000001</v>
      </c>
      <c r="AG22" s="22">
        <v>0.76795199999999997</v>
      </c>
      <c r="AH22" s="22">
        <v>1.40987E-2</v>
      </c>
      <c r="AI22" s="22">
        <v>4.34674E-3</v>
      </c>
      <c r="AJ22" s="22">
        <v>9.8359599999999999E-4</v>
      </c>
    </row>
    <row r="23" spans="1:37" ht="21" customHeight="1">
      <c r="A23" s="5" t="s">
        <v>58</v>
      </c>
      <c r="B23" s="12">
        <v>12</v>
      </c>
      <c r="C23" s="23">
        <v>1.63784</v>
      </c>
      <c r="D23" s="23">
        <v>2.4938699999999998</v>
      </c>
      <c r="E23" s="23">
        <v>5.53914E-2</v>
      </c>
      <c r="F23" s="23">
        <v>1.61917E-2</v>
      </c>
      <c r="G23" s="23">
        <v>1.2004699999999999E-3</v>
      </c>
      <c r="H23" s="23">
        <v>4.4561399999999999E-4</v>
      </c>
      <c r="I23" s="23">
        <v>1.7944199999999999E-3</v>
      </c>
      <c r="J23" s="23">
        <v>9.8300000000000004E-5</v>
      </c>
      <c r="K23" s="23">
        <v>0</v>
      </c>
      <c r="L23" s="23">
        <v>0.50629299999999999</v>
      </c>
      <c r="M23" s="23">
        <v>6.2248999999999999E-2</v>
      </c>
      <c r="N23" s="23">
        <v>2.6964499999999999E-2</v>
      </c>
      <c r="O23" s="23">
        <v>3.52844E-2</v>
      </c>
      <c r="P23" s="23">
        <v>0</v>
      </c>
      <c r="Q23" s="23">
        <v>0</v>
      </c>
      <c r="R23" s="23">
        <v>1.2568900000000001E-3</v>
      </c>
      <c r="S23" s="23">
        <v>0</v>
      </c>
      <c r="T23" s="23">
        <v>6.6663099999999999E-4</v>
      </c>
      <c r="U23" s="23">
        <v>3.78212E-4</v>
      </c>
      <c r="V23" s="23">
        <v>5.5687999999999996E-3</v>
      </c>
      <c r="W23" s="23">
        <v>5.5584500000000002E-4</v>
      </c>
      <c r="X23" s="23">
        <v>0</v>
      </c>
      <c r="Y23" s="23">
        <v>4.2095399999999998E-2</v>
      </c>
      <c r="Z23" s="23">
        <v>2.6850099999999998E-3</v>
      </c>
      <c r="AA23" s="23">
        <v>0</v>
      </c>
      <c r="AB23" s="23">
        <v>2.6927800000000002E-2</v>
      </c>
      <c r="AC23" s="23">
        <v>6.8395700000000007E-5</v>
      </c>
      <c r="AD23" s="23">
        <v>0.58452700000000002</v>
      </c>
      <c r="AE23" s="23">
        <v>0.30635000000000001</v>
      </c>
      <c r="AF23" s="23">
        <v>0.38702300000000001</v>
      </c>
      <c r="AG23" s="23">
        <v>0.78660699999999995</v>
      </c>
      <c r="AH23" s="23">
        <v>8.8244299999999994E-3</v>
      </c>
      <c r="AI23" s="23">
        <v>1.0093899999999999E-2</v>
      </c>
      <c r="AJ23" s="23">
        <v>1.9694299999999999E-3</v>
      </c>
    </row>
    <row r="24" spans="1:37" s="2" customFormat="1" ht="21" customHeight="1">
      <c r="A24" s="4" t="s">
        <v>59</v>
      </c>
      <c r="B24" s="9" t="s">
        <v>175</v>
      </c>
      <c r="C24" s="22">
        <f>SUM(C26:C29)</f>
        <v>60.13308</v>
      </c>
      <c r="D24" s="22">
        <f t="shared" ref="D24:AJ24" si="6">SUM(D26:D29)</f>
        <v>42.230139999999999</v>
      </c>
      <c r="E24" s="22">
        <f t="shared" si="6"/>
        <v>0.69283890000000004</v>
      </c>
      <c r="F24" s="22">
        <f t="shared" si="6"/>
        <v>5.9979869999999998E-2</v>
      </c>
      <c r="G24" s="22">
        <f t="shared" si="6"/>
        <v>6.4156700000000001E-3</v>
      </c>
      <c r="H24" s="22">
        <f t="shared" si="6"/>
        <v>3.8438900000000001E-4</v>
      </c>
      <c r="I24" s="22">
        <f t="shared" si="6"/>
        <v>9.4710699999999998E-3</v>
      </c>
      <c r="J24" s="22">
        <f t="shared" si="6"/>
        <v>3.9066409999999998E-3</v>
      </c>
      <c r="K24" s="22">
        <f t="shared" si="6"/>
        <v>0</v>
      </c>
      <c r="L24" s="22">
        <f t="shared" si="6"/>
        <v>10.00109</v>
      </c>
      <c r="M24" s="22">
        <f t="shared" si="6"/>
        <v>1.1431789999999999</v>
      </c>
      <c r="N24" s="22">
        <f t="shared" si="6"/>
        <v>0.26752345200000005</v>
      </c>
      <c r="O24" s="22">
        <f t="shared" si="6"/>
        <v>0.87565419999999994</v>
      </c>
      <c r="P24" s="22">
        <f t="shared" si="6"/>
        <v>0.12199604</v>
      </c>
      <c r="Q24" s="22">
        <f t="shared" si="6"/>
        <v>0</v>
      </c>
      <c r="R24" s="22">
        <f t="shared" si="6"/>
        <v>0.1856187</v>
      </c>
      <c r="S24" s="22">
        <f t="shared" si="6"/>
        <v>0</v>
      </c>
      <c r="T24" s="22">
        <f t="shared" si="6"/>
        <v>3.0697799999999997E-2</v>
      </c>
      <c r="U24" s="22">
        <f t="shared" si="6"/>
        <v>1.3025170000000001E-2</v>
      </c>
      <c r="V24" s="22">
        <f t="shared" si="6"/>
        <v>0.34310470000000004</v>
      </c>
      <c r="W24" s="22">
        <f t="shared" si="6"/>
        <v>8.4034499999999998E-2</v>
      </c>
      <c r="X24" s="22">
        <f t="shared" si="6"/>
        <v>0</v>
      </c>
      <c r="Y24" s="22">
        <f t="shared" si="6"/>
        <v>10.357849999999999</v>
      </c>
      <c r="Z24" s="22">
        <f t="shared" si="6"/>
        <v>0.21087070000000002</v>
      </c>
      <c r="AA24" s="22">
        <f t="shared" si="6"/>
        <v>8.2009270000000001</v>
      </c>
      <c r="AB24" s="22">
        <f t="shared" si="6"/>
        <v>1.9925008999999998</v>
      </c>
      <c r="AC24" s="22">
        <f t="shared" si="6"/>
        <v>5.0610860000000002E-3</v>
      </c>
      <c r="AD24" s="22">
        <f t="shared" si="6"/>
        <v>177.793452</v>
      </c>
      <c r="AE24" s="22">
        <f t="shared" si="6"/>
        <v>11.283287</v>
      </c>
      <c r="AF24" s="22">
        <f t="shared" si="6"/>
        <v>8.8267430999999998</v>
      </c>
      <c r="AG24" s="22">
        <f t="shared" si="6"/>
        <v>15.082012000000001</v>
      </c>
      <c r="AH24" s="22">
        <f t="shared" si="6"/>
        <v>0.2603876</v>
      </c>
      <c r="AI24" s="22">
        <f t="shared" si="6"/>
        <v>0.11063310000000001</v>
      </c>
      <c r="AJ24" s="22">
        <f t="shared" si="6"/>
        <v>4.8493258000000004E-2</v>
      </c>
    </row>
    <row r="25" spans="1:37" s="2" customFormat="1" ht="21" customHeight="1">
      <c r="A25" s="4" t="s">
        <v>60</v>
      </c>
      <c r="B25" s="9" t="s">
        <v>176</v>
      </c>
      <c r="C25" s="22">
        <f>SUM(C26:C28)</f>
        <v>57.583820000000003</v>
      </c>
      <c r="D25" s="22">
        <f t="shared" ref="D25:AJ25" si="7">SUM(D26:D28)</f>
        <v>37.165599999999998</v>
      </c>
      <c r="E25" s="22">
        <f t="shared" si="7"/>
        <v>0.691106</v>
      </c>
      <c r="F25" s="22">
        <f t="shared" si="7"/>
        <v>5.7303699999999999E-2</v>
      </c>
      <c r="G25" s="22">
        <f t="shared" si="7"/>
        <v>6.4156700000000001E-3</v>
      </c>
      <c r="H25" s="22">
        <f t="shared" si="7"/>
        <v>3.8438900000000001E-4</v>
      </c>
      <c r="I25" s="22">
        <f t="shared" si="7"/>
        <v>9.4710699999999998E-3</v>
      </c>
      <c r="J25" s="22">
        <f t="shared" si="7"/>
        <v>3.9066409999999998E-3</v>
      </c>
      <c r="K25" s="22">
        <f t="shared" si="7"/>
        <v>0</v>
      </c>
      <c r="L25" s="22">
        <f t="shared" si="7"/>
        <v>8.7497799999999994</v>
      </c>
      <c r="M25" s="22">
        <f t="shared" si="7"/>
        <v>1.130914</v>
      </c>
      <c r="N25" s="22">
        <f t="shared" si="7"/>
        <v>0.26671660000000003</v>
      </c>
      <c r="O25" s="22">
        <f t="shared" si="7"/>
        <v>0.86419599999999996</v>
      </c>
      <c r="P25" s="22">
        <f t="shared" si="7"/>
        <v>0.12199604</v>
      </c>
      <c r="Q25" s="22">
        <f t="shared" si="7"/>
        <v>0</v>
      </c>
      <c r="R25" s="22">
        <f t="shared" si="7"/>
        <v>0.1856187</v>
      </c>
      <c r="S25" s="22">
        <f t="shared" si="7"/>
        <v>0</v>
      </c>
      <c r="T25" s="22">
        <f t="shared" si="7"/>
        <v>3.0697799999999997E-2</v>
      </c>
      <c r="U25" s="22">
        <f t="shared" si="7"/>
        <v>1.3025170000000001E-2</v>
      </c>
      <c r="V25" s="22">
        <f t="shared" si="7"/>
        <v>0.34310470000000004</v>
      </c>
      <c r="W25" s="22">
        <f t="shared" si="7"/>
        <v>8.4034499999999998E-2</v>
      </c>
      <c r="X25" s="22">
        <f t="shared" si="7"/>
        <v>0</v>
      </c>
      <c r="Y25" s="22">
        <f t="shared" si="7"/>
        <v>10.357849999999999</v>
      </c>
      <c r="Z25" s="22">
        <f t="shared" si="7"/>
        <v>0.21087070000000002</v>
      </c>
      <c r="AA25" s="22">
        <f t="shared" si="7"/>
        <v>8.2009270000000001</v>
      </c>
      <c r="AB25" s="22">
        <f t="shared" si="7"/>
        <v>1.9162599999999999</v>
      </c>
      <c r="AC25" s="22">
        <f t="shared" si="7"/>
        <v>4.867433E-3</v>
      </c>
      <c r="AD25" s="22">
        <f t="shared" si="7"/>
        <v>177.46940000000001</v>
      </c>
      <c r="AE25" s="22">
        <f t="shared" si="7"/>
        <v>10.942266</v>
      </c>
      <c r="AF25" s="22">
        <f t="shared" si="7"/>
        <v>8.7498900000000006</v>
      </c>
      <c r="AG25" s="22">
        <f t="shared" si="7"/>
        <v>14.58709</v>
      </c>
      <c r="AH25" s="22">
        <f t="shared" si="7"/>
        <v>0.24930639999999998</v>
      </c>
      <c r="AI25" s="22">
        <f t="shared" si="7"/>
        <v>0.11059620000000001</v>
      </c>
      <c r="AJ25" s="22">
        <f t="shared" si="7"/>
        <v>4.8148000000000003E-2</v>
      </c>
    </row>
    <row r="26" spans="1:37" ht="21" customHeight="1">
      <c r="A26" s="6" t="s">
        <v>61</v>
      </c>
      <c r="B26" s="9">
        <v>13</v>
      </c>
      <c r="C26" s="22">
        <v>7.7202200000000003</v>
      </c>
      <c r="D26" s="22">
        <v>9.7612400000000008</v>
      </c>
      <c r="E26" s="22">
        <v>8.7678000000000006E-2</v>
      </c>
      <c r="F26" s="22">
        <v>1.45492E-2</v>
      </c>
      <c r="G26" s="22">
        <v>2.1422500000000001E-3</v>
      </c>
      <c r="H26" s="22">
        <v>0</v>
      </c>
      <c r="I26" s="22">
        <v>3.57041E-3</v>
      </c>
      <c r="J26" s="22">
        <v>7.1408300000000001E-4</v>
      </c>
      <c r="K26" s="22">
        <v>0</v>
      </c>
      <c r="L26" s="22">
        <v>2.3307099999999998</v>
      </c>
      <c r="M26" s="22">
        <v>0.21737799999999999</v>
      </c>
      <c r="N26" s="22">
        <v>5.2875699999999998E-2</v>
      </c>
      <c r="O26" s="22">
        <v>0.16450200000000001</v>
      </c>
      <c r="P26" s="22">
        <v>0.11999899999999999</v>
      </c>
      <c r="Q26" s="22">
        <v>0</v>
      </c>
      <c r="R26" s="22">
        <v>0.118552</v>
      </c>
      <c r="S26" s="22">
        <v>0</v>
      </c>
      <c r="T26" s="22">
        <v>7.1577799999999999E-3</v>
      </c>
      <c r="U26" s="22">
        <v>2.4367400000000002E-3</v>
      </c>
      <c r="V26" s="22">
        <v>4.9415300000000002E-2</v>
      </c>
      <c r="W26" s="22">
        <v>1.8411400000000001E-2</v>
      </c>
      <c r="X26" s="22">
        <v>0</v>
      </c>
      <c r="Y26" s="22">
        <v>3.16343</v>
      </c>
      <c r="Z26" s="22">
        <v>6.4004000000000005E-2</v>
      </c>
      <c r="AA26" s="22">
        <v>1.46662</v>
      </c>
      <c r="AB26" s="22">
        <v>0.35397699999999999</v>
      </c>
      <c r="AC26" s="22">
        <v>8.9910200000000004E-4</v>
      </c>
      <c r="AD26" s="22">
        <v>32.111800000000002</v>
      </c>
      <c r="AE26" s="22">
        <v>3.1895099999999998</v>
      </c>
      <c r="AF26" s="22">
        <v>1.7061900000000001</v>
      </c>
      <c r="AG26" s="22">
        <v>3.0093000000000001</v>
      </c>
      <c r="AH26" s="22">
        <v>4.9079299999999999E-2</v>
      </c>
      <c r="AI26" s="22">
        <v>1.4611499999999999E-2</v>
      </c>
      <c r="AJ26" s="22">
        <v>1.22261E-2</v>
      </c>
    </row>
    <row r="27" spans="1:37" ht="21" customHeight="1">
      <c r="A27" s="6" t="s">
        <v>62</v>
      </c>
      <c r="B27" s="9">
        <v>14</v>
      </c>
      <c r="C27" s="22">
        <v>30.601299999999998</v>
      </c>
      <c r="D27" s="22">
        <v>21.931000000000001</v>
      </c>
      <c r="E27" s="22">
        <v>0.45049499999999998</v>
      </c>
      <c r="F27" s="22">
        <v>3.0016899999999999E-2</v>
      </c>
      <c r="G27" s="22">
        <v>3.0007100000000002E-3</v>
      </c>
      <c r="H27" s="22">
        <v>0</v>
      </c>
      <c r="I27" s="22">
        <v>3.0007100000000002E-3</v>
      </c>
      <c r="J27" s="22">
        <v>3.0007100000000002E-3</v>
      </c>
      <c r="K27" s="22">
        <v>0</v>
      </c>
      <c r="L27" s="22">
        <v>5.0478300000000003</v>
      </c>
      <c r="M27" s="22">
        <v>0.47959400000000002</v>
      </c>
      <c r="N27" s="22">
        <v>0.15046100000000001</v>
      </c>
      <c r="O27" s="22">
        <v>0.32913199999999998</v>
      </c>
      <c r="P27" s="22">
        <v>0</v>
      </c>
      <c r="Q27" s="22">
        <v>0</v>
      </c>
      <c r="R27" s="22">
        <v>2.9730900000000001E-2</v>
      </c>
      <c r="S27" s="22">
        <v>0</v>
      </c>
      <c r="T27" s="22">
        <v>1.8081699999999999E-2</v>
      </c>
      <c r="U27" s="22">
        <v>8.9924900000000006E-3</v>
      </c>
      <c r="V27" s="22">
        <v>0.24148800000000001</v>
      </c>
      <c r="W27" s="22">
        <v>5.4029300000000002E-2</v>
      </c>
      <c r="X27" s="22">
        <v>0</v>
      </c>
      <c r="Y27" s="22">
        <v>5.4154999999999998</v>
      </c>
      <c r="Z27" s="22">
        <v>0.111472</v>
      </c>
      <c r="AA27" s="22">
        <v>6.3344500000000004</v>
      </c>
      <c r="AB27" s="22">
        <v>0.30127300000000001</v>
      </c>
      <c r="AC27" s="22">
        <v>7.6523100000000001E-4</v>
      </c>
      <c r="AD27" s="22">
        <v>102.229</v>
      </c>
      <c r="AE27" s="22">
        <v>0.60332600000000003</v>
      </c>
      <c r="AF27" s="22">
        <v>5.4101400000000002</v>
      </c>
      <c r="AG27" s="22">
        <v>7.5440699999999996</v>
      </c>
      <c r="AH27" s="22">
        <v>0.119974</v>
      </c>
      <c r="AI27" s="22">
        <v>6.0028900000000003E-2</v>
      </c>
      <c r="AJ27" s="22">
        <v>2.40673E-2</v>
      </c>
    </row>
    <row r="28" spans="1:37" ht="21" customHeight="1">
      <c r="A28" s="6" t="s">
        <v>63</v>
      </c>
      <c r="B28" s="9">
        <v>15</v>
      </c>
      <c r="C28" s="22">
        <v>19.2623</v>
      </c>
      <c r="D28" s="22">
        <v>5.4733599999999996</v>
      </c>
      <c r="E28" s="22">
        <v>0.15293300000000001</v>
      </c>
      <c r="F28" s="22">
        <v>1.27376E-2</v>
      </c>
      <c r="G28" s="22">
        <v>1.27271E-3</v>
      </c>
      <c r="H28" s="22">
        <v>3.8438900000000001E-4</v>
      </c>
      <c r="I28" s="22">
        <v>2.8999500000000001E-3</v>
      </c>
      <c r="J28" s="22">
        <v>1.91848E-4</v>
      </c>
      <c r="K28" s="22">
        <v>0</v>
      </c>
      <c r="L28" s="22">
        <v>1.37124</v>
      </c>
      <c r="M28" s="22">
        <v>0.43394199999999999</v>
      </c>
      <c r="N28" s="22">
        <v>6.3379900000000003E-2</v>
      </c>
      <c r="O28" s="22">
        <v>0.370562</v>
      </c>
      <c r="P28" s="22">
        <v>1.9970399999999998E-3</v>
      </c>
      <c r="Q28" s="22">
        <v>0</v>
      </c>
      <c r="R28" s="22">
        <v>3.7335800000000002E-2</v>
      </c>
      <c r="S28" s="22">
        <v>0</v>
      </c>
      <c r="T28" s="22">
        <v>5.45832E-3</v>
      </c>
      <c r="U28" s="22">
        <v>1.5959399999999999E-3</v>
      </c>
      <c r="V28" s="22">
        <v>5.2201400000000002E-2</v>
      </c>
      <c r="W28" s="22">
        <v>1.15938E-2</v>
      </c>
      <c r="X28" s="22">
        <v>0</v>
      </c>
      <c r="Y28" s="22">
        <v>1.7789200000000001</v>
      </c>
      <c r="Z28" s="22">
        <v>3.5394700000000001E-2</v>
      </c>
      <c r="AA28" s="22">
        <v>0.39985700000000002</v>
      </c>
      <c r="AB28" s="22">
        <v>1.26101</v>
      </c>
      <c r="AC28" s="22">
        <v>3.2031E-3</v>
      </c>
      <c r="AD28" s="22">
        <v>43.128599999999999</v>
      </c>
      <c r="AE28" s="22">
        <v>7.1494299999999997</v>
      </c>
      <c r="AF28" s="22">
        <v>1.6335599999999999</v>
      </c>
      <c r="AG28" s="22">
        <v>4.0337199999999998</v>
      </c>
      <c r="AH28" s="22">
        <v>8.0253099999999994E-2</v>
      </c>
      <c r="AI28" s="22">
        <v>3.5955800000000003E-2</v>
      </c>
      <c r="AJ28" s="22">
        <v>1.18546E-2</v>
      </c>
    </row>
    <row r="29" spans="1:37" ht="21" customHeight="1">
      <c r="A29" s="6" t="s">
        <v>64</v>
      </c>
      <c r="B29" s="9">
        <v>16</v>
      </c>
      <c r="C29" s="22">
        <v>2.5492599999999999</v>
      </c>
      <c r="D29" s="22">
        <v>5.06454</v>
      </c>
      <c r="E29" s="22">
        <v>1.7328999999999999E-3</v>
      </c>
      <c r="F29" s="22">
        <v>2.6761699999999999E-3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1.2513099999999999</v>
      </c>
      <c r="M29" s="22">
        <v>1.2265E-2</v>
      </c>
      <c r="N29" s="22">
        <v>8.0685200000000005E-4</v>
      </c>
      <c r="O29" s="22">
        <v>1.14582E-2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7.62409E-2</v>
      </c>
      <c r="AC29" s="22">
        <v>1.9365300000000001E-4</v>
      </c>
      <c r="AD29" s="22">
        <v>0.32405200000000001</v>
      </c>
      <c r="AE29" s="22">
        <v>0.34102100000000002</v>
      </c>
      <c r="AF29" s="22">
        <v>7.6853099999999994E-2</v>
      </c>
      <c r="AG29" s="22">
        <v>0.49492199999999997</v>
      </c>
      <c r="AH29" s="22">
        <v>1.1081199999999999E-2</v>
      </c>
      <c r="AI29" s="22">
        <v>3.6900000000000002E-5</v>
      </c>
      <c r="AJ29" s="22">
        <v>3.4525799999999998E-4</v>
      </c>
    </row>
    <row r="30" spans="1:37" ht="21" customHeight="1">
      <c r="A30" s="7" t="s">
        <v>65</v>
      </c>
      <c r="B30" s="13">
        <v>17</v>
      </c>
      <c r="C30" s="24">
        <v>6.5734899999999996</v>
      </c>
      <c r="D30" s="24">
        <v>24.169699999999999</v>
      </c>
      <c r="E30" s="24">
        <v>2.2429500000000001E-3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6.3258700000000001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9.2602099999999999E-5</v>
      </c>
      <c r="U30" s="24">
        <v>1.34654E-4</v>
      </c>
      <c r="V30" s="24">
        <v>1.77411E-3</v>
      </c>
      <c r="W30" s="24">
        <v>2.8047899999999998E-4</v>
      </c>
      <c r="X30" s="24">
        <v>0</v>
      </c>
      <c r="Y30" s="24">
        <v>1.19855E-2</v>
      </c>
      <c r="Z30" s="24">
        <v>1.0043000000000001E-3</v>
      </c>
      <c r="AA30" s="24">
        <v>2.1936799999999999E-2</v>
      </c>
      <c r="AB30" s="24">
        <v>0.124657</v>
      </c>
      <c r="AC30" s="24">
        <v>3.1662299999999998E-4</v>
      </c>
      <c r="AD30" s="24">
        <v>0.82254799999999995</v>
      </c>
      <c r="AE30" s="24">
        <v>0.22580600000000001</v>
      </c>
      <c r="AF30" s="24">
        <v>3.7128800000000003E-2</v>
      </c>
      <c r="AG30" s="24">
        <v>4.23872E-2</v>
      </c>
      <c r="AH30" s="24">
        <v>8.4141900000000002E-3</v>
      </c>
      <c r="AI30" s="24">
        <v>4.0407200000000002E-3</v>
      </c>
      <c r="AJ30" s="24">
        <v>1.0185400000000001E-3</v>
      </c>
    </row>
    <row r="31" spans="1:37" s="2" customFormat="1" ht="21" customHeight="1">
      <c r="A31" s="4" t="s">
        <v>66</v>
      </c>
      <c r="B31" s="9" t="s">
        <v>177</v>
      </c>
      <c r="C31" s="22">
        <f>SUM(C33:C38)</f>
        <v>57.768150000000006</v>
      </c>
      <c r="D31" s="22">
        <f t="shared" ref="D31:AJ31" si="8">SUM(D33:D38)</f>
        <v>70.670349999999999</v>
      </c>
      <c r="E31" s="22">
        <f t="shared" si="8"/>
        <v>5.0971679999999999</v>
      </c>
      <c r="F31" s="22">
        <f t="shared" si="8"/>
        <v>4.3760482999999999</v>
      </c>
      <c r="G31" s="22">
        <f t="shared" si="8"/>
        <v>0.74700873000000001</v>
      </c>
      <c r="H31" s="22">
        <f t="shared" si="8"/>
        <v>0.88351373</v>
      </c>
      <c r="I31" s="22">
        <f t="shared" si="8"/>
        <v>1.9141850899999999</v>
      </c>
      <c r="J31" s="22">
        <f t="shared" si="8"/>
        <v>0.28451781999999998</v>
      </c>
      <c r="K31" s="22">
        <f t="shared" si="8"/>
        <v>3.4146200000000002E-3</v>
      </c>
      <c r="L31" s="22">
        <f t="shared" si="8"/>
        <v>2.669759</v>
      </c>
      <c r="M31" s="22">
        <f t="shared" si="8"/>
        <v>1.0030829999999999</v>
      </c>
      <c r="N31" s="22">
        <f t="shared" si="8"/>
        <v>0.26810599999999996</v>
      </c>
      <c r="O31" s="22">
        <f t="shared" si="8"/>
        <v>0.73497800000000002</v>
      </c>
      <c r="P31" s="22">
        <f t="shared" si="8"/>
        <v>5.3808293999999994E-3</v>
      </c>
      <c r="Q31" s="22">
        <f t="shared" si="8"/>
        <v>0</v>
      </c>
      <c r="R31" s="22">
        <f t="shared" si="8"/>
        <v>0.32135208999999998</v>
      </c>
      <c r="S31" s="22">
        <f t="shared" si="8"/>
        <v>46.830047600000007</v>
      </c>
      <c r="T31" s="22">
        <f t="shared" si="8"/>
        <v>4.609311E-2</v>
      </c>
      <c r="U31" s="22">
        <f t="shared" si="8"/>
        <v>5.2201127E-2</v>
      </c>
      <c r="V31" s="22">
        <f t="shared" si="8"/>
        <v>0.15451516999999998</v>
      </c>
      <c r="W31" s="22">
        <f t="shared" si="8"/>
        <v>4.8465279999999999E-2</v>
      </c>
      <c r="X31" s="22">
        <f t="shared" si="8"/>
        <v>1.70731E-4</v>
      </c>
      <c r="Y31" s="22">
        <f t="shared" si="8"/>
        <v>16.522452000000001</v>
      </c>
      <c r="Z31" s="22">
        <f t="shared" si="8"/>
        <v>0.28607627999999996</v>
      </c>
      <c r="AA31" s="22">
        <f t="shared" si="8"/>
        <v>0</v>
      </c>
      <c r="AB31" s="22">
        <f t="shared" si="8"/>
        <v>13.381990000000002</v>
      </c>
      <c r="AC31" s="22">
        <f t="shared" si="8"/>
        <v>3.3990256999999996E-2</v>
      </c>
      <c r="AD31" s="22">
        <f t="shared" si="8"/>
        <v>124.17535999999998</v>
      </c>
      <c r="AE31" s="22">
        <f t="shared" si="8"/>
        <v>65.223581999999993</v>
      </c>
      <c r="AF31" s="22">
        <f t="shared" si="8"/>
        <v>30.983737999999999</v>
      </c>
      <c r="AG31" s="22">
        <f t="shared" si="8"/>
        <v>72.053509999999989</v>
      </c>
      <c r="AH31" s="22">
        <f t="shared" si="8"/>
        <v>0.98332559999999991</v>
      </c>
      <c r="AI31" s="22">
        <f t="shared" si="8"/>
        <v>0.55213989999999991</v>
      </c>
      <c r="AJ31" s="22">
        <f t="shared" si="8"/>
        <v>0.12783252000000001</v>
      </c>
    </row>
    <row r="32" spans="1:37" s="2" customFormat="1" ht="21" customHeight="1">
      <c r="A32" s="4" t="s">
        <v>67</v>
      </c>
      <c r="B32" s="9" t="s">
        <v>178</v>
      </c>
      <c r="C32" s="22">
        <f>SUM(C33:C37)</f>
        <v>56.549530000000004</v>
      </c>
      <c r="D32" s="22">
        <f t="shared" ref="D32:AJ32" si="9">SUM(D33:D37)</f>
        <v>68.322479999999999</v>
      </c>
      <c r="E32" s="22">
        <f t="shared" si="9"/>
        <v>4.992337</v>
      </c>
      <c r="F32" s="22">
        <f t="shared" si="9"/>
        <v>4.3542259999999997</v>
      </c>
      <c r="G32" s="22">
        <f t="shared" si="9"/>
        <v>0.74557019999999996</v>
      </c>
      <c r="H32" s="22">
        <f t="shared" si="9"/>
        <v>0.88232460000000001</v>
      </c>
      <c r="I32" s="22">
        <f t="shared" si="9"/>
        <v>1.9115902</v>
      </c>
      <c r="J32" s="22">
        <f t="shared" si="9"/>
        <v>0.28320649999999997</v>
      </c>
      <c r="K32" s="22">
        <f t="shared" si="9"/>
        <v>3.4146200000000002E-3</v>
      </c>
      <c r="L32" s="22">
        <f t="shared" si="9"/>
        <v>2.2395670000000001</v>
      </c>
      <c r="M32" s="22">
        <f t="shared" si="9"/>
        <v>0.88997799999999994</v>
      </c>
      <c r="N32" s="22">
        <f t="shared" si="9"/>
        <v>0.25782479999999997</v>
      </c>
      <c r="O32" s="22">
        <f t="shared" si="9"/>
        <v>0.63215500000000002</v>
      </c>
      <c r="P32" s="22">
        <f t="shared" si="9"/>
        <v>1.4379994000000001E-3</v>
      </c>
      <c r="Q32" s="22">
        <f t="shared" si="9"/>
        <v>0</v>
      </c>
      <c r="R32" s="22">
        <f t="shared" si="9"/>
        <v>0.31765759999999998</v>
      </c>
      <c r="S32" s="22">
        <f t="shared" si="9"/>
        <v>46.764705000000006</v>
      </c>
      <c r="T32" s="22">
        <f t="shared" si="9"/>
        <v>4.486333E-2</v>
      </c>
      <c r="U32" s="22">
        <f t="shared" si="9"/>
        <v>5.1642100000000003E-2</v>
      </c>
      <c r="V32" s="22">
        <f t="shared" si="9"/>
        <v>0.15181797999999999</v>
      </c>
      <c r="W32" s="22">
        <f t="shared" si="9"/>
        <v>4.737893E-2</v>
      </c>
      <c r="X32" s="22">
        <f t="shared" si="9"/>
        <v>1.70731E-4</v>
      </c>
      <c r="Y32" s="22">
        <f t="shared" si="9"/>
        <v>16.13739</v>
      </c>
      <c r="Z32" s="22">
        <f t="shared" si="9"/>
        <v>0.28235225999999997</v>
      </c>
      <c r="AA32" s="22">
        <f t="shared" si="9"/>
        <v>0</v>
      </c>
      <c r="AB32" s="22">
        <f t="shared" si="9"/>
        <v>12.614184000000002</v>
      </c>
      <c r="AC32" s="22">
        <f t="shared" si="9"/>
        <v>3.2040026999999999E-2</v>
      </c>
      <c r="AD32" s="22">
        <f t="shared" si="9"/>
        <v>120.03357999999999</v>
      </c>
      <c r="AE32" s="22">
        <f t="shared" si="9"/>
        <v>64.725339999999989</v>
      </c>
      <c r="AF32" s="22">
        <f t="shared" si="9"/>
        <v>30.512329999999999</v>
      </c>
      <c r="AG32" s="22">
        <f t="shared" si="9"/>
        <v>70.673159999999996</v>
      </c>
      <c r="AH32" s="22">
        <f t="shared" si="9"/>
        <v>0.95758889999999997</v>
      </c>
      <c r="AI32" s="22">
        <f t="shared" si="9"/>
        <v>0.54032139999999995</v>
      </c>
      <c r="AJ32" s="22">
        <f t="shared" si="9"/>
        <v>0.12466399</v>
      </c>
    </row>
    <row r="33" spans="1:36" ht="21" customHeight="1">
      <c r="A33" s="6" t="s">
        <v>68</v>
      </c>
      <c r="B33" s="9">
        <v>18</v>
      </c>
      <c r="C33" s="22">
        <v>2.24973</v>
      </c>
      <c r="D33" s="22">
        <v>5.14968</v>
      </c>
      <c r="E33" s="22">
        <v>0.39986899999999997</v>
      </c>
      <c r="F33" s="22">
        <v>0.239844</v>
      </c>
      <c r="G33" s="22">
        <v>3.3744700000000002E-2</v>
      </c>
      <c r="H33" s="22">
        <v>4.6181199999999999E-2</v>
      </c>
      <c r="I33" s="22">
        <v>0.110136</v>
      </c>
      <c r="J33" s="22">
        <v>2.0192399999999999E-2</v>
      </c>
      <c r="K33" s="22">
        <v>0</v>
      </c>
      <c r="L33" s="22">
        <v>0.39225900000000002</v>
      </c>
      <c r="M33" s="22">
        <v>0.184114</v>
      </c>
      <c r="N33" s="22">
        <v>2.3136400000000001E-2</v>
      </c>
      <c r="O33" s="22">
        <v>0.16097800000000001</v>
      </c>
      <c r="P33" s="22">
        <v>6.6592400000000003E-5</v>
      </c>
      <c r="Q33" s="22">
        <v>0</v>
      </c>
      <c r="R33" s="22">
        <v>2.43383E-2</v>
      </c>
      <c r="S33" s="22">
        <v>0.255942</v>
      </c>
      <c r="T33" s="22">
        <v>5.29431E-3</v>
      </c>
      <c r="U33" s="22">
        <v>2.1247699999999998E-3</v>
      </c>
      <c r="V33" s="22">
        <v>1.3351999999999999E-2</v>
      </c>
      <c r="W33" s="22">
        <v>3.3747600000000001E-3</v>
      </c>
      <c r="X33" s="22">
        <v>0</v>
      </c>
      <c r="Y33" s="22">
        <v>1.4597800000000001</v>
      </c>
      <c r="Z33" s="22">
        <v>8.6194600000000007E-3</v>
      </c>
      <c r="AA33" s="22">
        <v>0</v>
      </c>
      <c r="AB33" s="22">
        <v>3.4028999999999998</v>
      </c>
      <c r="AC33" s="22">
        <v>8.6433699999999992E-3</v>
      </c>
      <c r="AD33" s="22">
        <v>13.9214</v>
      </c>
      <c r="AE33" s="22">
        <v>2.27596</v>
      </c>
      <c r="AF33" s="22">
        <v>2.45587</v>
      </c>
      <c r="AG33" s="22">
        <v>5.2457200000000004</v>
      </c>
      <c r="AH33" s="22">
        <v>7.5710100000000002E-2</v>
      </c>
      <c r="AI33" s="22">
        <v>4.24702E-2</v>
      </c>
      <c r="AJ33" s="22">
        <v>8.81353E-3</v>
      </c>
    </row>
    <row r="34" spans="1:36" ht="21" customHeight="1">
      <c r="A34" s="6" t="s">
        <v>69</v>
      </c>
      <c r="B34" s="9">
        <v>19</v>
      </c>
      <c r="C34" s="22">
        <v>33.372700000000002</v>
      </c>
      <c r="D34" s="22">
        <v>22.7257</v>
      </c>
      <c r="E34" s="22">
        <v>2.0214699999999999</v>
      </c>
      <c r="F34" s="22">
        <v>1.3042</v>
      </c>
      <c r="G34" s="22">
        <v>0.223855</v>
      </c>
      <c r="H34" s="22">
        <v>0.26038800000000001</v>
      </c>
      <c r="I34" s="22">
        <v>0.50167399999999995</v>
      </c>
      <c r="J34" s="22">
        <v>7.3090699999999995E-2</v>
      </c>
      <c r="K34" s="22">
        <v>3.4146200000000002E-3</v>
      </c>
      <c r="L34" s="22">
        <v>0.61862600000000001</v>
      </c>
      <c r="M34" s="22">
        <v>0.12793399999999999</v>
      </c>
      <c r="N34" s="22">
        <v>4.4926099999999997E-2</v>
      </c>
      <c r="O34" s="22">
        <v>8.3008200000000004E-2</v>
      </c>
      <c r="P34" s="22">
        <v>8.5365400000000002E-4</v>
      </c>
      <c r="Q34" s="22">
        <v>0</v>
      </c>
      <c r="R34" s="22">
        <v>6.6193699999999994E-2</v>
      </c>
      <c r="S34" s="22">
        <v>3.9893299999999998</v>
      </c>
      <c r="T34" s="22">
        <v>2.5818199999999999E-2</v>
      </c>
      <c r="U34" s="22">
        <v>1.06479E-2</v>
      </c>
      <c r="V34" s="22">
        <v>4.3852799999999997E-2</v>
      </c>
      <c r="W34" s="22">
        <v>1.9115E-2</v>
      </c>
      <c r="X34" s="22">
        <v>1.70731E-4</v>
      </c>
      <c r="Y34" s="22">
        <v>3.64981</v>
      </c>
      <c r="Z34" s="22">
        <v>2.18853E-2</v>
      </c>
      <c r="AA34" s="22">
        <v>0</v>
      </c>
      <c r="AB34" s="22">
        <v>4.7172900000000002</v>
      </c>
      <c r="AC34" s="22">
        <v>1.19819E-2</v>
      </c>
      <c r="AD34" s="22">
        <v>46.025399999999998</v>
      </c>
      <c r="AE34" s="22">
        <v>30.861799999999999</v>
      </c>
      <c r="AF34" s="22">
        <v>12.0671</v>
      </c>
      <c r="AG34" s="22">
        <v>33.3322</v>
      </c>
      <c r="AH34" s="22">
        <v>0.29836600000000002</v>
      </c>
      <c r="AI34" s="22">
        <v>0.19841400000000001</v>
      </c>
      <c r="AJ34" s="22">
        <v>5.14311E-2</v>
      </c>
    </row>
    <row r="35" spans="1:36" ht="21" customHeight="1">
      <c r="A35" s="6" t="s">
        <v>70</v>
      </c>
      <c r="B35" s="9">
        <v>20</v>
      </c>
      <c r="C35" s="22">
        <v>8.8805999999999994</v>
      </c>
      <c r="D35" s="22">
        <v>24.070499999999999</v>
      </c>
      <c r="E35" s="22">
        <v>1.32247</v>
      </c>
      <c r="F35" s="22">
        <v>1.9920800000000001</v>
      </c>
      <c r="G35" s="22">
        <v>0.36803200000000003</v>
      </c>
      <c r="H35" s="22">
        <v>0.41731600000000002</v>
      </c>
      <c r="I35" s="22">
        <v>0.91580899999999998</v>
      </c>
      <c r="J35" s="22">
        <v>0.132219</v>
      </c>
      <c r="K35" s="22">
        <v>0</v>
      </c>
      <c r="L35" s="22">
        <v>0.15387200000000001</v>
      </c>
      <c r="M35" s="22">
        <v>8.3927199999999993E-2</v>
      </c>
      <c r="N35" s="22">
        <v>3.33035E-2</v>
      </c>
      <c r="O35" s="22">
        <v>5.0623700000000001E-2</v>
      </c>
      <c r="P35" s="22">
        <v>0</v>
      </c>
      <c r="Q35" s="22">
        <v>0</v>
      </c>
      <c r="R35" s="22">
        <v>0.105854</v>
      </c>
      <c r="S35" s="22">
        <v>4.2023999999999999</v>
      </c>
      <c r="T35" s="22">
        <v>5.5318900000000002E-3</v>
      </c>
      <c r="U35" s="22">
        <v>2.7265599999999998E-3</v>
      </c>
      <c r="V35" s="22">
        <v>9.5047800000000009E-3</v>
      </c>
      <c r="W35" s="22">
        <v>6.6697800000000002E-3</v>
      </c>
      <c r="X35" s="22">
        <v>0</v>
      </c>
      <c r="Y35" s="22">
        <v>1.8561099999999999</v>
      </c>
      <c r="Z35" s="22">
        <v>1.05007E-2</v>
      </c>
      <c r="AA35" s="22">
        <v>0</v>
      </c>
      <c r="AB35" s="22">
        <v>1.7378100000000001</v>
      </c>
      <c r="AC35" s="22">
        <v>4.4140400000000002E-3</v>
      </c>
      <c r="AD35" s="22">
        <v>7.5804799999999997</v>
      </c>
      <c r="AE35" s="22">
        <v>24.1099</v>
      </c>
      <c r="AF35" s="22">
        <v>8.4141700000000004</v>
      </c>
      <c r="AG35" s="22">
        <v>17.111899999999999</v>
      </c>
      <c r="AH35" s="22">
        <v>0.30671500000000002</v>
      </c>
      <c r="AI35" s="22">
        <v>0.15733900000000001</v>
      </c>
      <c r="AJ35" s="22">
        <v>1.9102500000000001E-2</v>
      </c>
    </row>
    <row r="36" spans="1:36" ht="21" customHeight="1">
      <c r="A36" s="6" t="s">
        <v>71</v>
      </c>
      <c r="B36" s="9">
        <v>21</v>
      </c>
      <c r="C36" s="22">
        <v>6.2687200000000001</v>
      </c>
      <c r="D36" s="22">
        <v>12.5307</v>
      </c>
      <c r="E36" s="22">
        <v>1.0344500000000001</v>
      </c>
      <c r="F36" s="22">
        <v>0.62687199999999998</v>
      </c>
      <c r="G36" s="22">
        <v>9.2150200000000002E-2</v>
      </c>
      <c r="H36" s="22">
        <v>0.119106</v>
      </c>
      <c r="I36" s="22">
        <v>0.291495</v>
      </c>
      <c r="J36" s="22">
        <v>4.6388499999999999E-2</v>
      </c>
      <c r="K36" s="22">
        <v>0</v>
      </c>
      <c r="L36" s="22">
        <v>0.75673000000000001</v>
      </c>
      <c r="M36" s="22">
        <v>0.41911100000000001</v>
      </c>
      <c r="N36" s="22">
        <v>0.143846</v>
      </c>
      <c r="O36" s="22">
        <v>0.27526600000000001</v>
      </c>
      <c r="P36" s="22">
        <v>0</v>
      </c>
      <c r="Q36" s="22">
        <v>0</v>
      </c>
      <c r="R36" s="22">
        <v>3.16783E-2</v>
      </c>
      <c r="S36" s="22">
        <v>37.980499999999999</v>
      </c>
      <c r="T36" s="22">
        <v>4.46621E-3</v>
      </c>
      <c r="U36" s="22">
        <v>3.4881599999999999E-2</v>
      </c>
      <c r="V36" s="22">
        <v>6.8732699999999994E-2</v>
      </c>
      <c r="W36" s="22">
        <v>1.51007E-2</v>
      </c>
      <c r="X36" s="22">
        <v>0</v>
      </c>
      <c r="Y36" s="22">
        <v>7.5113000000000003</v>
      </c>
      <c r="Z36" s="22">
        <v>0.226433</v>
      </c>
      <c r="AA36" s="22">
        <v>0</v>
      </c>
      <c r="AB36" s="22">
        <v>0.12537400000000001</v>
      </c>
      <c r="AC36" s="22">
        <v>3.1844700000000002E-4</v>
      </c>
      <c r="AD36" s="22">
        <v>41.418199999999999</v>
      </c>
      <c r="AE36" s="22">
        <v>5.6072600000000001</v>
      </c>
      <c r="AF36" s="22">
        <v>6.2553299999999998</v>
      </c>
      <c r="AG36" s="22">
        <v>11.977499999999999</v>
      </c>
      <c r="AH36" s="22">
        <v>0.20608699999999999</v>
      </c>
      <c r="AI36" s="22">
        <v>0.118436</v>
      </c>
      <c r="AJ36" s="22">
        <v>3.8038299999999997E-2</v>
      </c>
    </row>
    <row r="37" spans="1:36" ht="21" customHeight="1">
      <c r="A37" s="6" t="s">
        <v>72</v>
      </c>
      <c r="B37" s="9">
        <v>22</v>
      </c>
      <c r="C37" s="22">
        <v>5.7777799999999999</v>
      </c>
      <c r="D37" s="22">
        <v>3.8458999999999999</v>
      </c>
      <c r="E37" s="22">
        <v>0.21407799999999999</v>
      </c>
      <c r="F37" s="22">
        <v>0.19123000000000001</v>
      </c>
      <c r="G37" s="22">
        <v>2.7788299999999998E-2</v>
      </c>
      <c r="H37" s="22">
        <v>3.9333399999999998E-2</v>
      </c>
      <c r="I37" s="22">
        <v>9.2476199999999995E-2</v>
      </c>
      <c r="J37" s="22">
        <v>1.13159E-2</v>
      </c>
      <c r="K37" s="22">
        <v>0</v>
      </c>
      <c r="L37" s="22">
        <v>0.31807999999999997</v>
      </c>
      <c r="M37" s="22">
        <v>7.4891799999999994E-2</v>
      </c>
      <c r="N37" s="22">
        <v>1.26128E-2</v>
      </c>
      <c r="O37" s="22">
        <v>6.2279099999999997E-2</v>
      </c>
      <c r="P37" s="22">
        <v>5.1775300000000003E-4</v>
      </c>
      <c r="Q37" s="22">
        <v>0</v>
      </c>
      <c r="R37" s="22">
        <v>8.9593300000000001E-2</v>
      </c>
      <c r="S37" s="22">
        <v>0.33653300000000003</v>
      </c>
      <c r="T37" s="22">
        <v>3.7527200000000002E-3</v>
      </c>
      <c r="U37" s="22">
        <v>1.2612700000000001E-3</v>
      </c>
      <c r="V37" s="22">
        <v>1.63757E-2</v>
      </c>
      <c r="W37" s="22">
        <v>3.1186899999999999E-3</v>
      </c>
      <c r="X37" s="22">
        <v>0</v>
      </c>
      <c r="Y37" s="22">
        <v>1.66039</v>
      </c>
      <c r="Z37" s="22">
        <v>1.49138E-2</v>
      </c>
      <c r="AA37" s="22">
        <v>0</v>
      </c>
      <c r="AB37" s="22">
        <v>2.6308099999999999</v>
      </c>
      <c r="AC37" s="22">
        <v>6.6822699999999997E-3</v>
      </c>
      <c r="AD37" s="22">
        <v>11.088100000000001</v>
      </c>
      <c r="AE37" s="22">
        <v>1.87042</v>
      </c>
      <c r="AF37" s="22">
        <v>1.31986</v>
      </c>
      <c r="AG37" s="22">
        <v>3.0058400000000001</v>
      </c>
      <c r="AH37" s="22">
        <v>7.0710800000000004E-2</v>
      </c>
      <c r="AI37" s="22">
        <v>2.3662200000000001E-2</v>
      </c>
      <c r="AJ37" s="22">
        <v>7.2785599999999999E-3</v>
      </c>
    </row>
    <row r="38" spans="1:36" ht="21" customHeight="1">
      <c r="A38" s="6" t="s">
        <v>73</v>
      </c>
      <c r="B38" s="9">
        <v>23</v>
      </c>
      <c r="C38" s="22">
        <v>1.21862</v>
      </c>
      <c r="D38" s="22">
        <v>2.3478699999999999</v>
      </c>
      <c r="E38" s="22">
        <v>0.10483099999999999</v>
      </c>
      <c r="F38" s="22">
        <v>2.1822299999999999E-2</v>
      </c>
      <c r="G38" s="22">
        <v>1.4385299999999999E-3</v>
      </c>
      <c r="H38" s="22">
        <v>1.18913E-3</v>
      </c>
      <c r="I38" s="22">
        <v>2.5948899999999999E-3</v>
      </c>
      <c r="J38" s="22">
        <v>1.3113199999999999E-3</v>
      </c>
      <c r="K38" s="22">
        <v>0</v>
      </c>
      <c r="L38" s="22">
        <v>0.43019200000000002</v>
      </c>
      <c r="M38" s="22">
        <v>0.113105</v>
      </c>
      <c r="N38" s="22">
        <v>1.0281200000000001E-2</v>
      </c>
      <c r="O38" s="22">
        <v>0.102823</v>
      </c>
      <c r="P38" s="22">
        <v>3.9428299999999996E-3</v>
      </c>
      <c r="Q38" s="22">
        <v>0</v>
      </c>
      <c r="R38" s="22">
        <v>3.6944899999999999E-3</v>
      </c>
      <c r="S38" s="22">
        <v>6.5342600000000001E-2</v>
      </c>
      <c r="T38" s="22">
        <v>1.22978E-3</v>
      </c>
      <c r="U38" s="22">
        <v>5.5902700000000003E-4</v>
      </c>
      <c r="V38" s="22">
        <v>2.6971899999999999E-3</v>
      </c>
      <c r="W38" s="22">
        <v>1.08635E-3</v>
      </c>
      <c r="X38" s="22">
        <v>0</v>
      </c>
      <c r="Y38" s="22">
        <v>0.38506200000000002</v>
      </c>
      <c r="Z38" s="22">
        <v>3.7240200000000002E-3</v>
      </c>
      <c r="AA38" s="22">
        <v>0</v>
      </c>
      <c r="AB38" s="22">
        <v>0.76780599999999999</v>
      </c>
      <c r="AC38" s="22">
        <v>1.9502300000000001E-3</v>
      </c>
      <c r="AD38" s="22">
        <v>4.1417799999999998</v>
      </c>
      <c r="AE38" s="22">
        <v>0.49824200000000002</v>
      </c>
      <c r="AF38" s="22">
        <v>0.47140799999999999</v>
      </c>
      <c r="AG38" s="22">
        <v>1.38035</v>
      </c>
      <c r="AH38" s="22">
        <v>2.5736700000000001E-2</v>
      </c>
      <c r="AI38" s="22">
        <v>1.1818499999999999E-2</v>
      </c>
      <c r="AJ38" s="22">
        <v>3.1685300000000001E-3</v>
      </c>
    </row>
    <row r="39" spans="1:36" ht="21" customHeight="1">
      <c r="A39" s="7" t="s">
        <v>74</v>
      </c>
      <c r="B39" s="13">
        <v>24</v>
      </c>
      <c r="C39" s="24">
        <v>2.2064400000000002</v>
      </c>
      <c r="D39" s="24">
        <v>11.3081</v>
      </c>
      <c r="E39" s="24">
        <v>0.35088799999999998</v>
      </c>
      <c r="F39" s="24">
        <v>0.94290099999999999</v>
      </c>
      <c r="G39" s="24">
        <v>0.21587799999999999</v>
      </c>
      <c r="H39" s="24">
        <v>0.320216</v>
      </c>
      <c r="I39" s="24">
        <v>0.32189299999999998</v>
      </c>
      <c r="J39" s="24">
        <v>3.0008199999999999E-2</v>
      </c>
      <c r="K39" s="24">
        <v>0</v>
      </c>
      <c r="L39" s="24">
        <v>0.53338799999999997</v>
      </c>
      <c r="M39" s="24">
        <v>0.20851</v>
      </c>
      <c r="N39" s="24">
        <v>2.5184999999999999E-2</v>
      </c>
      <c r="O39" s="24">
        <v>0.102823</v>
      </c>
      <c r="P39" s="24">
        <v>4.3799100000000001E-2</v>
      </c>
      <c r="Q39" s="24">
        <v>0</v>
      </c>
      <c r="R39" s="24">
        <v>6.3799400000000006E-2</v>
      </c>
      <c r="S39" s="24">
        <v>0.110704</v>
      </c>
      <c r="T39" s="24">
        <v>6.5754200000000002E-3</v>
      </c>
      <c r="U39" s="24">
        <v>3.8206300000000002E-3</v>
      </c>
      <c r="V39" s="24">
        <v>0.133102</v>
      </c>
      <c r="W39" s="24">
        <v>9.1570699999999998E-3</v>
      </c>
      <c r="X39" s="24">
        <v>0</v>
      </c>
      <c r="Y39" s="24">
        <v>2.0003099999999998</v>
      </c>
      <c r="Z39" s="24">
        <v>2.1817900000000001E-2</v>
      </c>
      <c r="AA39" s="24">
        <v>0.10009700000000001</v>
      </c>
      <c r="AB39" s="24">
        <v>0.60826499999999994</v>
      </c>
      <c r="AC39" s="24">
        <v>1.54502E-3</v>
      </c>
      <c r="AD39" s="24">
        <v>11.9099</v>
      </c>
      <c r="AE39" s="24">
        <v>9.5344200000000008</v>
      </c>
      <c r="AF39" s="24">
        <v>4.5732200000000001</v>
      </c>
      <c r="AG39" s="24">
        <v>7.7443999999999997</v>
      </c>
      <c r="AH39" s="24">
        <v>0.107007</v>
      </c>
      <c r="AI39" s="24">
        <v>7.2544399999999995E-2</v>
      </c>
      <c r="AJ39" s="24">
        <v>2.2917900000000001E-2</v>
      </c>
    </row>
    <row r="40" spans="1:36" s="2" customFormat="1" ht="21" customHeight="1">
      <c r="A40" s="4" t="s">
        <v>75</v>
      </c>
      <c r="B40" s="9" t="s">
        <v>179</v>
      </c>
      <c r="C40" s="22">
        <f>SUM(C42:C46,C48:C54,C56:C57)</f>
        <v>263.09071</v>
      </c>
      <c r="D40" s="22">
        <f t="shared" ref="D40:AJ40" si="10">SUM(D42:D46,D48:D54,D56:D57)</f>
        <v>70.797646999999998</v>
      </c>
      <c r="E40" s="22">
        <f t="shared" si="10"/>
        <v>2.9732005999999997</v>
      </c>
      <c r="F40" s="22">
        <f t="shared" si="10"/>
        <v>0.54093853999999986</v>
      </c>
      <c r="G40" s="22">
        <f t="shared" si="10"/>
        <v>5.3287700199999996E-2</v>
      </c>
      <c r="H40" s="22">
        <f t="shared" si="10"/>
        <v>6.7994535000000009E-2</v>
      </c>
      <c r="I40" s="22">
        <f t="shared" si="10"/>
        <v>9.5846661999999985E-2</v>
      </c>
      <c r="J40" s="22">
        <f t="shared" si="10"/>
        <v>4.0080371999999996E-2</v>
      </c>
      <c r="K40" s="22">
        <f t="shared" si="10"/>
        <v>0.11119989999999999</v>
      </c>
      <c r="L40" s="22">
        <f t="shared" si="10"/>
        <v>15.444504999999999</v>
      </c>
      <c r="M40" s="22">
        <f t="shared" si="10"/>
        <v>5.164409599999999</v>
      </c>
      <c r="N40" s="22">
        <f t="shared" si="10"/>
        <v>1.4521373000000002</v>
      </c>
      <c r="O40" s="22">
        <f t="shared" si="10"/>
        <v>3.7122742</v>
      </c>
      <c r="P40" s="22">
        <f t="shared" si="10"/>
        <v>285.65657999999996</v>
      </c>
      <c r="Q40" s="22">
        <f t="shared" si="10"/>
        <v>0.10419200000000001</v>
      </c>
      <c r="R40" s="22">
        <f t="shared" si="10"/>
        <v>1.4857348399999999</v>
      </c>
      <c r="S40" s="22">
        <f t="shared" si="10"/>
        <v>116.5715661334</v>
      </c>
      <c r="T40" s="22">
        <f t="shared" si="10"/>
        <v>9.3917250000000008E-2</v>
      </c>
      <c r="U40" s="22">
        <f t="shared" si="10"/>
        <v>8.4623679999999993E-2</v>
      </c>
      <c r="V40" s="22">
        <f t="shared" si="10"/>
        <v>0.89545609999999987</v>
      </c>
      <c r="W40" s="22">
        <f t="shared" si="10"/>
        <v>0.20889673999999997</v>
      </c>
      <c r="X40" s="22">
        <f t="shared" si="10"/>
        <v>1.9690505109999999E-2</v>
      </c>
      <c r="Y40" s="22">
        <f t="shared" si="10"/>
        <v>104.20503999999998</v>
      </c>
      <c r="Z40" s="22">
        <f t="shared" si="10"/>
        <v>0.55277907000000004</v>
      </c>
      <c r="AA40" s="22">
        <f t="shared" si="10"/>
        <v>34.924883999999999</v>
      </c>
      <c r="AB40" s="22">
        <f t="shared" si="10"/>
        <v>146.9941431</v>
      </c>
      <c r="AC40" s="22">
        <f t="shared" si="10"/>
        <v>0.37336557800000003</v>
      </c>
      <c r="AD40" s="22">
        <f t="shared" si="10"/>
        <v>491.80888000000004</v>
      </c>
      <c r="AE40" s="22">
        <f t="shared" si="10"/>
        <v>85.596288000000001</v>
      </c>
      <c r="AF40" s="22">
        <f t="shared" si="10"/>
        <v>33.581447000000004</v>
      </c>
      <c r="AG40" s="22">
        <f t="shared" si="10"/>
        <v>76.75654999999999</v>
      </c>
      <c r="AH40" s="22">
        <f t="shared" si="10"/>
        <v>1.0651626999999999</v>
      </c>
      <c r="AI40" s="22">
        <f t="shared" si="10"/>
        <v>0.53747752999999998</v>
      </c>
      <c r="AJ40" s="22">
        <f t="shared" si="10"/>
        <v>0.12570143</v>
      </c>
    </row>
    <row r="41" spans="1:36" s="2" customFormat="1" ht="21" customHeight="1">
      <c r="A41" s="4" t="s">
        <v>76</v>
      </c>
      <c r="B41" s="9" t="s">
        <v>180</v>
      </c>
      <c r="C41" s="22">
        <f>SUM(C42:C46)</f>
        <v>84.654339999999991</v>
      </c>
      <c r="D41" s="22">
        <f t="shared" ref="D41:AJ41" si="11">SUM(D42:D46)</f>
        <v>25.740740000000002</v>
      </c>
      <c r="E41" s="22">
        <f t="shared" si="11"/>
        <v>1.1227959999999999</v>
      </c>
      <c r="F41" s="22">
        <f t="shared" si="11"/>
        <v>0.16068749999999998</v>
      </c>
      <c r="G41" s="22">
        <f t="shared" si="11"/>
        <v>1.2612313E-2</v>
      </c>
      <c r="H41" s="22">
        <f t="shared" si="11"/>
        <v>7.7688199999999992E-3</v>
      </c>
      <c r="I41" s="22">
        <f t="shared" si="11"/>
        <v>1.2638022E-2</v>
      </c>
      <c r="J41" s="22">
        <f t="shared" si="11"/>
        <v>1.6412716999999997E-2</v>
      </c>
      <c r="K41" s="22">
        <f t="shared" si="11"/>
        <v>0</v>
      </c>
      <c r="L41" s="22">
        <f t="shared" si="11"/>
        <v>5.7269940000000004</v>
      </c>
      <c r="M41" s="22">
        <f t="shared" si="11"/>
        <v>2.138188</v>
      </c>
      <c r="N41" s="22">
        <f t="shared" si="11"/>
        <v>0.54465189999999997</v>
      </c>
      <c r="O41" s="22">
        <f t="shared" si="11"/>
        <v>1.5935371000000003</v>
      </c>
      <c r="P41" s="22">
        <f t="shared" si="11"/>
        <v>242.17567000000003</v>
      </c>
      <c r="Q41" s="22">
        <f t="shared" si="11"/>
        <v>0</v>
      </c>
      <c r="R41" s="22">
        <f t="shared" si="11"/>
        <v>1.2272561</v>
      </c>
      <c r="S41" s="22">
        <f t="shared" si="11"/>
        <v>72.334134000000006</v>
      </c>
      <c r="T41" s="22">
        <f t="shared" si="11"/>
        <v>3.8219130000000004E-2</v>
      </c>
      <c r="U41" s="22">
        <f t="shared" si="11"/>
        <v>4.8332979999999998E-2</v>
      </c>
      <c r="V41" s="22">
        <f t="shared" si="11"/>
        <v>0.48036639999999997</v>
      </c>
      <c r="W41" s="22">
        <f t="shared" si="11"/>
        <v>8.8932919999999999E-2</v>
      </c>
      <c r="X41" s="22">
        <f t="shared" si="11"/>
        <v>0</v>
      </c>
      <c r="Y41" s="22">
        <f t="shared" si="11"/>
        <v>42.278499999999994</v>
      </c>
      <c r="Z41" s="22">
        <f t="shared" si="11"/>
        <v>0.2433999</v>
      </c>
      <c r="AA41" s="22">
        <f t="shared" si="11"/>
        <v>17.004055999999999</v>
      </c>
      <c r="AB41" s="22">
        <f t="shared" si="11"/>
        <v>10.892205799999999</v>
      </c>
      <c r="AC41" s="22">
        <f t="shared" si="11"/>
        <v>2.7666232000000002E-2</v>
      </c>
      <c r="AD41" s="22">
        <f t="shared" si="11"/>
        <v>213.1037</v>
      </c>
      <c r="AE41" s="22">
        <f t="shared" si="11"/>
        <v>35.004037999999994</v>
      </c>
      <c r="AF41" s="22">
        <f t="shared" si="11"/>
        <v>13.054919</v>
      </c>
      <c r="AG41" s="22">
        <f t="shared" si="11"/>
        <v>27.85547</v>
      </c>
      <c r="AH41" s="22">
        <f t="shared" si="11"/>
        <v>0.48057300000000003</v>
      </c>
      <c r="AI41" s="22">
        <f t="shared" si="11"/>
        <v>0.2075631</v>
      </c>
      <c r="AJ41" s="22">
        <f t="shared" si="11"/>
        <v>4.5413060000000005E-2</v>
      </c>
    </row>
    <row r="42" spans="1:36" ht="21" customHeight="1">
      <c r="A42" s="6" t="s">
        <v>77</v>
      </c>
      <c r="B42" s="9">
        <v>25</v>
      </c>
      <c r="C42" s="22">
        <v>15.0954</v>
      </c>
      <c r="D42" s="22">
        <v>3.1265700000000001</v>
      </c>
      <c r="E42" s="22">
        <v>0.11761199999999999</v>
      </c>
      <c r="F42" s="22">
        <v>1.5836699999999999E-2</v>
      </c>
      <c r="G42" s="22">
        <v>3.1005199999999998E-3</v>
      </c>
      <c r="H42" s="22">
        <v>1.59319E-3</v>
      </c>
      <c r="I42" s="22">
        <v>3.26896E-3</v>
      </c>
      <c r="J42" s="22">
        <v>8.4800000000000001E-5</v>
      </c>
      <c r="K42" s="22">
        <v>0</v>
      </c>
      <c r="L42" s="22">
        <v>0.76900400000000002</v>
      </c>
      <c r="M42" s="22">
        <v>0.164242</v>
      </c>
      <c r="N42" s="22">
        <v>4.9914800000000002E-2</v>
      </c>
      <c r="O42" s="22">
        <v>0.114327</v>
      </c>
      <c r="P42" s="22">
        <v>7.6813500000000001</v>
      </c>
      <c r="Q42" s="22">
        <v>0</v>
      </c>
      <c r="R42" s="22">
        <v>0.13815</v>
      </c>
      <c r="S42" s="22">
        <v>0.68592799999999998</v>
      </c>
      <c r="T42" s="22">
        <v>8.1093799999999994E-3</v>
      </c>
      <c r="U42" s="22">
        <v>3.86024E-3</v>
      </c>
      <c r="V42" s="22">
        <v>0.106901</v>
      </c>
      <c r="W42" s="22">
        <v>1.2900999999999999E-2</v>
      </c>
      <c r="X42" s="22">
        <v>0</v>
      </c>
      <c r="Y42" s="22">
        <v>3.6201400000000001</v>
      </c>
      <c r="Z42" s="22">
        <v>2.5981199999999999E-2</v>
      </c>
      <c r="AA42" s="22">
        <v>2.6164499999999999</v>
      </c>
      <c r="AB42" s="22">
        <v>2.7404999999999999</v>
      </c>
      <c r="AC42" s="22">
        <v>6.96088E-3</v>
      </c>
      <c r="AD42" s="22">
        <v>33.867699999999999</v>
      </c>
      <c r="AE42" s="22">
        <v>1.20347</v>
      </c>
      <c r="AF42" s="22">
        <v>1.48854</v>
      </c>
      <c r="AG42" s="22">
        <v>3.9927700000000002</v>
      </c>
      <c r="AH42" s="22">
        <v>3.7164599999999999E-2</v>
      </c>
      <c r="AI42" s="22">
        <v>1.7535599999999998E-2</v>
      </c>
      <c r="AJ42" s="22">
        <v>6.8319799999999997E-3</v>
      </c>
    </row>
    <row r="43" spans="1:36" ht="21" customHeight="1">
      <c r="A43" s="6" t="s">
        <v>78</v>
      </c>
      <c r="B43" s="9">
        <v>26</v>
      </c>
      <c r="C43" s="22">
        <v>20.920400000000001</v>
      </c>
      <c r="D43" s="22">
        <v>7.1153700000000004</v>
      </c>
      <c r="E43" s="22">
        <v>0.108668</v>
      </c>
      <c r="F43" s="22">
        <v>1.8558000000000002E-2</v>
      </c>
      <c r="G43" s="22">
        <v>3.0187399999999999E-4</v>
      </c>
      <c r="H43" s="22">
        <v>0</v>
      </c>
      <c r="I43" s="22">
        <v>9.0563199999999996E-4</v>
      </c>
      <c r="J43" s="22">
        <v>0</v>
      </c>
      <c r="K43" s="22">
        <v>0</v>
      </c>
      <c r="L43" s="22">
        <v>1.74546</v>
      </c>
      <c r="M43" s="22">
        <v>0.54486199999999996</v>
      </c>
      <c r="N43" s="22">
        <v>0.18230499999999999</v>
      </c>
      <c r="O43" s="22">
        <v>0.36255700000000002</v>
      </c>
      <c r="P43" s="22">
        <v>133.61199999999999</v>
      </c>
      <c r="Q43" s="22">
        <v>0</v>
      </c>
      <c r="R43" s="22">
        <v>9.0121999999999994E-2</v>
      </c>
      <c r="S43" s="22">
        <v>0.55652800000000002</v>
      </c>
      <c r="T43" s="22">
        <v>6.06166E-3</v>
      </c>
      <c r="U43" s="22">
        <v>7.1545300000000001E-3</v>
      </c>
      <c r="V43" s="22">
        <v>9.7692500000000002E-2</v>
      </c>
      <c r="W43" s="22">
        <v>2.17942E-2</v>
      </c>
      <c r="X43" s="22">
        <v>0</v>
      </c>
      <c r="Y43" s="22">
        <v>3.7006899999999998</v>
      </c>
      <c r="Z43" s="22">
        <v>5.6881899999999999E-2</v>
      </c>
      <c r="AA43" s="22">
        <v>0.410076</v>
      </c>
      <c r="AB43" s="22">
        <v>3.94617</v>
      </c>
      <c r="AC43" s="22">
        <v>1.0023300000000001E-2</v>
      </c>
      <c r="AD43" s="22">
        <v>45.656700000000001</v>
      </c>
      <c r="AE43" s="22">
        <v>5.5361399999999996</v>
      </c>
      <c r="AF43" s="22">
        <v>1.7256899999999999</v>
      </c>
      <c r="AG43" s="22">
        <v>4.6747899999999998</v>
      </c>
      <c r="AH43" s="22">
        <v>3.71043E-2</v>
      </c>
      <c r="AI43" s="22">
        <v>3.7095000000000003E-2</v>
      </c>
      <c r="AJ43" s="22">
        <v>7.4194200000000004E-3</v>
      </c>
    </row>
    <row r="44" spans="1:36" ht="21" customHeight="1">
      <c r="A44" s="6" t="s">
        <v>79</v>
      </c>
      <c r="B44" s="9">
        <v>27</v>
      </c>
      <c r="C44" s="22">
        <v>10.4315</v>
      </c>
      <c r="D44" s="22">
        <v>1.8293999999999999</v>
      </c>
      <c r="E44" s="22">
        <v>0.19203500000000001</v>
      </c>
      <c r="F44" s="22">
        <v>3.6241900000000001E-2</v>
      </c>
      <c r="G44" s="22">
        <v>3.62561E-3</v>
      </c>
      <c r="H44" s="22">
        <v>1.4543799999999999E-3</v>
      </c>
      <c r="I44" s="22">
        <v>2.9097300000000001E-3</v>
      </c>
      <c r="J44" s="22">
        <v>1.0874399999999999E-2</v>
      </c>
      <c r="K44" s="22">
        <v>0</v>
      </c>
      <c r="L44" s="22">
        <v>0.292323</v>
      </c>
      <c r="M44" s="22">
        <v>0.26377800000000001</v>
      </c>
      <c r="N44" s="22">
        <v>4.4355899999999997E-2</v>
      </c>
      <c r="O44" s="22">
        <v>0.21942200000000001</v>
      </c>
      <c r="P44" s="22">
        <v>33.128399999999999</v>
      </c>
      <c r="Q44" s="22">
        <v>0</v>
      </c>
      <c r="R44" s="22">
        <v>0.19107299999999999</v>
      </c>
      <c r="S44" s="22">
        <v>23.465800000000002</v>
      </c>
      <c r="T44" s="22">
        <v>3.6975699999999998E-3</v>
      </c>
      <c r="U44" s="22">
        <v>8.1320000000000003E-3</v>
      </c>
      <c r="V44" s="22">
        <v>2.23059E-2</v>
      </c>
      <c r="W44" s="22">
        <v>5.9347200000000001E-3</v>
      </c>
      <c r="X44" s="22">
        <v>0</v>
      </c>
      <c r="Y44" s="22">
        <v>8.1241800000000008</v>
      </c>
      <c r="Z44" s="22">
        <v>9.6196000000000007E-3</v>
      </c>
      <c r="AA44" s="22">
        <v>1.39794</v>
      </c>
      <c r="AB44" s="22">
        <v>0.90171400000000002</v>
      </c>
      <c r="AC44" s="22">
        <v>2.29035E-3</v>
      </c>
      <c r="AD44" s="22">
        <v>35.664999999999999</v>
      </c>
      <c r="AE44" s="22">
        <v>5.1507199999999997</v>
      </c>
      <c r="AF44" s="22">
        <v>2.96556</v>
      </c>
      <c r="AG44" s="22">
        <v>3.1747700000000001</v>
      </c>
      <c r="AH44" s="22">
        <v>6.7566699999999993E-2</v>
      </c>
      <c r="AI44" s="22">
        <v>5.1238800000000001E-2</v>
      </c>
      <c r="AJ44" s="22">
        <v>8.1004000000000007E-3</v>
      </c>
    </row>
    <row r="45" spans="1:36" ht="21" customHeight="1">
      <c r="A45" s="6" t="s">
        <v>80</v>
      </c>
      <c r="B45" s="9">
        <v>28</v>
      </c>
      <c r="C45" s="22">
        <v>5.8405399999999998</v>
      </c>
      <c r="D45" s="22">
        <v>1.2695000000000001</v>
      </c>
      <c r="E45" s="22">
        <v>5.3130999999999998E-2</v>
      </c>
      <c r="F45" s="22">
        <v>9.6076000000000009E-3</v>
      </c>
      <c r="G45" s="22">
        <v>9.4450899999999995E-4</v>
      </c>
      <c r="H45" s="22">
        <v>0</v>
      </c>
      <c r="I45" s="22">
        <v>1.4024E-3</v>
      </c>
      <c r="J45" s="22">
        <v>4.67467E-4</v>
      </c>
      <c r="K45" s="22">
        <v>0</v>
      </c>
      <c r="L45" s="22">
        <v>0.29669699999999999</v>
      </c>
      <c r="M45" s="22">
        <v>0.13625599999999999</v>
      </c>
      <c r="N45" s="22">
        <v>4.05692E-2</v>
      </c>
      <c r="O45" s="22">
        <v>9.5687099999999997E-2</v>
      </c>
      <c r="P45" s="22">
        <v>2.1318199999999998</v>
      </c>
      <c r="Q45" s="22">
        <v>0</v>
      </c>
      <c r="R45" s="22">
        <v>7.37231E-2</v>
      </c>
      <c r="S45" s="22">
        <v>0.903478</v>
      </c>
      <c r="T45" s="22">
        <v>1.7863200000000001E-3</v>
      </c>
      <c r="U45" s="22">
        <v>2.3992100000000001E-3</v>
      </c>
      <c r="V45" s="22">
        <v>3.6102000000000002E-2</v>
      </c>
      <c r="W45" s="22">
        <v>9.8841999999999992E-3</v>
      </c>
      <c r="X45" s="22">
        <v>0</v>
      </c>
      <c r="Y45" s="22">
        <v>1.57969</v>
      </c>
      <c r="Z45" s="22">
        <v>1.54842E-2</v>
      </c>
      <c r="AA45" s="22">
        <v>3.3183500000000001</v>
      </c>
      <c r="AB45" s="22">
        <v>4.2441800000000002E-2</v>
      </c>
      <c r="AC45" s="22">
        <v>1.07802E-4</v>
      </c>
      <c r="AD45" s="22">
        <v>10.117900000000001</v>
      </c>
      <c r="AE45" s="22">
        <v>0.62850799999999996</v>
      </c>
      <c r="AF45" s="22">
        <v>0.56149899999999997</v>
      </c>
      <c r="AG45" s="22">
        <v>1.2109399999999999</v>
      </c>
      <c r="AH45" s="22">
        <v>2.5760399999999999E-2</v>
      </c>
      <c r="AI45" s="22">
        <v>9.6076000000000009E-3</v>
      </c>
      <c r="AJ45" s="22">
        <v>2.4918599999999998E-3</v>
      </c>
    </row>
    <row r="46" spans="1:36" ht="21" customHeight="1">
      <c r="A46" s="6" t="s">
        <v>81</v>
      </c>
      <c r="B46" s="9">
        <v>29</v>
      </c>
      <c r="C46" s="22">
        <v>32.366500000000002</v>
      </c>
      <c r="D46" s="22">
        <v>12.399900000000001</v>
      </c>
      <c r="E46" s="22">
        <v>0.65134999999999998</v>
      </c>
      <c r="F46" s="22">
        <v>8.0443299999999995E-2</v>
      </c>
      <c r="G46" s="22">
        <v>4.6398000000000003E-3</v>
      </c>
      <c r="H46" s="22">
        <v>4.7212499999999998E-3</v>
      </c>
      <c r="I46" s="22">
        <v>4.1513000000000001E-3</v>
      </c>
      <c r="J46" s="22">
        <v>4.9860499999999997E-3</v>
      </c>
      <c r="K46" s="22">
        <v>0</v>
      </c>
      <c r="L46" s="22">
        <v>2.62351</v>
      </c>
      <c r="M46" s="22">
        <v>1.02905</v>
      </c>
      <c r="N46" s="22">
        <v>0.22750699999999999</v>
      </c>
      <c r="O46" s="22">
        <v>0.80154400000000003</v>
      </c>
      <c r="P46" s="22">
        <v>65.622100000000003</v>
      </c>
      <c r="Q46" s="22">
        <v>0</v>
      </c>
      <c r="R46" s="22">
        <v>0.73418799999999995</v>
      </c>
      <c r="S46" s="22">
        <v>46.7224</v>
      </c>
      <c r="T46" s="22">
        <v>1.8564199999999999E-2</v>
      </c>
      <c r="U46" s="22">
        <v>2.6786999999999998E-2</v>
      </c>
      <c r="V46" s="22">
        <v>0.217365</v>
      </c>
      <c r="W46" s="22">
        <v>3.8418800000000003E-2</v>
      </c>
      <c r="X46" s="22">
        <v>0</v>
      </c>
      <c r="Y46" s="22">
        <v>25.253799999999998</v>
      </c>
      <c r="Z46" s="22">
        <v>0.135433</v>
      </c>
      <c r="AA46" s="22">
        <v>9.2612400000000008</v>
      </c>
      <c r="AB46" s="22">
        <v>3.2613799999999999</v>
      </c>
      <c r="AC46" s="22">
        <v>8.2839000000000003E-3</v>
      </c>
      <c r="AD46" s="22">
        <v>87.796400000000006</v>
      </c>
      <c r="AE46" s="22">
        <v>22.485199999999999</v>
      </c>
      <c r="AF46" s="22">
        <v>6.3136299999999999</v>
      </c>
      <c r="AG46" s="22">
        <v>14.802199999999999</v>
      </c>
      <c r="AH46" s="22">
        <v>0.31297700000000001</v>
      </c>
      <c r="AI46" s="22">
        <v>9.2086100000000004E-2</v>
      </c>
      <c r="AJ46" s="22">
        <v>2.0569400000000002E-2</v>
      </c>
    </row>
    <row r="47" spans="1:36" s="2" customFormat="1" ht="21" customHeight="1">
      <c r="A47" s="4" t="s">
        <v>82</v>
      </c>
      <c r="B47" s="9" t="s">
        <v>181</v>
      </c>
      <c r="C47" s="22">
        <f>SUM(C48:C53)</f>
        <v>161.72708</v>
      </c>
      <c r="D47" s="22">
        <f t="shared" ref="D47:AJ47" si="12">SUM(D48:D53)</f>
        <v>38.723669999999998</v>
      </c>
      <c r="E47" s="22">
        <f t="shared" si="12"/>
        <v>1.6777548</v>
      </c>
      <c r="F47" s="22">
        <f t="shared" si="12"/>
        <v>0.36197641999999997</v>
      </c>
      <c r="G47" s="22">
        <f t="shared" si="12"/>
        <v>4.0166613300000001E-2</v>
      </c>
      <c r="H47" s="22">
        <f t="shared" si="12"/>
        <v>5.9630549999999997E-2</v>
      </c>
      <c r="I47" s="22">
        <f t="shared" si="12"/>
        <v>8.3073249999999987E-2</v>
      </c>
      <c r="J47" s="22">
        <f t="shared" si="12"/>
        <v>2.3482507E-2</v>
      </c>
      <c r="K47" s="22">
        <f t="shared" si="12"/>
        <v>0.11119989999999999</v>
      </c>
      <c r="L47" s="22">
        <f t="shared" si="12"/>
        <v>8.2607280000000003</v>
      </c>
      <c r="M47" s="22">
        <f t="shared" si="12"/>
        <v>2.7765988999999998</v>
      </c>
      <c r="N47" s="22">
        <f t="shared" si="12"/>
        <v>0.8263007</v>
      </c>
      <c r="O47" s="22">
        <f t="shared" si="12"/>
        <v>1.9502992000000003</v>
      </c>
      <c r="P47" s="22">
        <f t="shared" si="12"/>
        <v>7.7833600000000001</v>
      </c>
      <c r="Q47" s="22">
        <f t="shared" si="12"/>
        <v>0</v>
      </c>
      <c r="R47" s="22">
        <f t="shared" si="12"/>
        <v>0.19671347</v>
      </c>
      <c r="S47" s="22">
        <f t="shared" si="12"/>
        <v>40.350016133399997</v>
      </c>
      <c r="T47" s="22">
        <f t="shared" si="12"/>
        <v>4.7844140000000007E-2</v>
      </c>
      <c r="U47" s="22">
        <f t="shared" si="12"/>
        <v>2.9939359999999998E-2</v>
      </c>
      <c r="V47" s="22">
        <f t="shared" si="12"/>
        <v>0.31558169999999997</v>
      </c>
      <c r="W47" s="22">
        <f t="shared" si="12"/>
        <v>0.10434011000000001</v>
      </c>
      <c r="X47" s="22">
        <f t="shared" si="12"/>
        <v>0</v>
      </c>
      <c r="Y47" s="22">
        <f t="shared" si="12"/>
        <v>58.107199999999999</v>
      </c>
      <c r="Z47" s="22">
        <f t="shared" si="12"/>
        <v>0.27212710000000001</v>
      </c>
      <c r="AA47" s="22">
        <f t="shared" si="12"/>
        <v>16.216540000000002</v>
      </c>
      <c r="AB47" s="22">
        <f t="shared" si="12"/>
        <v>10.650007299999999</v>
      </c>
      <c r="AC47" s="22">
        <f t="shared" si="12"/>
        <v>2.7051235999999999E-2</v>
      </c>
      <c r="AD47" s="22">
        <f t="shared" si="12"/>
        <v>239.30650000000003</v>
      </c>
      <c r="AE47" s="22">
        <f t="shared" si="12"/>
        <v>43.147890000000004</v>
      </c>
      <c r="AF47" s="22">
        <f t="shared" si="12"/>
        <v>17.762699999999999</v>
      </c>
      <c r="AG47" s="22">
        <f t="shared" si="12"/>
        <v>43.41724</v>
      </c>
      <c r="AH47" s="22">
        <f t="shared" si="12"/>
        <v>0.49758639999999998</v>
      </c>
      <c r="AI47" s="22">
        <f t="shared" si="12"/>
        <v>0.29935800000000001</v>
      </c>
      <c r="AJ47" s="22">
        <f t="shared" si="12"/>
        <v>7.2808099999999987E-2</v>
      </c>
    </row>
    <row r="48" spans="1:36" ht="21" customHeight="1">
      <c r="A48" s="6" t="s">
        <v>83</v>
      </c>
      <c r="B48" s="9">
        <v>30</v>
      </c>
      <c r="C48" s="22">
        <v>28.469200000000001</v>
      </c>
      <c r="D48" s="22">
        <v>5.7509199999999998</v>
      </c>
      <c r="E48" s="22">
        <v>0.29394100000000001</v>
      </c>
      <c r="F48" s="22">
        <v>5.3389800000000001E-2</v>
      </c>
      <c r="G48" s="22">
        <v>5.3347899999999998E-3</v>
      </c>
      <c r="H48" s="22">
        <v>2.6627500000000002E-3</v>
      </c>
      <c r="I48" s="22">
        <v>2.6720799999999999E-3</v>
      </c>
      <c r="J48" s="22">
        <v>2.6720799999999999E-3</v>
      </c>
      <c r="K48" s="22">
        <v>0</v>
      </c>
      <c r="L48" s="22">
        <v>1.3107899999999999</v>
      </c>
      <c r="M48" s="22">
        <v>0.51007599999999997</v>
      </c>
      <c r="N48" s="22">
        <v>0.120944</v>
      </c>
      <c r="O48" s="22">
        <v>0.389131</v>
      </c>
      <c r="P48" s="22">
        <v>1.20896</v>
      </c>
      <c r="Q48" s="22">
        <v>0</v>
      </c>
      <c r="R48" s="22">
        <v>2.6812099999999998E-2</v>
      </c>
      <c r="S48" s="22">
        <v>20.5623</v>
      </c>
      <c r="T48" s="22">
        <v>7.9916399999999995E-3</v>
      </c>
      <c r="U48" s="22">
        <v>5.2894099999999996E-3</v>
      </c>
      <c r="V48" s="22">
        <v>3.9947499999999997E-2</v>
      </c>
      <c r="W48" s="22">
        <v>2.13028E-2</v>
      </c>
      <c r="X48" s="22">
        <v>0</v>
      </c>
      <c r="Y48" s="22">
        <v>16.733499999999999</v>
      </c>
      <c r="Z48" s="22">
        <v>4.3940899999999998E-2</v>
      </c>
      <c r="AA48" s="22">
        <v>7.7059100000000003</v>
      </c>
      <c r="AB48" s="22">
        <v>1.06325</v>
      </c>
      <c r="AC48" s="22">
        <v>2.7006500000000002E-3</v>
      </c>
      <c r="AD48" s="22">
        <v>38.839399999999998</v>
      </c>
      <c r="AE48" s="22">
        <v>11.102</v>
      </c>
      <c r="AF48" s="22">
        <v>3.0622199999999999</v>
      </c>
      <c r="AG48" s="22">
        <v>6.2895000000000003</v>
      </c>
      <c r="AH48" s="22">
        <v>6.6801700000000006E-2</v>
      </c>
      <c r="AI48" s="22">
        <v>3.9930399999999998E-2</v>
      </c>
      <c r="AJ48" s="22">
        <v>5.3783800000000003E-3</v>
      </c>
    </row>
    <row r="49" spans="1:36" ht="21" customHeight="1">
      <c r="A49" s="6" t="s">
        <v>84</v>
      </c>
      <c r="B49" s="9">
        <v>31</v>
      </c>
      <c r="C49" s="22">
        <v>8.0595800000000004</v>
      </c>
      <c r="D49" s="22">
        <v>1.12677</v>
      </c>
      <c r="E49" s="22">
        <v>8.0595799999999995E-2</v>
      </c>
      <c r="F49" s="22">
        <v>8.0271200000000004E-3</v>
      </c>
      <c r="G49" s="22">
        <v>8.0543699999999999E-4</v>
      </c>
      <c r="H49" s="22">
        <v>0</v>
      </c>
      <c r="I49" s="22">
        <v>0</v>
      </c>
      <c r="J49" s="22">
        <v>8.0526700000000003E-4</v>
      </c>
      <c r="K49" s="22">
        <v>0</v>
      </c>
      <c r="L49" s="22">
        <v>0.24143000000000001</v>
      </c>
      <c r="M49" s="22">
        <v>8.8772900000000002E-2</v>
      </c>
      <c r="N49" s="22">
        <v>1.6190900000000001E-2</v>
      </c>
      <c r="O49" s="22">
        <v>7.2582199999999999E-2</v>
      </c>
      <c r="P49" s="22">
        <v>2.2523900000000001</v>
      </c>
      <c r="Q49" s="22">
        <v>0</v>
      </c>
      <c r="R49" s="22">
        <v>2.41532E-2</v>
      </c>
      <c r="S49" s="22">
        <v>2.7327300000000001</v>
      </c>
      <c r="T49" s="22">
        <v>2.4117399999999999E-3</v>
      </c>
      <c r="U49" s="22">
        <v>2.4132699999999999E-3</v>
      </c>
      <c r="V49" s="22">
        <v>1.60784E-2</v>
      </c>
      <c r="W49" s="22">
        <v>4.0092900000000004E-3</v>
      </c>
      <c r="X49" s="22">
        <v>0</v>
      </c>
      <c r="Y49" s="22">
        <v>2.0068000000000001</v>
      </c>
      <c r="Z49" s="22">
        <v>2.6534800000000001E-2</v>
      </c>
      <c r="AA49" s="22">
        <v>1.11832</v>
      </c>
      <c r="AB49" s="22">
        <v>8.0374299999999996E-2</v>
      </c>
      <c r="AC49" s="22">
        <v>2.0414599999999999E-4</v>
      </c>
      <c r="AD49" s="22">
        <v>16.081700000000001</v>
      </c>
      <c r="AE49" s="22">
        <v>2.0972599999999999</v>
      </c>
      <c r="AF49" s="22">
        <v>1.20587</v>
      </c>
      <c r="AG49" s="22">
        <v>2.89777</v>
      </c>
      <c r="AH49" s="22">
        <v>2.4240100000000001E-2</v>
      </c>
      <c r="AI49" s="22">
        <v>1.6054599999999999E-2</v>
      </c>
      <c r="AJ49" s="22">
        <v>8.8206499999999993E-3</v>
      </c>
    </row>
    <row r="50" spans="1:36" ht="21" customHeight="1">
      <c r="A50" s="6" t="s">
        <v>85</v>
      </c>
      <c r="B50" s="9">
        <v>32</v>
      </c>
      <c r="C50" s="22">
        <v>23.519200000000001</v>
      </c>
      <c r="D50" s="22">
        <v>4.3981599999999998</v>
      </c>
      <c r="E50" s="22">
        <v>0.108525</v>
      </c>
      <c r="F50" s="22">
        <v>2.0705999999999999E-2</v>
      </c>
      <c r="G50" s="22">
        <v>4.5686300000000003E-5</v>
      </c>
      <c r="H50" s="22">
        <v>0</v>
      </c>
      <c r="I50" s="22">
        <v>4.57E-5</v>
      </c>
      <c r="J50" s="22">
        <v>9.1399999999999999E-5</v>
      </c>
      <c r="K50" s="22">
        <v>0</v>
      </c>
      <c r="L50" s="22">
        <v>1.0077700000000001</v>
      </c>
      <c r="M50" s="22">
        <v>0.36798999999999998</v>
      </c>
      <c r="N50" s="22">
        <v>0.142097</v>
      </c>
      <c r="O50" s="22">
        <v>0.22589300000000001</v>
      </c>
      <c r="P50" s="22">
        <v>0</v>
      </c>
      <c r="Q50" s="22">
        <v>0</v>
      </c>
      <c r="R50" s="22">
        <v>0</v>
      </c>
      <c r="S50" s="22">
        <v>6.6133399999999999E-5</v>
      </c>
      <c r="T50" s="22">
        <v>5.0887500000000004E-3</v>
      </c>
      <c r="U50" s="22">
        <v>2.6756699999999998E-3</v>
      </c>
      <c r="V50" s="22">
        <v>5.4010299999999997E-2</v>
      </c>
      <c r="W50" s="22">
        <v>8.8749199999999997E-3</v>
      </c>
      <c r="X50" s="22">
        <v>0</v>
      </c>
      <c r="Y50" s="22">
        <v>6.6442800000000002</v>
      </c>
      <c r="Z50" s="22">
        <v>2.2281700000000002E-2</v>
      </c>
      <c r="AA50" s="22">
        <v>1.8361799999999999</v>
      </c>
      <c r="AB50" s="22">
        <v>3.5927500000000001</v>
      </c>
      <c r="AC50" s="22">
        <v>9.1257899999999999E-3</v>
      </c>
      <c r="AD50" s="22">
        <v>52.487299999999998</v>
      </c>
      <c r="AE50" s="22">
        <v>6.5310499999999996</v>
      </c>
      <c r="AF50" s="22">
        <v>2.48522</v>
      </c>
      <c r="AG50" s="22">
        <v>3.6397599999999999</v>
      </c>
      <c r="AH50" s="22">
        <v>7.1947300000000006E-2</v>
      </c>
      <c r="AI50" s="22">
        <v>2.8012700000000001E-2</v>
      </c>
      <c r="AJ50" s="22">
        <v>3.15139E-3</v>
      </c>
    </row>
    <row r="51" spans="1:36" ht="21" customHeight="1">
      <c r="A51" s="6" t="s">
        <v>86</v>
      </c>
      <c r="B51" s="9">
        <v>33</v>
      </c>
      <c r="C51" s="22">
        <v>40.0764</v>
      </c>
      <c r="D51" s="22">
        <v>11.3254</v>
      </c>
      <c r="E51" s="22">
        <v>0.29330499999999998</v>
      </c>
      <c r="F51" s="22">
        <v>3.5971799999999998E-2</v>
      </c>
      <c r="G51" s="22">
        <v>3.5768800000000002E-3</v>
      </c>
      <c r="H51" s="22">
        <v>0</v>
      </c>
      <c r="I51" s="22">
        <v>7.1537700000000003E-3</v>
      </c>
      <c r="J51" s="22">
        <v>0</v>
      </c>
      <c r="K51" s="22">
        <v>2.6670300000000001E-2</v>
      </c>
      <c r="L51" s="22">
        <v>2.6693699999999998</v>
      </c>
      <c r="M51" s="22">
        <v>0.60885999999999996</v>
      </c>
      <c r="N51" s="22">
        <v>0.24893999999999999</v>
      </c>
      <c r="O51" s="22">
        <v>0.35992000000000002</v>
      </c>
      <c r="P51" s="22">
        <v>0</v>
      </c>
      <c r="Q51" s="22">
        <v>0</v>
      </c>
      <c r="R51" s="22">
        <v>2.8695700000000001E-3</v>
      </c>
      <c r="S51" s="22">
        <v>0</v>
      </c>
      <c r="T51" s="22">
        <v>1.0791200000000001E-2</v>
      </c>
      <c r="U51" s="22">
        <v>3.6172999999999999E-3</v>
      </c>
      <c r="V51" s="22">
        <v>3.5970700000000001E-2</v>
      </c>
      <c r="W51" s="22">
        <v>4.0941699999999998E-2</v>
      </c>
      <c r="X51" s="22">
        <v>0</v>
      </c>
      <c r="Y51" s="22">
        <v>4.1144699999999998</v>
      </c>
      <c r="Z51" s="22">
        <v>5.5023099999999998E-2</v>
      </c>
      <c r="AA51" s="22">
        <v>1.88253</v>
      </c>
      <c r="AB51" s="22">
        <v>1.05044</v>
      </c>
      <c r="AC51" s="22">
        <v>2.66811E-3</v>
      </c>
      <c r="AD51" s="22">
        <v>40.715699999999998</v>
      </c>
      <c r="AE51" s="22">
        <v>6.5569300000000004</v>
      </c>
      <c r="AF51" s="22">
        <v>2.57538</v>
      </c>
      <c r="AG51" s="22">
        <v>9.2244299999999999</v>
      </c>
      <c r="AH51" s="22">
        <v>7.2145299999999996E-2</v>
      </c>
      <c r="AI51" s="22">
        <v>3.8841000000000001E-2</v>
      </c>
      <c r="AJ51" s="22">
        <v>1.7965200000000001E-2</v>
      </c>
    </row>
    <row r="52" spans="1:36" ht="21" customHeight="1">
      <c r="A52" s="6" t="s">
        <v>87</v>
      </c>
      <c r="B52" s="9">
        <v>34</v>
      </c>
      <c r="C52" s="22">
        <v>19.686499999999999</v>
      </c>
      <c r="D52" s="22">
        <v>1.8507199999999999</v>
      </c>
      <c r="E52" s="22">
        <v>0.127827</v>
      </c>
      <c r="F52" s="22">
        <v>1.42227E-2</v>
      </c>
      <c r="G52" s="22">
        <v>1.4222200000000001E-3</v>
      </c>
      <c r="H52" s="22">
        <v>0</v>
      </c>
      <c r="I52" s="22">
        <v>0</v>
      </c>
      <c r="J52" s="22">
        <v>2.8445599999999999E-3</v>
      </c>
      <c r="K52" s="22">
        <v>0</v>
      </c>
      <c r="L52" s="22">
        <v>0.41298800000000002</v>
      </c>
      <c r="M52" s="22">
        <v>0.19894000000000001</v>
      </c>
      <c r="N52" s="22">
        <v>5.6713800000000002E-2</v>
      </c>
      <c r="O52" s="22">
        <v>0.14222699999999999</v>
      </c>
      <c r="P52" s="22">
        <v>1.5591900000000001</v>
      </c>
      <c r="Q52" s="22">
        <v>0</v>
      </c>
      <c r="R52" s="22">
        <v>1.43996E-2</v>
      </c>
      <c r="S52" s="22">
        <v>12.324199999999999</v>
      </c>
      <c r="T52" s="22">
        <v>1.45761E-3</v>
      </c>
      <c r="U52" s="22">
        <v>1.45761E-3</v>
      </c>
      <c r="V52" s="22">
        <v>4.3198800000000002E-2</v>
      </c>
      <c r="W52" s="22">
        <v>5.7774999999999996E-3</v>
      </c>
      <c r="X52" s="22">
        <v>0</v>
      </c>
      <c r="Y52" s="22">
        <v>6.0071500000000002</v>
      </c>
      <c r="Z52" s="22">
        <v>3.5556699999999997E-2</v>
      </c>
      <c r="AA52" s="22">
        <v>1.4381900000000001</v>
      </c>
      <c r="AB52" s="22">
        <v>0.71290299999999995</v>
      </c>
      <c r="AC52" s="22">
        <v>1.81084E-3</v>
      </c>
      <c r="AD52" s="22">
        <v>22.862500000000001</v>
      </c>
      <c r="AE52" s="22">
        <v>6.1157500000000002</v>
      </c>
      <c r="AF52" s="22">
        <v>1.2818099999999999</v>
      </c>
      <c r="AG52" s="22">
        <v>4.6934800000000001</v>
      </c>
      <c r="AH52" s="22">
        <v>4.2667999999999998E-2</v>
      </c>
      <c r="AI52" s="22">
        <v>2.84453E-2</v>
      </c>
      <c r="AJ52" s="22">
        <v>4.2667800000000004E-3</v>
      </c>
    </row>
    <row r="53" spans="1:36" ht="21" customHeight="1">
      <c r="A53" s="6" t="s">
        <v>88</v>
      </c>
      <c r="B53" s="9">
        <v>35</v>
      </c>
      <c r="C53" s="22">
        <v>41.916200000000003</v>
      </c>
      <c r="D53" s="22">
        <v>14.271699999999999</v>
      </c>
      <c r="E53" s="22">
        <v>0.77356100000000005</v>
      </c>
      <c r="F53" s="22">
        <v>0.229659</v>
      </c>
      <c r="G53" s="22">
        <v>2.89816E-2</v>
      </c>
      <c r="H53" s="22">
        <v>5.6967799999999999E-2</v>
      </c>
      <c r="I53" s="22">
        <v>7.3201699999999995E-2</v>
      </c>
      <c r="J53" s="22">
        <v>1.70692E-2</v>
      </c>
      <c r="K53" s="22">
        <v>8.4529599999999996E-2</v>
      </c>
      <c r="L53" s="22">
        <v>2.6183800000000002</v>
      </c>
      <c r="M53" s="22">
        <v>1.00196</v>
      </c>
      <c r="N53" s="22">
        <v>0.24141499999999999</v>
      </c>
      <c r="O53" s="22">
        <v>0.76054600000000006</v>
      </c>
      <c r="P53" s="22">
        <v>2.7628200000000001</v>
      </c>
      <c r="Q53" s="22">
        <v>0</v>
      </c>
      <c r="R53" s="22">
        <v>0.12847900000000001</v>
      </c>
      <c r="S53" s="22">
        <v>4.7307199999999998</v>
      </c>
      <c r="T53" s="22">
        <v>2.0103200000000002E-2</v>
      </c>
      <c r="U53" s="22">
        <v>1.44861E-2</v>
      </c>
      <c r="V53" s="22">
        <v>0.12637599999999999</v>
      </c>
      <c r="W53" s="22">
        <v>2.3433900000000001E-2</v>
      </c>
      <c r="X53" s="22">
        <v>0</v>
      </c>
      <c r="Y53" s="22">
        <v>22.600999999999999</v>
      </c>
      <c r="Z53" s="22">
        <v>8.8789900000000005E-2</v>
      </c>
      <c r="AA53" s="22">
        <v>2.2354099999999999</v>
      </c>
      <c r="AB53" s="22">
        <v>4.15029</v>
      </c>
      <c r="AC53" s="22">
        <v>1.0541699999999999E-2</v>
      </c>
      <c r="AD53" s="22">
        <v>68.319900000000004</v>
      </c>
      <c r="AE53" s="22">
        <v>10.744899999999999</v>
      </c>
      <c r="AF53" s="22">
        <v>7.1521999999999997</v>
      </c>
      <c r="AG53" s="22">
        <v>16.6723</v>
      </c>
      <c r="AH53" s="22">
        <v>0.21978400000000001</v>
      </c>
      <c r="AI53" s="22">
        <v>0.14807400000000001</v>
      </c>
      <c r="AJ53" s="22">
        <v>3.3225699999999997E-2</v>
      </c>
    </row>
    <row r="54" spans="1:36" ht="21" customHeight="1">
      <c r="A54" s="6" t="s">
        <v>89</v>
      </c>
      <c r="B54" s="9">
        <v>36</v>
      </c>
      <c r="C54" s="22">
        <v>9.9658200000000008</v>
      </c>
      <c r="D54" s="22">
        <v>3.4781399999999998</v>
      </c>
      <c r="E54" s="22">
        <v>5.69642E-2</v>
      </c>
      <c r="F54" s="22">
        <v>3.5877399999999999E-3</v>
      </c>
      <c r="G54" s="22">
        <v>2.9542000000000001E-4</v>
      </c>
      <c r="H54" s="22">
        <v>2.05594E-4</v>
      </c>
      <c r="I54" s="22">
        <v>1.1019E-4</v>
      </c>
      <c r="J54" s="22">
        <v>0</v>
      </c>
      <c r="K54" s="22">
        <v>0</v>
      </c>
      <c r="L54" s="22">
        <v>0.81334099999999998</v>
      </c>
      <c r="M54" s="22">
        <v>5.8811000000000002E-2</v>
      </c>
      <c r="N54" s="22">
        <v>3.4925699999999997E-2</v>
      </c>
      <c r="O54" s="22">
        <v>2.3885300000000002E-2</v>
      </c>
      <c r="P54" s="22">
        <v>34.225700000000003</v>
      </c>
      <c r="Q54" s="22">
        <v>0.10419200000000001</v>
      </c>
      <c r="R54" s="22">
        <v>3.6429299999999998E-2</v>
      </c>
      <c r="S54" s="22">
        <v>0.54057699999999997</v>
      </c>
      <c r="T54" s="22">
        <v>2.71821E-3</v>
      </c>
      <c r="U54" s="22">
        <v>2.3253100000000001E-3</v>
      </c>
      <c r="V54" s="22">
        <v>5.3443499999999998E-2</v>
      </c>
      <c r="W54" s="22">
        <v>4.6266399999999996E-3</v>
      </c>
      <c r="X54" s="22">
        <v>1.9680599999999999E-2</v>
      </c>
      <c r="Y54" s="22">
        <v>1.22899</v>
      </c>
      <c r="Z54" s="22">
        <v>1.43587E-2</v>
      </c>
      <c r="AA54" s="22">
        <v>0.52344500000000005</v>
      </c>
      <c r="AB54" s="22">
        <v>3.78363</v>
      </c>
      <c r="AC54" s="22">
        <v>9.6104099999999998E-3</v>
      </c>
      <c r="AD54" s="22">
        <v>19.2226</v>
      </c>
      <c r="AE54" s="22">
        <v>3.50631</v>
      </c>
      <c r="AF54" s="22">
        <v>0.88431000000000004</v>
      </c>
      <c r="AG54" s="22">
        <v>1.7111700000000001</v>
      </c>
      <c r="AH54" s="22">
        <v>3.0913300000000001E-2</v>
      </c>
      <c r="AI54" s="22">
        <v>1.03131E-2</v>
      </c>
      <c r="AJ54" s="22">
        <v>3.3274400000000001E-3</v>
      </c>
    </row>
    <row r="55" spans="1:36" s="2" customFormat="1" ht="21" customHeight="1">
      <c r="A55" s="4" t="s">
        <v>90</v>
      </c>
      <c r="B55" s="9" t="s">
        <v>182</v>
      </c>
      <c r="C55" s="22">
        <f>SUM(C56:C57)</f>
        <v>6.7434700000000003</v>
      </c>
      <c r="D55" s="22">
        <f t="shared" ref="D55:AJ55" si="13">SUM(D56:D57)</f>
        <v>2.8550970000000002</v>
      </c>
      <c r="E55" s="22">
        <f t="shared" si="13"/>
        <v>0.1156856</v>
      </c>
      <c r="F55" s="22">
        <f t="shared" si="13"/>
        <v>1.4686880000000001E-2</v>
      </c>
      <c r="G55" s="22">
        <f t="shared" si="13"/>
        <v>2.1335389999999998E-4</v>
      </c>
      <c r="H55" s="22">
        <f t="shared" si="13"/>
        <v>3.8957100000000001E-4</v>
      </c>
      <c r="I55" s="22">
        <f t="shared" si="13"/>
        <v>2.5199999999999999E-5</v>
      </c>
      <c r="J55" s="22">
        <f t="shared" si="13"/>
        <v>1.85148E-4</v>
      </c>
      <c r="K55" s="22">
        <f t="shared" si="13"/>
        <v>0</v>
      </c>
      <c r="L55" s="22">
        <f t="shared" si="13"/>
        <v>0.64344199999999996</v>
      </c>
      <c r="M55" s="22">
        <f t="shared" si="13"/>
        <v>0.19081170000000003</v>
      </c>
      <c r="N55" s="22">
        <f t="shared" si="13"/>
        <v>4.6259000000000002E-2</v>
      </c>
      <c r="O55" s="22">
        <f t="shared" si="13"/>
        <v>0.1445526</v>
      </c>
      <c r="P55" s="22">
        <f t="shared" si="13"/>
        <v>1.4718499999999999</v>
      </c>
      <c r="Q55" s="22">
        <f t="shared" si="13"/>
        <v>0</v>
      </c>
      <c r="R55" s="22">
        <f t="shared" si="13"/>
        <v>2.5335969999999999E-2</v>
      </c>
      <c r="S55" s="22">
        <f t="shared" si="13"/>
        <v>3.3468390000000001</v>
      </c>
      <c r="T55" s="22">
        <f t="shared" si="13"/>
        <v>5.1357699999999996E-3</v>
      </c>
      <c r="U55" s="22">
        <f t="shared" si="13"/>
        <v>4.0260299999999999E-3</v>
      </c>
      <c r="V55" s="22">
        <f t="shared" si="13"/>
        <v>4.6064500000000001E-2</v>
      </c>
      <c r="W55" s="22">
        <f t="shared" si="13"/>
        <v>1.0997070000000001E-2</v>
      </c>
      <c r="X55" s="22">
        <f t="shared" si="13"/>
        <v>9.9051100000000001E-6</v>
      </c>
      <c r="Y55" s="22">
        <f t="shared" si="13"/>
        <v>2.5903499999999999</v>
      </c>
      <c r="Z55" s="22">
        <f t="shared" si="13"/>
        <v>2.289337E-2</v>
      </c>
      <c r="AA55" s="22">
        <f t="shared" si="13"/>
        <v>1.1808429999999999</v>
      </c>
      <c r="AB55" s="22">
        <f t="shared" si="13"/>
        <v>121.6683</v>
      </c>
      <c r="AC55" s="22">
        <f t="shared" si="13"/>
        <v>0.30903770000000003</v>
      </c>
      <c r="AD55" s="22">
        <f t="shared" si="13"/>
        <v>20.176079999999999</v>
      </c>
      <c r="AE55" s="22">
        <f t="shared" si="13"/>
        <v>3.9380500000000001</v>
      </c>
      <c r="AF55" s="22">
        <f t="shared" si="13"/>
        <v>1.879518</v>
      </c>
      <c r="AG55" s="22">
        <f t="shared" si="13"/>
        <v>3.7726700000000002</v>
      </c>
      <c r="AH55" s="22">
        <f t="shared" si="13"/>
        <v>5.6090000000000001E-2</v>
      </c>
      <c r="AI55" s="22">
        <f t="shared" si="13"/>
        <v>2.024333E-2</v>
      </c>
      <c r="AJ55" s="22">
        <f t="shared" si="13"/>
        <v>4.1528299999999997E-3</v>
      </c>
    </row>
    <row r="56" spans="1:36" ht="21" customHeight="1">
      <c r="A56" s="6" t="s">
        <v>91</v>
      </c>
      <c r="B56" s="9">
        <v>37</v>
      </c>
      <c r="C56" s="22">
        <v>2.4543900000000001</v>
      </c>
      <c r="D56" s="22">
        <v>0.78450699999999995</v>
      </c>
      <c r="E56" s="22">
        <v>5.4801500000000003E-2</v>
      </c>
      <c r="F56" s="22">
        <v>5.0427500000000004E-3</v>
      </c>
      <c r="G56" s="22">
        <v>7.5773900000000003E-5</v>
      </c>
      <c r="H56" s="22">
        <v>0</v>
      </c>
      <c r="I56" s="22">
        <v>0</v>
      </c>
      <c r="J56" s="22">
        <v>1.5154799999999999E-4</v>
      </c>
      <c r="K56" s="22">
        <v>0</v>
      </c>
      <c r="L56" s="22">
        <v>0.145983</v>
      </c>
      <c r="M56" s="22">
        <v>6.5660700000000002E-2</v>
      </c>
      <c r="N56" s="22">
        <v>1.45795E-2</v>
      </c>
      <c r="O56" s="22">
        <v>5.10812E-2</v>
      </c>
      <c r="P56" s="22">
        <v>1.22119</v>
      </c>
      <c r="Q56" s="22">
        <v>0</v>
      </c>
      <c r="R56" s="22">
        <v>1.86207E-2</v>
      </c>
      <c r="S56" s="22">
        <v>2.7381600000000001</v>
      </c>
      <c r="T56" s="22">
        <v>1.24441E-3</v>
      </c>
      <c r="U56" s="22">
        <v>2.73697E-3</v>
      </c>
      <c r="V56" s="22">
        <v>1.55765E-2</v>
      </c>
      <c r="W56" s="22">
        <v>6.5618100000000004E-3</v>
      </c>
      <c r="X56" s="22">
        <v>0</v>
      </c>
      <c r="Y56" s="22">
        <v>1.5875699999999999</v>
      </c>
      <c r="Z56" s="22">
        <v>8.4062700000000004E-3</v>
      </c>
      <c r="AA56" s="22">
        <v>0.69113199999999997</v>
      </c>
      <c r="AB56" s="22">
        <v>23.500299999999999</v>
      </c>
      <c r="AC56" s="22">
        <v>5.9690699999999999E-2</v>
      </c>
      <c r="AD56" s="22">
        <v>7.4147800000000004</v>
      </c>
      <c r="AE56" s="22">
        <v>1.98424</v>
      </c>
      <c r="AF56" s="22">
        <v>0.45485799999999998</v>
      </c>
      <c r="AG56" s="22">
        <v>1.1536900000000001</v>
      </c>
      <c r="AH56" s="22">
        <v>2.1047900000000001E-2</v>
      </c>
      <c r="AI56" s="22">
        <v>7.5672300000000003E-3</v>
      </c>
      <c r="AJ56" s="22">
        <v>1.36185E-3</v>
      </c>
    </row>
    <row r="57" spans="1:36" ht="21" customHeight="1">
      <c r="A57" s="6" t="s">
        <v>92</v>
      </c>
      <c r="B57" s="9">
        <v>38</v>
      </c>
      <c r="C57" s="22">
        <v>4.2890800000000002</v>
      </c>
      <c r="D57" s="22">
        <v>2.0705900000000002</v>
      </c>
      <c r="E57" s="22">
        <v>6.0884099999999997E-2</v>
      </c>
      <c r="F57" s="22">
        <v>9.6441300000000008E-3</v>
      </c>
      <c r="G57" s="22">
        <v>1.3757999999999999E-4</v>
      </c>
      <c r="H57" s="22">
        <v>3.8957100000000001E-4</v>
      </c>
      <c r="I57" s="22">
        <v>2.5199999999999999E-5</v>
      </c>
      <c r="J57" s="22">
        <v>3.3599999999999997E-5</v>
      </c>
      <c r="K57" s="22">
        <v>0</v>
      </c>
      <c r="L57" s="22">
        <v>0.49745899999999998</v>
      </c>
      <c r="M57" s="22">
        <v>0.12515100000000001</v>
      </c>
      <c r="N57" s="22">
        <v>3.1679499999999999E-2</v>
      </c>
      <c r="O57" s="22">
        <v>9.3471399999999996E-2</v>
      </c>
      <c r="P57" s="22">
        <v>0.25065999999999999</v>
      </c>
      <c r="Q57" s="22">
        <v>0</v>
      </c>
      <c r="R57" s="22">
        <v>6.7152699999999997E-3</v>
      </c>
      <c r="S57" s="22">
        <v>0.60867899999999997</v>
      </c>
      <c r="T57" s="22">
        <v>3.89136E-3</v>
      </c>
      <c r="U57" s="22">
        <v>1.2890600000000001E-3</v>
      </c>
      <c r="V57" s="22">
        <v>3.0488000000000001E-2</v>
      </c>
      <c r="W57" s="22">
        <v>4.4352599999999999E-3</v>
      </c>
      <c r="X57" s="22">
        <v>9.9051100000000001E-6</v>
      </c>
      <c r="Y57" s="22">
        <v>1.00278</v>
      </c>
      <c r="Z57" s="22">
        <v>1.4487099999999999E-2</v>
      </c>
      <c r="AA57" s="22">
        <v>0.48971100000000001</v>
      </c>
      <c r="AB57" s="22">
        <v>98.168000000000006</v>
      </c>
      <c r="AC57" s="22">
        <v>0.24934700000000001</v>
      </c>
      <c r="AD57" s="22">
        <v>12.7613</v>
      </c>
      <c r="AE57" s="22">
        <v>1.95381</v>
      </c>
      <c r="AF57" s="22">
        <v>1.42466</v>
      </c>
      <c r="AG57" s="22">
        <v>2.6189800000000001</v>
      </c>
      <c r="AH57" s="22">
        <v>3.50421E-2</v>
      </c>
      <c r="AI57" s="22">
        <v>1.2676099999999999E-2</v>
      </c>
      <c r="AJ57" s="22">
        <v>2.7909800000000002E-3</v>
      </c>
    </row>
    <row r="58" spans="1:36" s="2" customFormat="1" ht="21" customHeight="1">
      <c r="A58" s="3" t="s">
        <v>93</v>
      </c>
      <c r="B58" s="14" t="s">
        <v>183</v>
      </c>
      <c r="C58" s="21">
        <f>SUM(C60:C66)</f>
        <v>94.442335799999995</v>
      </c>
      <c r="D58" s="21">
        <f t="shared" ref="D58:AJ58" si="14">SUM(D60:D66)</f>
        <v>57.818806369999997</v>
      </c>
      <c r="E58" s="21">
        <f t="shared" si="14"/>
        <v>0.53933155199999994</v>
      </c>
      <c r="F58" s="21">
        <f t="shared" si="14"/>
        <v>0.21531547579999999</v>
      </c>
      <c r="G58" s="21">
        <f t="shared" si="14"/>
        <v>2.8900305179999999E-2</v>
      </c>
      <c r="H58" s="21">
        <f t="shared" si="14"/>
        <v>5.5343577679999999E-2</v>
      </c>
      <c r="I58" s="21">
        <f t="shared" si="14"/>
        <v>1.505017E-2</v>
      </c>
      <c r="J58" s="21">
        <f t="shared" si="14"/>
        <v>5.6216279999999992E-3</v>
      </c>
      <c r="K58" s="21">
        <f t="shared" si="14"/>
        <v>0</v>
      </c>
      <c r="L58" s="21">
        <f t="shared" si="14"/>
        <v>14.961358089999997</v>
      </c>
      <c r="M58" s="21">
        <f t="shared" si="14"/>
        <v>1.118682121</v>
      </c>
      <c r="N58" s="21">
        <f t="shared" si="14"/>
        <v>0.23897814900000003</v>
      </c>
      <c r="O58" s="21">
        <f t="shared" si="14"/>
        <v>0.87970325199999999</v>
      </c>
      <c r="P58" s="21">
        <f t="shared" si="14"/>
        <v>23.411883958000001</v>
      </c>
      <c r="Q58" s="21">
        <f t="shared" si="14"/>
        <v>0</v>
      </c>
      <c r="R58" s="21">
        <f t="shared" si="14"/>
        <v>0.29985241299999998</v>
      </c>
      <c r="S58" s="21">
        <f t="shared" si="14"/>
        <v>0</v>
      </c>
      <c r="T58" s="21">
        <f t="shared" si="14"/>
        <v>4.0699923739999998E-2</v>
      </c>
      <c r="U58" s="21">
        <f t="shared" si="14"/>
        <v>2.097381416E-2</v>
      </c>
      <c r="V58" s="21">
        <f t="shared" si="14"/>
        <v>0.29756617299999999</v>
      </c>
      <c r="W58" s="21">
        <f t="shared" si="14"/>
        <v>0.10088049830000001</v>
      </c>
      <c r="X58" s="21">
        <f t="shared" si="14"/>
        <v>0</v>
      </c>
      <c r="Y58" s="21">
        <f t="shared" si="14"/>
        <v>15.967158199999998</v>
      </c>
      <c r="Z58" s="21">
        <f t="shared" si="14"/>
        <v>0.22459776910000001</v>
      </c>
      <c r="AA58" s="21">
        <f t="shared" si="14"/>
        <v>26.6061075</v>
      </c>
      <c r="AB58" s="21">
        <f t="shared" si="14"/>
        <v>0.89335716300000001</v>
      </c>
      <c r="AC58" s="21">
        <f t="shared" si="14"/>
        <v>2.26915135E-3</v>
      </c>
      <c r="AD58" s="21">
        <f t="shared" si="14"/>
        <v>174.77701390000001</v>
      </c>
      <c r="AE58" s="21">
        <f t="shared" si="14"/>
        <v>8.5200611899999998</v>
      </c>
      <c r="AF58" s="21">
        <f t="shared" si="14"/>
        <v>10.628170949999999</v>
      </c>
      <c r="AG58" s="21">
        <f t="shared" si="14"/>
        <v>15.171747400000001</v>
      </c>
      <c r="AH58" s="21">
        <f t="shared" si="14"/>
        <v>0.15050037370000002</v>
      </c>
      <c r="AI58" s="21">
        <f t="shared" si="14"/>
        <v>8.9277620000000016E-2</v>
      </c>
      <c r="AJ58" s="21">
        <f t="shared" si="14"/>
        <v>4.6364024000000004E-2</v>
      </c>
    </row>
    <row r="59" spans="1:36" s="2" customFormat="1" ht="21" customHeight="1">
      <c r="A59" s="4" t="s">
        <v>94</v>
      </c>
      <c r="B59" s="9" t="s">
        <v>184</v>
      </c>
      <c r="C59" s="22">
        <f>SUM(C60:C64)</f>
        <v>83.530265799999995</v>
      </c>
      <c r="D59" s="22">
        <f t="shared" ref="D59:AJ59" si="15">SUM(D60:D64)</f>
        <v>50.960436369999996</v>
      </c>
      <c r="E59" s="22">
        <f t="shared" si="15"/>
        <v>0.49194309199999997</v>
      </c>
      <c r="F59" s="22">
        <f t="shared" si="15"/>
        <v>0.20415706579999998</v>
      </c>
      <c r="G59" s="22">
        <f t="shared" si="15"/>
        <v>2.8289156579999999E-2</v>
      </c>
      <c r="H59" s="22">
        <f t="shared" si="15"/>
        <v>5.5105536580000003E-2</v>
      </c>
      <c r="I59" s="22">
        <f t="shared" si="15"/>
        <v>1.396443E-2</v>
      </c>
      <c r="J59" s="22">
        <f t="shared" si="15"/>
        <v>5.4558799999999998E-3</v>
      </c>
      <c r="K59" s="22">
        <f t="shared" si="15"/>
        <v>0</v>
      </c>
      <c r="L59" s="22">
        <f t="shared" si="15"/>
        <v>13.229299089999998</v>
      </c>
      <c r="M59" s="22">
        <f t="shared" si="15"/>
        <v>1.0815593210000001</v>
      </c>
      <c r="N59" s="22">
        <f t="shared" si="15"/>
        <v>0.22138312900000001</v>
      </c>
      <c r="O59" s="22">
        <f t="shared" si="15"/>
        <v>0.86017539199999993</v>
      </c>
      <c r="P59" s="22">
        <f t="shared" si="15"/>
        <v>22.955878658000003</v>
      </c>
      <c r="Q59" s="22">
        <f t="shared" si="15"/>
        <v>0</v>
      </c>
      <c r="R59" s="22">
        <f t="shared" si="15"/>
        <v>0.27521786300000001</v>
      </c>
      <c r="S59" s="22">
        <f t="shared" si="15"/>
        <v>0</v>
      </c>
      <c r="T59" s="22">
        <f t="shared" si="15"/>
        <v>3.685152974E-2</v>
      </c>
      <c r="U59" s="22">
        <f t="shared" si="15"/>
        <v>1.980895316E-2</v>
      </c>
      <c r="V59" s="22">
        <f t="shared" si="15"/>
        <v>0.27821846299999997</v>
      </c>
      <c r="W59" s="22">
        <f t="shared" si="15"/>
        <v>9.6973356300000008E-2</v>
      </c>
      <c r="X59" s="22">
        <f t="shared" si="15"/>
        <v>0</v>
      </c>
      <c r="Y59" s="22">
        <f t="shared" si="15"/>
        <v>14.515178199999999</v>
      </c>
      <c r="Z59" s="22">
        <f t="shared" si="15"/>
        <v>0.21078714710000002</v>
      </c>
      <c r="AA59" s="22">
        <f t="shared" si="15"/>
        <v>24.676842799999999</v>
      </c>
      <c r="AB59" s="22">
        <f t="shared" si="15"/>
        <v>0.52957716300000002</v>
      </c>
      <c r="AC59" s="22">
        <f t="shared" si="15"/>
        <v>1.3451153499999999E-3</v>
      </c>
      <c r="AD59" s="22">
        <f t="shared" si="15"/>
        <v>162.06318190000002</v>
      </c>
      <c r="AE59" s="22">
        <f t="shared" si="15"/>
        <v>7.8003821900000005</v>
      </c>
      <c r="AF59" s="22">
        <f t="shared" si="15"/>
        <v>9.9044355500000005</v>
      </c>
      <c r="AG59" s="22">
        <f t="shared" si="15"/>
        <v>13.8945214</v>
      </c>
      <c r="AH59" s="22">
        <f t="shared" si="15"/>
        <v>0.13508431370000001</v>
      </c>
      <c r="AI59" s="22">
        <f t="shared" si="15"/>
        <v>8.6024800000000012E-2</v>
      </c>
      <c r="AJ59" s="22">
        <f t="shared" si="15"/>
        <v>4.3510760000000002E-2</v>
      </c>
    </row>
    <row r="60" spans="1:36" ht="21" customHeight="1">
      <c r="A60" s="6" t="s">
        <v>95</v>
      </c>
      <c r="B60" s="9">
        <v>39</v>
      </c>
      <c r="C60" s="22">
        <v>2.71658E-2</v>
      </c>
      <c r="D60" s="22">
        <v>9.2363700000000007E-3</v>
      </c>
      <c r="E60" s="22">
        <v>2.4449200000000002E-4</v>
      </c>
      <c r="F60" s="22">
        <v>2.71658E-5</v>
      </c>
      <c r="G60" s="22">
        <v>2.7165799999999998E-6</v>
      </c>
      <c r="H60" s="22">
        <v>2.7165799999999998E-6</v>
      </c>
      <c r="I60" s="22">
        <v>8.1499999999999999E-6</v>
      </c>
      <c r="J60" s="22">
        <v>5.4299999999999997E-6</v>
      </c>
      <c r="K60" s="22">
        <v>0</v>
      </c>
      <c r="L60" s="22">
        <v>2.3090900000000002E-3</v>
      </c>
      <c r="M60" s="22">
        <v>3.8032099999999998E-4</v>
      </c>
      <c r="N60" s="22">
        <v>1.3582899999999999E-4</v>
      </c>
      <c r="O60" s="22">
        <v>2.4449200000000002E-4</v>
      </c>
      <c r="P60" s="22">
        <v>2.7165799999999998E-4</v>
      </c>
      <c r="Q60" s="22">
        <v>0</v>
      </c>
      <c r="R60" s="22">
        <v>1.08663E-4</v>
      </c>
      <c r="S60" s="22">
        <v>0</v>
      </c>
      <c r="T60" s="22">
        <v>8.1497400000000003E-6</v>
      </c>
      <c r="U60" s="22">
        <v>5.4331599999999997E-6</v>
      </c>
      <c r="V60" s="22">
        <v>1.08663E-4</v>
      </c>
      <c r="W60" s="22">
        <v>1.08663E-5</v>
      </c>
      <c r="X60" s="22">
        <v>0</v>
      </c>
      <c r="Y60" s="22">
        <v>2.4449200000000001E-2</v>
      </c>
      <c r="Z60" s="22">
        <v>8.9647099999999998E-5</v>
      </c>
      <c r="AA60" s="22">
        <v>1.6842800000000002E-2</v>
      </c>
      <c r="AB60" s="22">
        <v>0</v>
      </c>
      <c r="AC60" s="22">
        <v>0</v>
      </c>
      <c r="AD60" s="22">
        <v>4.6181899999999998E-2</v>
      </c>
      <c r="AE60" s="22">
        <v>4.6181900000000003E-3</v>
      </c>
      <c r="AF60" s="22">
        <v>3.5315500000000001E-3</v>
      </c>
      <c r="AG60" s="22">
        <v>8.4214000000000008E-3</v>
      </c>
      <c r="AH60" s="22">
        <v>8.1497399999999997E-5</v>
      </c>
      <c r="AI60" s="22">
        <v>5.4299999999999998E-5</v>
      </c>
      <c r="AJ60" s="22">
        <v>1.36E-5</v>
      </c>
    </row>
    <row r="61" spans="1:36" ht="21" customHeight="1">
      <c r="A61" s="6" t="s">
        <v>96</v>
      </c>
      <c r="B61" s="9">
        <v>40</v>
      </c>
      <c r="C61" s="22">
        <v>17.351800000000001</v>
      </c>
      <c r="D61" s="22">
        <v>7.8410000000000002</v>
      </c>
      <c r="E61" s="22">
        <v>0.122305</v>
      </c>
      <c r="F61" s="22">
        <v>1.7468500000000001E-2</v>
      </c>
      <c r="G61" s="22">
        <v>1.5733100000000001E-3</v>
      </c>
      <c r="H61" s="22">
        <v>3.1446199999999999E-3</v>
      </c>
      <c r="I61" s="22">
        <v>1.5738099999999999E-3</v>
      </c>
      <c r="J61" s="22">
        <v>9.9999999999999995E-7</v>
      </c>
      <c r="K61" s="22">
        <v>0</v>
      </c>
      <c r="L61" s="22">
        <v>2.0172699999999999</v>
      </c>
      <c r="M61" s="22">
        <v>0.109663</v>
      </c>
      <c r="N61" s="22">
        <v>5.35758E-2</v>
      </c>
      <c r="O61" s="22">
        <v>5.6086900000000002E-2</v>
      </c>
      <c r="P61" s="22">
        <v>14.610300000000001</v>
      </c>
      <c r="Q61" s="22">
        <v>0</v>
      </c>
      <c r="R61" s="22">
        <v>6.9512900000000002E-2</v>
      </c>
      <c r="S61" s="22">
        <v>0</v>
      </c>
      <c r="T61" s="22">
        <v>1.5930099999999999E-2</v>
      </c>
      <c r="U61" s="22">
        <v>5.2585899999999996E-3</v>
      </c>
      <c r="V61" s="22">
        <v>5.1735900000000001E-2</v>
      </c>
      <c r="W61" s="22">
        <v>9.4370600000000006E-3</v>
      </c>
      <c r="X61" s="22">
        <v>0</v>
      </c>
      <c r="Y61" s="22">
        <v>3.8631600000000001</v>
      </c>
      <c r="Z61" s="22">
        <v>4.0656699999999997E-2</v>
      </c>
      <c r="AA61" s="22">
        <v>5.7825199999999999</v>
      </c>
      <c r="AB61" s="22">
        <v>0.178536</v>
      </c>
      <c r="AC61" s="22">
        <v>4.5348099999999999E-4</v>
      </c>
      <c r="AD61" s="22">
        <v>25.7791</v>
      </c>
      <c r="AE61" s="22">
        <v>2.97662</v>
      </c>
      <c r="AF61" s="22">
        <v>1.79145</v>
      </c>
      <c r="AG61" s="22">
        <v>2.6305000000000001</v>
      </c>
      <c r="AH61" s="22">
        <v>2.4205000000000001E-2</v>
      </c>
      <c r="AI61" s="22">
        <v>1.7795999999999999E-2</v>
      </c>
      <c r="AJ61" s="22">
        <v>5.5060500000000002E-3</v>
      </c>
    </row>
    <row r="62" spans="1:36" ht="21" customHeight="1">
      <c r="A62" s="6" t="s">
        <v>97</v>
      </c>
      <c r="B62" s="9">
        <v>41</v>
      </c>
      <c r="C62" s="22">
        <v>16.523800000000001</v>
      </c>
      <c r="D62" s="22">
        <v>14.2105</v>
      </c>
      <c r="E62" s="22">
        <v>0.18176200000000001</v>
      </c>
      <c r="F62" s="22">
        <v>3.3047600000000003E-2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3.7178599999999999</v>
      </c>
      <c r="M62" s="22">
        <v>0.18176200000000001</v>
      </c>
      <c r="N62" s="22">
        <v>1.6523900000000001E-2</v>
      </c>
      <c r="O62" s="22">
        <v>0.165238</v>
      </c>
      <c r="P62" s="22">
        <v>0.82619100000000001</v>
      </c>
      <c r="Q62" s="22">
        <v>0</v>
      </c>
      <c r="R62" s="22">
        <v>8.2619100000000001E-2</v>
      </c>
      <c r="S62" s="22">
        <v>0</v>
      </c>
      <c r="T62" s="22">
        <v>8.2618799999999992E-3</v>
      </c>
      <c r="U62" s="22">
        <v>6.6095199999999998E-3</v>
      </c>
      <c r="V62" s="22">
        <v>0.11566700000000001</v>
      </c>
      <c r="W62" s="22">
        <v>6.2790499999999999E-2</v>
      </c>
      <c r="X62" s="22">
        <v>0</v>
      </c>
      <c r="Y62" s="22">
        <v>4.2961900000000002</v>
      </c>
      <c r="Z62" s="22">
        <v>7.27048E-2</v>
      </c>
      <c r="AA62" s="22">
        <v>2.6438100000000002</v>
      </c>
      <c r="AB62" s="22">
        <v>0</v>
      </c>
      <c r="AC62" s="22">
        <v>0</v>
      </c>
      <c r="AD62" s="22">
        <v>59.485799999999998</v>
      </c>
      <c r="AE62" s="22">
        <v>0.991429</v>
      </c>
      <c r="AF62" s="22">
        <v>5.2876200000000004</v>
      </c>
      <c r="AG62" s="22">
        <v>4.46143</v>
      </c>
      <c r="AH62" s="22">
        <v>4.9571499999999998E-2</v>
      </c>
      <c r="AI62" s="22">
        <v>3.3047600000000003E-2</v>
      </c>
      <c r="AJ62" s="22">
        <v>1.4871499999999999E-2</v>
      </c>
    </row>
    <row r="63" spans="1:36" ht="21" customHeight="1">
      <c r="A63" s="6" t="s">
        <v>98</v>
      </c>
      <c r="B63" s="9">
        <v>42</v>
      </c>
      <c r="C63" s="22">
        <v>19.154800000000002</v>
      </c>
      <c r="D63" s="22">
        <v>10.3546</v>
      </c>
      <c r="E63" s="22">
        <v>3.8347600000000003E-2</v>
      </c>
      <c r="F63" s="22">
        <v>1.91548E-2</v>
      </c>
      <c r="G63" s="22">
        <v>1.9155299999999999E-3</v>
      </c>
      <c r="H63" s="22">
        <v>0</v>
      </c>
      <c r="I63" s="22">
        <v>3.83103E-3</v>
      </c>
      <c r="J63" s="22">
        <v>0</v>
      </c>
      <c r="K63" s="22">
        <v>0</v>
      </c>
      <c r="L63" s="22">
        <v>2.7987000000000002</v>
      </c>
      <c r="M63" s="22">
        <v>0.28690399999999999</v>
      </c>
      <c r="N63" s="22">
        <v>5.7426400000000002E-2</v>
      </c>
      <c r="O63" s="22">
        <v>0.22947699999999999</v>
      </c>
      <c r="P63" s="22">
        <v>0.382716</v>
      </c>
      <c r="Q63" s="22">
        <v>0</v>
      </c>
      <c r="R63" s="22">
        <v>3.82715E-2</v>
      </c>
      <c r="S63" s="22">
        <v>0</v>
      </c>
      <c r="T63" s="22">
        <v>3.8272200000000001E-3</v>
      </c>
      <c r="U63" s="22">
        <v>1.9155299999999999E-3</v>
      </c>
      <c r="V63" s="22">
        <v>1.91548E-2</v>
      </c>
      <c r="W63" s="22">
        <v>5.7388300000000003E-3</v>
      </c>
      <c r="X63" s="22">
        <v>0</v>
      </c>
      <c r="Y63" s="22">
        <v>0.95697900000000002</v>
      </c>
      <c r="Z63" s="22">
        <v>1.7205100000000001E-2</v>
      </c>
      <c r="AA63" s="22">
        <v>0.76466999999999996</v>
      </c>
      <c r="AB63" s="22">
        <v>7.6116300000000003E-4</v>
      </c>
      <c r="AC63" s="22">
        <v>1.9333499999999999E-6</v>
      </c>
      <c r="AD63" s="22">
        <v>21.0398</v>
      </c>
      <c r="AE63" s="22">
        <v>0.57502500000000001</v>
      </c>
      <c r="AF63" s="22">
        <v>0.574264</v>
      </c>
      <c r="AG63" s="22">
        <v>1.9132</v>
      </c>
      <c r="AH63" s="22">
        <v>7.6116299999999995E-5</v>
      </c>
      <c r="AI63" s="22">
        <v>3.8099999999999998E-5</v>
      </c>
      <c r="AJ63" s="22">
        <v>7.6543100000000001E-3</v>
      </c>
    </row>
    <row r="64" spans="1:36" ht="21" customHeight="1">
      <c r="A64" s="6" t="s">
        <v>99</v>
      </c>
      <c r="B64" s="9">
        <v>43</v>
      </c>
      <c r="C64" s="22">
        <v>30.4727</v>
      </c>
      <c r="D64" s="22">
        <v>18.545100000000001</v>
      </c>
      <c r="E64" s="22">
        <v>0.149284</v>
      </c>
      <c r="F64" s="22">
        <v>0.134459</v>
      </c>
      <c r="G64" s="22">
        <v>2.47976E-2</v>
      </c>
      <c r="H64" s="22">
        <v>5.1958200000000003E-2</v>
      </c>
      <c r="I64" s="22">
        <v>8.5514400000000004E-3</v>
      </c>
      <c r="J64" s="22">
        <v>5.4494499999999998E-3</v>
      </c>
      <c r="K64" s="22">
        <v>0</v>
      </c>
      <c r="L64" s="22">
        <v>4.6931599999999998</v>
      </c>
      <c r="M64" s="22">
        <v>0.50285000000000002</v>
      </c>
      <c r="N64" s="22">
        <v>9.3721200000000005E-2</v>
      </c>
      <c r="O64" s="22">
        <v>0.40912900000000002</v>
      </c>
      <c r="P64" s="22">
        <v>7.1364000000000001</v>
      </c>
      <c r="Q64" s="22">
        <v>0</v>
      </c>
      <c r="R64" s="22">
        <v>8.4705699999999995E-2</v>
      </c>
      <c r="S64" s="22">
        <v>0</v>
      </c>
      <c r="T64" s="22">
        <v>8.8241799999999992E-3</v>
      </c>
      <c r="U64" s="22">
        <v>6.01988E-3</v>
      </c>
      <c r="V64" s="22">
        <v>9.1552099999999997E-2</v>
      </c>
      <c r="W64" s="22">
        <v>1.8996099999999998E-2</v>
      </c>
      <c r="X64" s="22">
        <v>0</v>
      </c>
      <c r="Y64" s="22">
        <v>5.3743999999999996</v>
      </c>
      <c r="Z64" s="22">
        <v>8.0130900000000005E-2</v>
      </c>
      <c r="AA64" s="22">
        <v>15.468999999999999</v>
      </c>
      <c r="AB64" s="22">
        <v>0.35027999999999998</v>
      </c>
      <c r="AC64" s="22">
        <v>8.8970100000000001E-4</v>
      </c>
      <c r="AD64" s="22">
        <v>55.712299999999999</v>
      </c>
      <c r="AE64" s="22">
        <v>3.2526899999999999</v>
      </c>
      <c r="AF64" s="22">
        <v>2.2475700000000001</v>
      </c>
      <c r="AG64" s="22">
        <v>4.8809699999999996</v>
      </c>
      <c r="AH64" s="22">
        <v>6.1150200000000002E-2</v>
      </c>
      <c r="AI64" s="22">
        <v>3.5088800000000003E-2</v>
      </c>
      <c r="AJ64" s="22">
        <v>1.54653E-2</v>
      </c>
    </row>
    <row r="65" spans="1:36" ht="21" customHeight="1">
      <c r="A65" s="6" t="s">
        <v>100</v>
      </c>
      <c r="B65" s="9">
        <v>44</v>
      </c>
      <c r="C65" s="22">
        <v>1.22627</v>
      </c>
      <c r="D65" s="22">
        <v>2.77494</v>
      </c>
      <c r="E65" s="22">
        <v>5.5534599999999996E-3</v>
      </c>
      <c r="F65" s="22">
        <v>1.8529799999999999E-3</v>
      </c>
      <c r="G65" s="22">
        <v>7.4555599999999995E-5</v>
      </c>
      <c r="H65" s="22">
        <v>6.3574100000000005E-5</v>
      </c>
      <c r="I65" s="22">
        <v>2.0969000000000001E-4</v>
      </c>
      <c r="J65" s="22">
        <v>1.27148E-4</v>
      </c>
      <c r="K65" s="22">
        <v>0</v>
      </c>
      <c r="L65" s="22">
        <v>0.68426900000000002</v>
      </c>
      <c r="M65" s="22">
        <v>2.4070999999999999E-2</v>
      </c>
      <c r="N65" s="22">
        <v>7.6614099999999996E-3</v>
      </c>
      <c r="O65" s="22">
        <v>1.64096E-2</v>
      </c>
      <c r="P65" s="22">
        <v>2.4565300000000002E-2</v>
      </c>
      <c r="Q65" s="22">
        <v>0</v>
      </c>
      <c r="R65" s="22">
        <v>7.4015499999999998E-3</v>
      </c>
      <c r="S65" s="22">
        <v>0</v>
      </c>
      <c r="T65" s="22">
        <v>1.8829400000000001E-4</v>
      </c>
      <c r="U65" s="22">
        <v>1.31941E-4</v>
      </c>
      <c r="V65" s="22">
        <v>2.7533100000000001E-3</v>
      </c>
      <c r="W65" s="22">
        <v>3.2961200000000001E-4</v>
      </c>
      <c r="X65" s="22">
        <v>0</v>
      </c>
      <c r="Y65" s="22">
        <v>0.16363</v>
      </c>
      <c r="Z65" s="22">
        <v>8.7262199999999998E-4</v>
      </c>
      <c r="AA65" s="22">
        <v>7.3954699999999998E-2</v>
      </c>
      <c r="AB65" s="22">
        <v>7.6006000000000004E-2</v>
      </c>
      <c r="AC65" s="22">
        <v>1.93055E-4</v>
      </c>
      <c r="AD65" s="22">
        <v>0.79853200000000002</v>
      </c>
      <c r="AE65" s="22">
        <v>0.118811</v>
      </c>
      <c r="AF65" s="22">
        <v>7.10234E-2</v>
      </c>
      <c r="AG65" s="22">
        <v>0.13875599999999999</v>
      </c>
      <c r="AH65" s="22">
        <v>3.59406E-3</v>
      </c>
      <c r="AI65" s="22">
        <v>1.0101400000000001E-3</v>
      </c>
      <c r="AJ65" s="22">
        <v>4.50204E-4</v>
      </c>
    </row>
    <row r="66" spans="1:36" ht="21" customHeight="1">
      <c r="A66" s="5" t="s">
        <v>101</v>
      </c>
      <c r="B66" s="12">
        <v>45</v>
      </c>
      <c r="C66" s="23">
        <v>9.6858000000000004</v>
      </c>
      <c r="D66" s="23">
        <v>4.0834299999999999</v>
      </c>
      <c r="E66" s="23">
        <v>4.1834999999999997E-2</v>
      </c>
      <c r="F66" s="23">
        <v>9.30543E-3</v>
      </c>
      <c r="G66" s="23">
        <v>5.3659300000000003E-4</v>
      </c>
      <c r="H66" s="23">
        <v>1.7446700000000001E-4</v>
      </c>
      <c r="I66" s="23">
        <v>8.7604999999999996E-4</v>
      </c>
      <c r="J66" s="23">
        <v>3.8600000000000003E-5</v>
      </c>
      <c r="K66" s="23">
        <v>0</v>
      </c>
      <c r="L66" s="23">
        <v>1.04779</v>
      </c>
      <c r="M66" s="23">
        <v>1.3051800000000001E-2</v>
      </c>
      <c r="N66" s="23">
        <v>9.9336100000000007E-3</v>
      </c>
      <c r="O66" s="23">
        <v>3.1182599999999999E-3</v>
      </c>
      <c r="P66" s="23">
        <v>0.43143999999999999</v>
      </c>
      <c r="Q66" s="23">
        <v>0</v>
      </c>
      <c r="R66" s="23">
        <v>1.7232999999999998E-2</v>
      </c>
      <c r="S66" s="23">
        <v>0</v>
      </c>
      <c r="T66" s="23">
        <v>3.6600999999999999E-3</v>
      </c>
      <c r="U66" s="23">
        <v>1.0329200000000001E-3</v>
      </c>
      <c r="V66" s="23">
        <v>1.6594399999999999E-2</v>
      </c>
      <c r="W66" s="23">
        <v>3.5775300000000002E-3</v>
      </c>
      <c r="X66" s="23">
        <v>0</v>
      </c>
      <c r="Y66" s="23">
        <v>1.2883500000000001</v>
      </c>
      <c r="Z66" s="23">
        <v>1.2938E-2</v>
      </c>
      <c r="AA66" s="23">
        <v>1.85531</v>
      </c>
      <c r="AB66" s="23">
        <v>0.28777399999999997</v>
      </c>
      <c r="AC66" s="23">
        <v>7.3098100000000001E-4</v>
      </c>
      <c r="AD66" s="23">
        <v>11.9153</v>
      </c>
      <c r="AE66" s="23">
        <v>0.60086799999999996</v>
      </c>
      <c r="AF66" s="23">
        <v>0.65271199999999996</v>
      </c>
      <c r="AG66" s="23">
        <v>1.1384700000000001</v>
      </c>
      <c r="AH66" s="23">
        <v>1.1821999999999999E-2</v>
      </c>
      <c r="AI66" s="23">
        <v>2.2426799999999999E-3</v>
      </c>
      <c r="AJ66" s="23">
        <v>2.4030599999999998E-3</v>
      </c>
    </row>
    <row r="67" spans="1:36" ht="21" customHeight="1">
      <c r="A67" s="6" t="s">
        <v>102</v>
      </c>
      <c r="B67" s="9">
        <v>46</v>
      </c>
      <c r="C67" s="22">
        <v>15.303100000000001</v>
      </c>
      <c r="D67" s="22">
        <v>2.93696</v>
      </c>
      <c r="E67" s="22">
        <v>0.39752100000000001</v>
      </c>
      <c r="F67" s="22">
        <v>3.7921400000000001E-2</v>
      </c>
      <c r="G67" s="22">
        <v>3.2765799999999999E-3</v>
      </c>
      <c r="H67" s="22">
        <v>2.33249E-3</v>
      </c>
      <c r="I67" s="22">
        <v>1.09465E-2</v>
      </c>
      <c r="J67" s="22">
        <v>3.8079800000000001E-4</v>
      </c>
      <c r="K67" s="22">
        <v>0</v>
      </c>
      <c r="L67" s="22">
        <v>0.98133199999999998</v>
      </c>
      <c r="M67" s="22">
        <v>0.63193699999999997</v>
      </c>
      <c r="N67" s="22">
        <v>4.2094399999999997E-2</v>
      </c>
      <c r="O67" s="22">
        <v>0.58984300000000001</v>
      </c>
      <c r="P67" s="22">
        <v>0</v>
      </c>
      <c r="Q67" s="22">
        <v>0.32785300000000001</v>
      </c>
      <c r="R67" s="22">
        <v>0</v>
      </c>
      <c r="S67" s="22">
        <v>0</v>
      </c>
      <c r="T67" s="22">
        <v>1.8778199999999998E-2</v>
      </c>
      <c r="U67" s="22">
        <v>2.0475400000000001E-2</v>
      </c>
      <c r="V67" s="22">
        <v>0.56618800000000002</v>
      </c>
      <c r="W67" s="22">
        <v>1.0427199999999999E-2</v>
      </c>
      <c r="X67" s="22">
        <v>0</v>
      </c>
      <c r="Y67" s="22">
        <v>4.2157999999999998</v>
      </c>
      <c r="Z67" s="22">
        <v>0.15598300000000001</v>
      </c>
      <c r="AA67" s="22">
        <v>6.5502199999999998E-3</v>
      </c>
      <c r="AB67" s="22">
        <v>0.89048400000000005</v>
      </c>
      <c r="AC67" s="22">
        <v>2.2618199999999999E-3</v>
      </c>
      <c r="AD67" s="22">
        <v>38.217500000000001</v>
      </c>
      <c r="AE67" s="22">
        <v>0.28665400000000002</v>
      </c>
      <c r="AF67" s="22">
        <v>1.50762</v>
      </c>
      <c r="AG67" s="22">
        <v>12.871499999999999</v>
      </c>
      <c r="AH67" s="22">
        <v>8.0163899999999996E-2</v>
      </c>
      <c r="AI67" s="22">
        <v>7.5254399999999999E-2</v>
      </c>
      <c r="AJ67" s="22">
        <v>1.1191E-2</v>
      </c>
    </row>
    <row r="68" spans="1:36" ht="21" customHeight="1">
      <c r="A68" s="7" t="s">
        <v>103</v>
      </c>
      <c r="B68" s="13">
        <v>47</v>
      </c>
      <c r="C68" s="24">
        <v>10.557</v>
      </c>
      <c r="D68" s="24">
        <v>2.11368</v>
      </c>
      <c r="E68" s="24">
        <v>0.27522200000000002</v>
      </c>
      <c r="F68" s="24">
        <v>3.7280500000000001E-2</v>
      </c>
      <c r="G68" s="24">
        <v>3.5855599999999998E-3</v>
      </c>
      <c r="H68" s="24">
        <v>2.3268400000000002E-3</v>
      </c>
      <c r="I68" s="24">
        <v>1.9995500000000001E-3</v>
      </c>
      <c r="J68" s="24">
        <v>4.74282E-3</v>
      </c>
      <c r="K68" s="24">
        <v>6.4703899999999995E-2</v>
      </c>
      <c r="L68" s="24">
        <v>0.69155699999999998</v>
      </c>
      <c r="M68" s="24">
        <v>0.446857</v>
      </c>
      <c r="N68" s="24">
        <v>0</v>
      </c>
      <c r="O68" s="24">
        <v>0</v>
      </c>
      <c r="P68" s="24">
        <v>10.2341</v>
      </c>
      <c r="Q68" s="24">
        <v>1.4566700000000001E-4</v>
      </c>
      <c r="R68" s="24">
        <v>1.9549899999999999E-2</v>
      </c>
      <c r="S68" s="24">
        <v>8.9721200000000003</v>
      </c>
      <c r="T68" s="24">
        <v>4.2112299999999998E-3</v>
      </c>
      <c r="U68" s="24">
        <v>1.15011E-2</v>
      </c>
      <c r="V68" s="24">
        <v>5.0870899999999997E-2</v>
      </c>
      <c r="W68" s="24">
        <v>2.09925E-3</v>
      </c>
      <c r="X68" s="24">
        <v>0.169049</v>
      </c>
      <c r="Y68" s="24">
        <v>5.9167100000000001</v>
      </c>
      <c r="Z68" s="24">
        <v>8.2398899999999997E-3</v>
      </c>
      <c r="AA68" s="24">
        <v>0.67179699999999998</v>
      </c>
      <c r="AB68" s="24">
        <v>60.994599999999998</v>
      </c>
      <c r="AC68" s="24">
        <v>0.15492600000000001</v>
      </c>
      <c r="AD68" s="24">
        <v>35.021299999999997</v>
      </c>
      <c r="AE68" s="24">
        <v>9.0897100000000002</v>
      </c>
      <c r="AF68" s="24">
        <v>6.3430799999999996</v>
      </c>
      <c r="AG68" s="24">
        <v>4.5555300000000001</v>
      </c>
      <c r="AH68" s="24">
        <v>0.202067</v>
      </c>
      <c r="AI68" s="24">
        <v>3.0103000000000001E-2</v>
      </c>
      <c r="AJ68" s="24">
        <v>3.4615800000000001E-3</v>
      </c>
    </row>
    <row r="69" spans="1:36" s="2" customFormat="1" ht="21" customHeight="1">
      <c r="A69" s="30"/>
      <c r="B69" s="28" t="s">
        <v>0</v>
      </c>
      <c r="C69" s="17" t="s">
        <v>1</v>
      </c>
      <c r="D69" s="17" t="s">
        <v>3</v>
      </c>
      <c r="E69" s="17" t="s">
        <v>5</v>
      </c>
      <c r="F69" s="17" t="s">
        <v>8</v>
      </c>
      <c r="G69" s="26" t="s">
        <v>9</v>
      </c>
      <c r="H69" s="27"/>
      <c r="I69" s="27"/>
      <c r="J69" s="27"/>
      <c r="K69" s="17" t="s">
        <v>11</v>
      </c>
      <c r="L69" s="17" t="s">
        <v>13</v>
      </c>
      <c r="M69" s="26" t="s">
        <v>14</v>
      </c>
      <c r="N69" s="26"/>
      <c r="O69" s="26"/>
      <c r="P69" s="17" t="s">
        <v>18</v>
      </c>
      <c r="Q69" s="17" t="s">
        <v>19</v>
      </c>
      <c r="R69" s="17" t="s">
        <v>20</v>
      </c>
      <c r="S69" s="17" t="s">
        <v>21</v>
      </c>
      <c r="T69" s="17" t="s">
        <v>210</v>
      </c>
      <c r="U69" s="17" t="s">
        <v>211</v>
      </c>
      <c r="V69" s="17" t="s">
        <v>27</v>
      </c>
      <c r="W69" s="17" t="s">
        <v>212</v>
      </c>
      <c r="X69" s="17" t="s">
        <v>213</v>
      </c>
      <c r="Y69" s="17" t="s">
        <v>28</v>
      </c>
      <c r="Z69" s="17" t="s">
        <v>29</v>
      </c>
      <c r="AA69" s="17" t="s">
        <v>30</v>
      </c>
      <c r="AB69" s="17" t="s">
        <v>31</v>
      </c>
      <c r="AC69" s="17" t="s">
        <v>204</v>
      </c>
      <c r="AD69" s="17" t="s">
        <v>32</v>
      </c>
      <c r="AE69" s="17" t="s">
        <v>33</v>
      </c>
      <c r="AF69" s="17" t="s">
        <v>34</v>
      </c>
      <c r="AG69" s="17" t="s">
        <v>35</v>
      </c>
      <c r="AH69" s="17" t="s">
        <v>36</v>
      </c>
      <c r="AI69" s="17" t="s">
        <v>37</v>
      </c>
      <c r="AJ69" s="17" t="s">
        <v>38</v>
      </c>
    </row>
    <row r="70" spans="1:36" s="2" customFormat="1" ht="23.25" customHeight="1">
      <c r="A70" s="31"/>
      <c r="B70" s="29"/>
      <c r="C70" s="18" t="s">
        <v>2</v>
      </c>
      <c r="D70" s="18" t="s">
        <v>4</v>
      </c>
      <c r="E70" s="18" t="s">
        <v>2</v>
      </c>
      <c r="F70" s="18" t="s">
        <v>2</v>
      </c>
      <c r="G70" s="20" t="s">
        <v>203</v>
      </c>
      <c r="H70" s="20" t="s">
        <v>209</v>
      </c>
      <c r="I70" s="20" t="s">
        <v>201</v>
      </c>
      <c r="J70" s="20" t="s">
        <v>202</v>
      </c>
      <c r="K70" s="18" t="s">
        <v>10</v>
      </c>
      <c r="L70" s="18" t="s">
        <v>12</v>
      </c>
      <c r="M70" s="15" t="s">
        <v>15</v>
      </c>
      <c r="N70" s="15" t="s">
        <v>16</v>
      </c>
      <c r="O70" s="15" t="s">
        <v>17</v>
      </c>
      <c r="P70" s="18" t="s">
        <v>22</v>
      </c>
      <c r="Q70" s="18" t="s">
        <v>23</v>
      </c>
      <c r="R70" s="18" t="s">
        <v>10</v>
      </c>
      <c r="S70" s="18" t="s">
        <v>23</v>
      </c>
      <c r="T70" s="18" t="s">
        <v>10</v>
      </c>
      <c r="U70" s="18" t="s">
        <v>10</v>
      </c>
      <c r="V70" s="18" t="s">
        <v>39</v>
      </c>
      <c r="W70" s="18" t="s">
        <v>10</v>
      </c>
      <c r="X70" s="18" t="s">
        <v>23</v>
      </c>
      <c r="Y70" s="18" t="s">
        <v>23</v>
      </c>
      <c r="Z70" s="18" t="s">
        <v>10</v>
      </c>
      <c r="AA70" s="18" t="s">
        <v>10</v>
      </c>
      <c r="AB70" s="18" t="s">
        <v>10</v>
      </c>
      <c r="AC70" s="18" t="s">
        <v>12</v>
      </c>
      <c r="AD70" s="18" t="s">
        <v>10</v>
      </c>
      <c r="AE70" s="18" t="s">
        <v>10</v>
      </c>
      <c r="AF70" s="18" t="s">
        <v>10</v>
      </c>
      <c r="AG70" s="18" t="s">
        <v>10</v>
      </c>
      <c r="AH70" s="18" t="s">
        <v>10</v>
      </c>
      <c r="AI70" s="18" t="s">
        <v>10</v>
      </c>
      <c r="AJ70" s="18" t="s">
        <v>10</v>
      </c>
    </row>
    <row r="71" spans="1:36" s="2" customFormat="1" ht="21" customHeight="1">
      <c r="A71" s="4" t="s">
        <v>104</v>
      </c>
      <c r="B71" s="9" t="s">
        <v>185</v>
      </c>
      <c r="C71" s="22">
        <f>SUM(C73:C80,C82:C86)</f>
        <v>64.399056000000016</v>
      </c>
      <c r="D71" s="22">
        <f t="shared" ref="D71:AJ71" si="16">SUM(D73:D80,D82:D86)</f>
        <v>103.988632</v>
      </c>
      <c r="E71" s="22">
        <f t="shared" si="16"/>
        <v>12.316869200000001</v>
      </c>
      <c r="F71" s="22">
        <f t="shared" si="16"/>
        <v>4.8911736599999998</v>
      </c>
      <c r="G71" s="22">
        <f t="shared" si="16"/>
        <v>1.0169315659999998</v>
      </c>
      <c r="H71" s="22">
        <f t="shared" si="16"/>
        <v>1.5461139529999997</v>
      </c>
      <c r="I71" s="22">
        <f t="shared" si="16"/>
        <v>0.261250698</v>
      </c>
      <c r="J71" s="22">
        <f t="shared" si="16"/>
        <v>0.86635483400000013</v>
      </c>
      <c r="K71" s="22">
        <f t="shared" si="16"/>
        <v>54.148417000000002</v>
      </c>
      <c r="L71" s="22">
        <f t="shared" si="16"/>
        <v>1.64769053</v>
      </c>
      <c r="M71" s="22">
        <f t="shared" si="16"/>
        <v>7.2561199999999996E-3</v>
      </c>
      <c r="N71" s="22">
        <f t="shared" si="16"/>
        <v>2.90245E-3</v>
      </c>
      <c r="O71" s="22">
        <f t="shared" si="16"/>
        <v>4.3536699999999996E-3</v>
      </c>
      <c r="P71" s="22">
        <f t="shared" si="16"/>
        <v>13.788597659999999</v>
      </c>
      <c r="Q71" s="22">
        <f t="shared" si="16"/>
        <v>5.2856199400000001</v>
      </c>
      <c r="R71" s="22">
        <f t="shared" si="16"/>
        <v>0.785116327</v>
      </c>
      <c r="S71" s="22">
        <f t="shared" si="16"/>
        <v>0.406449269</v>
      </c>
      <c r="T71" s="22">
        <f t="shared" si="16"/>
        <v>5.5277443599999997E-2</v>
      </c>
      <c r="U71" s="22">
        <f t="shared" si="16"/>
        <v>0.10951988900000001</v>
      </c>
      <c r="V71" s="22">
        <f t="shared" si="16"/>
        <v>3.4205776999999995</v>
      </c>
      <c r="W71" s="22">
        <f t="shared" si="16"/>
        <v>0.15201834980000004</v>
      </c>
      <c r="X71" s="22">
        <f t="shared" si="16"/>
        <v>3.4402757899999998</v>
      </c>
      <c r="Y71" s="22">
        <f t="shared" si="16"/>
        <v>6.8494373999999993</v>
      </c>
      <c r="Z71" s="22">
        <f t="shared" si="16"/>
        <v>0.40670503200000002</v>
      </c>
      <c r="AA71" s="22">
        <f t="shared" si="16"/>
        <v>0.61862312000000008</v>
      </c>
      <c r="AB71" s="22">
        <f t="shared" si="16"/>
        <v>253.88459000000003</v>
      </c>
      <c r="AC71" s="22">
        <f t="shared" si="16"/>
        <v>0.6448680699999999</v>
      </c>
      <c r="AD71" s="22">
        <f t="shared" si="16"/>
        <v>170.87058500000001</v>
      </c>
      <c r="AE71" s="22">
        <f t="shared" si="16"/>
        <v>33.879018999999992</v>
      </c>
      <c r="AF71" s="22">
        <f t="shared" si="16"/>
        <v>19.583289400000002</v>
      </c>
      <c r="AG71" s="22">
        <f t="shared" si="16"/>
        <v>135.73530199999999</v>
      </c>
      <c r="AH71" s="22">
        <f t="shared" si="16"/>
        <v>0.62903439999999988</v>
      </c>
      <c r="AI71" s="22">
        <f t="shared" si="16"/>
        <v>0.56517898999999994</v>
      </c>
      <c r="AJ71" s="22">
        <f t="shared" si="16"/>
        <v>7.8835732999999991E-2</v>
      </c>
    </row>
    <row r="72" spans="1:36" s="2" customFormat="1" ht="21" customHeight="1">
      <c r="A72" s="4" t="s">
        <v>105</v>
      </c>
      <c r="B72" s="9" t="s">
        <v>186</v>
      </c>
      <c r="C72" s="22">
        <f>SUM(C73:C80)</f>
        <v>37.167336000000006</v>
      </c>
      <c r="D72" s="22">
        <f t="shared" ref="D72:AJ72" si="17">SUM(D73:D80)</f>
        <v>57.289667000000001</v>
      </c>
      <c r="E72" s="22">
        <f t="shared" si="17"/>
        <v>7.1104622000000006</v>
      </c>
      <c r="F72" s="22">
        <f t="shared" si="17"/>
        <v>2.8514322999999999</v>
      </c>
      <c r="G72" s="22">
        <f t="shared" si="17"/>
        <v>0.59603471999999991</v>
      </c>
      <c r="H72" s="22">
        <f t="shared" si="17"/>
        <v>0.88994837999999987</v>
      </c>
      <c r="I72" s="22">
        <f t="shared" si="17"/>
        <v>7.5292068000000004E-2</v>
      </c>
      <c r="J72" s="22">
        <f t="shared" si="17"/>
        <v>0.50021647000000002</v>
      </c>
      <c r="K72" s="22">
        <f t="shared" si="17"/>
        <v>33.608366000000004</v>
      </c>
      <c r="L72" s="22">
        <f t="shared" si="17"/>
        <v>0.11160343</v>
      </c>
      <c r="M72" s="22">
        <f t="shared" si="17"/>
        <v>0</v>
      </c>
      <c r="N72" s="22">
        <f t="shared" si="17"/>
        <v>0</v>
      </c>
      <c r="O72" s="22">
        <f t="shared" si="17"/>
        <v>0</v>
      </c>
      <c r="P72" s="22">
        <f t="shared" si="17"/>
        <v>8.7460499999999985</v>
      </c>
      <c r="Q72" s="22">
        <f t="shared" si="17"/>
        <v>2.6329092000000003</v>
      </c>
      <c r="R72" s="22">
        <f t="shared" si="17"/>
        <v>0.53207590000000005</v>
      </c>
      <c r="S72" s="22">
        <f t="shared" si="17"/>
        <v>8.3755300000000005E-2</v>
      </c>
      <c r="T72" s="22">
        <f t="shared" si="17"/>
        <v>2.9502691000000001E-2</v>
      </c>
      <c r="U72" s="22">
        <f t="shared" si="17"/>
        <v>6.0031150000000005E-2</v>
      </c>
      <c r="V72" s="22">
        <f t="shared" si="17"/>
        <v>2.1399285999999997</v>
      </c>
      <c r="W72" s="22">
        <f t="shared" si="17"/>
        <v>9.8919449999999992E-2</v>
      </c>
      <c r="X72" s="22">
        <f t="shared" si="17"/>
        <v>2.1399168999999998</v>
      </c>
      <c r="Y72" s="22">
        <f t="shared" si="17"/>
        <v>3.7448469999999996</v>
      </c>
      <c r="Z72" s="22">
        <f t="shared" si="17"/>
        <v>0.27599156000000002</v>
      </c>
      <c r="AA72" s="22">
        <f t="shared" si="17"/>
        <v>0.24097019</v>
      </c>
      <c r="AB72" s="22">
        <f t="shared" si="17"/>
        <v>42.095739999999999</v>
      </c>
      <c r="AC72" s="22">
        <f t="shared" si="17"/>
        <v>0.10692321</v>
      </c>
      <c r="AD72" s="22">
        <f t="shared" si="17"/>
        <v>110.80541000000001</v>
      </c>
      <c r="AE72" s="22">
        <f t="shared" si="17"/>
        <v>11.430047999999999</v>
      </c>
      <c r="AF72" s="22">
        <f t="shared" si="17"/>
        <v>11.335505000000001</v>
      </c>
      <c r="AG72" s="22">
        <f t="shared" si="17"/>
        <v>77.054949999999991</v>
      </c>
      <c r="AH72" s="22">
        <f t="shared" si="17"/>
        <v>0.31537723999999995</v>
      </c>
      <c r="AI72" s="22">
        <f t="shared" si="17"/>
        <v>0.3631453</v>
      </c>
      <c r="AJ72" s="22">
        <f t="shared" si="17"/>
        <v>5.767547E-2</v>
      </c>
    </row>
    <row r="73" spans="1:36" ht="21" customHeight="1">
      <c r="A73" s="6" t="s">
        <v>106</v>
      </c>
      <c r="B73" s="9">
        <v>48</v>
      </c>
      <c r="C73" s="22">
        <v>10.1027</v>
      </c>
      <c r="D73" s="22">
        <v>20.644300000000001</v>
      </c>
      <c r="E73" s="22">
        <v>1.97394</v>
      </c>
      <c r="F73" s="22">
        <v>1.29819</v>
      </c>
      <c r="G73" s="22">
        <v>0.271173</v>
      </c>
      <c r="H73" s="22">
        <v>0.44306099999999998</v>
      </c>
      <c r="I73" s="22">
        <v>3.0330099999999999E-2</v>
      </c>
      <c r="J73" s="22">
        <v>0.20694399999999999</v>
      </c>
      <c r="K73" s="22">
        <v>6.72743</v>
      </c>
      <c r="L73" s="22">
        <v>2.7813399999999999E-2</v>
      </c>
      <c r="M73" s="22">
        <v>0</v>
      </c>
      <c r="N73" s="22">
        <v>0</v>
      </c>
      <c r="O73" s="22">
        <v>0</v>
      </c>
      <c r="P73" s="22">
        <v>1.90181</v>
      </c>
      <c r="Q73" s="22">
        <v>0.96213300000000002</v>
      </c>
      <c r="R73" s="22">
        <v>6.29913E-2</v>
      </c>
      <c r="S73" s="22">
        <v>8.0926499999999998E-2</v>
      </c>
      <c r="T73" s="22">
        <v>5.0199600000000004E-3</v>
      </c>
      <c r="U73" s="22">
        <v>2.3166699999999998E-2</v>
      </c>
      <c r="V73" s="22">
        <v>0.73469600000000002</v>
      </c>
      <c r="W73" s="22">
        <v>3.4081E-2</v>
      </c>
      <c r="X73" s="22">
        <v>1.1102000000000001</v>
      </c>
      <c r="Y73" s="22">
        <v>1.26925</v>
      </c>
      <c r="Z73" s="22">
        <v>7.9067799999999994E-2</v>
      </c>
      <c r="AA73" s="22">
        <v>1.0563899999999999E-3</v>
      </c>
      <c r="AB73" s="22">
        <v>11.7479</v>
      </c>
      <c r="AC73" s="22">
        <v>2.98397E-2</v>
      </c>
      <c r="AD73" s="22">
        <v>25.740500000000001</v>
      </c>
      <c r="AE73" s="22">
        <v>3.8733399999999998</v>
      </c>
      <c r="AF73" s="22">
        <v>2.66161</v>
      </c>
      <c r="AG73" s="22">
        <v>19.985399999999998</v>
      </c>
      <c r="AH73" s="22">
        <v>0.13781499999999999</v>
      </c>
      <c r="AI73" s="22">
        <v>8.3280300000000002E-2</v>
      </c>
      <c r="AJ73" s="22">
        <v>1.1167E-2</v>
      </c>
    </row>
    <row r="74" spans="1:36" ht="21" customHeight="1">
      <c r="A74" s="6" t="s">
        <v>107</v>
      </c>
      <c r="B74" s="9">
        <v>49</v>
      </c>
      <c r="C74" s="22">
        <v>4.5444300000000002</v>
      </c>
      <c r="D74" s="22">
        <v>8.1843299999999992</v>
      </c>
      <c r="E74" s="22">
        <v>0.92758700000000005</v>
      </c>
      <c r="F74" s="22">
        <v>0.45109900000000003</v>
      </c>
      <c r="G74" s="22">
        <v>7.6519100000000007E-2</v>
      </c>
      <c r="H74" s="22">
        <v>0.15078900000000001</v>
      </c>
      <c r="I74" s="22">
        <v>1.3596499999999999E-2</v>
      </c>
      <c r="J74" s="22">
        <v>8.9347800000000005E-2</v>
      </c>
      <c r="K74" s="22">
        <v>3.05959</v>
      </c>
      <c r="L74" s="22">
        <v>5.0641200000000001E-3</v>
      </c>
      <c r="M74" s="22">
        <v>0</v>
      </c>
      <c r="N74" s="22">
        <v>0</v>
      </c>
      <c r="O74" s="22">
        <v>0</v>
      </c>
      <c r="P74" s="22">
        <v>0.85784800000000005</v>
      </c>
      <c r="Q74" s="22">
        <v>0.85980800000000002</v>
      </c>
      <c r="R74" s="22">
        <v>9.6575099999999997E-2</v>
      </c>
      <c r="S74" s="22">
        <v>0</v>
      </c>
      <c r="T74" s="22">
        <v>6.8446499999999999E-3</v>
      </c>
      <c r="U74" s="22">
        <v>6.5014000000000001E-3</v>
      </c>
      <c r="V74" s="22">
        <v>0.28699999999999998</v>
      </c>
      <c r="W74" s="22">
        <v>1.6644599999999999E-2</v>
      </c>
      <c r="X74" s="22">
        <v>0.22167100000000001</v>
      </c>
      <c r="Y74" s="22">
        <v>0.53224800000000005</v>
      </c>
      <c r="Z74" s="22">
        <v>6.3155799999999998E-2</v>
      </c>
      <c r="AA74" s="22">
        <v>4.2453999999999999E-2</v>
      </c>
      <c r="AB74" s="22">
        <v>2.2311800000000002</v>
      </c>
      <c r="AC74" s="22">
        <v>5.6671999999999998E-3</v>
      </c>
      <c r="AD74" s="22">
        <v>15.660299999999999</v>
      </c>
      <c r="AE74" s="22">
        <v>0.54738600000000004</v>
      </c>
      <c r="AF74" s="22">
        <v>1.2164600000000001</v>
      </c>
      <c r="AG74" s="22">
        <v>11.0229</v>
      </c>
      <c r="AH74" s="22">
        <v>1.68051E-2</v>
      </c>
      <c r="AI74" s="22">
        <v>2.1703799999999999E-2</v>
      </c>
      <c r="AJ74" s="22">
        <v>2.4082700000000001E-3</v>
      </c>
    </row>
    <row r="75" spans="1:36" ht="21" customHeight="1">
      <c r="A75" s="6" t="s">
        <v>108</v>
      </c>
      <c r="B75" s="9">
        <v>50</v>
      </c>
      <c r="C75" s="22">
        <v>4.9358899999999997</v>
      </c>
      <c r="D75" s="22">
        <v>5.5262599999999997</v>
      </c>
      <c r="E75" s="22">
        <v>0.91172900000000001</v>
      </c>
      <c r="F75" s="22">
        <v>0.17219899999999999</v>
      </c>
      <c r="G75" s="22">
        <v>4.0040100000000002E-2</v>
      </c>
      <c r="H75" s="22">
        <v>4.6540999999999999E-2</v>
      </c>
      <c r="I75" s="22">
        <v>7.3714499999999999E-3</v>
      </c>
      <c r="J75" s="22">
        <v>3.17782E-2</v>
      </c>
      <c r="K75" s="22">
        <v>3.60934</v>
      </c>
      <c r="L75" s="22">
        <v>1.52709E-2</v>
      </c>
      <c r="M75" s="22">
        <v>0</v>
      </c>
      <c r="N75" s="22">
        <v>0</v>
      </c>
      <c r="O75" s="22">
        <v>0</v>
      </c>
      <c r="P75" s="22">
        <v>0.59103300000000003</v>
      </c>
      <c r="Q75" s="22">
        <v>0.32917800000000003</v>
      </c>
      <c r="R75" s="22">
        <v>8.0537700000000004E-2</v>
      </c>
      <c r="S75" s="22">
        <v>0</v>
      </c>
      <c r="T75" s="22">
        <v>4.1919699999999997E-3</v>
      </c>
      <c r="U75" s="22">
        <v>7.68631E-3</v>
      </c>
      <c r="V75" s="22">
        <v>0.12845200000000001</v>
      </c>
      <c r="W75" s="22">
        <v>7.6879899999999996E-3</v>
      </c>
      <c r="X75" s="22">
        <v>0.129492</v>
      </c>
      <c r="Y75" s="22">
        <v>0.25832300000000002</v>
      </c>
      <c r="Z75" s="22">
        <v>3.3450000000000001E-2</v>
      </c>
      <c r="AA75" s="22">
        <v>4.00989E-2</v>
      </c>
      <c r="AB75" s="22">
        <v>3.95214</v>
      </c>
      <c r="AC75" s="22">
        <v>1.0038399999999999E-2</v>
      </c>
      <c r="AD75" s="22">
        <v>15.7621</v>
      </c>
      <c r="AE75" s="22">
        <v>1.5940700000000001</v>
      </c>
      <c r="AF75" s="22">
        <v>1.25203</v>
      </c>
      <c r="AG75" s="22">
        <v>9.3582400000000003</v>
      </c>
      <c r="AH75" s="22">
        <v>1.21189E-2</v>
      </c>
      <c r="AI75" s="22">
        <v>3.1560699999999997E-2</v>
      </c>
      <c r="AJ75" s="22">
        <v>1.4204599999999999E-3</v>
      </c>
    </row>
    <row r="76" spans="1:36" ht="21" customHeight="1">
      <c r="A76" s="6" t="s">
        <v>109</v>
      </c>
      <c r="B76" s="9">
        <v>51</v>
      </c>
      <c r="C76" s="22">
        <v>2.24003</v>
      </c>
      <c r="D76" s="22">
        <v>3.3238300000000001</v>
      </c>
      <c r="E76" s="22">
        <v>0.53454500000000005</v>
      </c>
      <c r="F76" s="22">
        <v>0.112278</v>
      </c>
      <c r="G76" s="22">
        <v>2.3598899999999999E-2</v>
      </c>
      <c r="H76" s="22">
        <v>3.7467199999999999E-2</v>
      </c>
      <c r="I76" s="22">
        <v>3.07033E-3</v>
      </c>
      <c r="J76" s="22">
        <v>2.1410200000000001E-2</v>
      </c>
      <c r="K76" s="22">
        <v>1.09833</v>
      </c>
      <c r="L76" s="22">
        <v>3.4342700000000001E-3</v>
      </c>
      <c r="M76" s="22">
        <v>0</v>
      </c>
      <c r="N76" s="22">
        <v>0</v>
      </c>
      <c r="O76" s="22">
        <v>0</v>
      </c>
      <c r="P76" s="22">
        <v>0.71181000000000005</v>
      </c>
      <c r="Q76" s="22">
        <v>9.9014199999999997E-2</v>
      </c>
      <c r="R76" s="22">
        <v>1.2477E-2</v>
      </c>
      <c r="S76" s="22">
        <v>0</v>
      </c>
      <c r="T76" s="22">
        <v>1.60008E-3</v>
      </c>
      <c r="U76" s="22">
        <v>1.8250899999999999E-3</v>
      </c>
      <c r="V76" s="22">
        <v>0.31622400000000001</v>
      </c>
      <c r="W76" s="22">
        <v>1.53942E-2</v>
      </c>
      <c r="X76" s="22">
        <v>8.7351300000000007E-2</v>
      </c>
      <c r="Y76" s="22">
        <v>0.115426</v>
      </c>
      <c r="Z76" s="22">
        <v>7.5743700000000004E-3</v>
      </c>
      <c r="AA76" s="22">
        <v>2.4959800000000001E-2</v>
      </c>
      <c r="AB76" s="22">
        <v>1.0399</v>
      </c>
      <c r="AC76" s="22">
        <v>2.64139E-3</v>
      </c>
      <c r="AD76" s="22">
        <v>8.6600999999999999</v>
      </c>
      <c r="AE76" s="22">
        <v>0.123428</v>
      </c>
      <c r="AF76" s="22">
        <v>0.83921800000000002</v>
      </c>
      <c r="AG76" s="22">
        <v>6.4048400000000001</v>
      </c>
      <c r="AH76" s="22">
        <v>2.98964E-2</v>
      </c>
      <c r="AI76" s="22">
        <v>1.07586E-2</v>
      </c>
      <c r="AJ76" s="22">
        <v>1.2328599999999999E-3</v>
      </c>
    </row>
    <row r="77" spans="1:36" ht="21" customHeight="1">
      <c r="A77" s="6" t="s">
        <v>110</v>
      </c>
      <c r="B77" s="9">
        <v>52</v>
      </c>
      <c r="C77" s="22">
        <v>7.2623899999999999</v>
      </c>
      <c r="D77" s="22">
        <v>13.0692</v>
      </c>
      <c r="E77" s="22">
        <v>1.37662</v>
      </c>
      <c r="F77" s="22">
        <v>0.76547600000000005</v>
      </c>
      <c r="G77" s="22">
        <v>0.178261</v>
      </c>
      <c r="H77" s="22">
        <v>0.20832400000000001</v>
      </c>
      <c r="I77" s="22">
        <v>1.9513200000000001E-2</v>
      </c>
      <c r="J77" s="22">
        <v>0.14097199999999999</v>
      </c>
      <c r="K77" s="22">
        <v>5.5627199999999997</v>
      </c>
      <c r="L77" s="22">
        <v>1.18394E-2</v>
      </c>
      <c r="M77" s="22">
        <v>0</v>
      </c>
      <c r="N77" s="22">
        <v>0</v>
      </c>
      <c r="O77" s="22">
        <v>0</v>
      </c>
      <c r="P77" s="22">
        <v>4.0547599999999999</v>
      </c>
      <c r="Q77" s="22">
        <v>0.38277600000000001</v>
      </c>
      <c r="R77" s="22">
        <v>0.122963</v>
      </c>
      <c r="S77" s="22">
        <v>0</v>
      </c>
      <c r="T77" s="22">
        <v>8.2108600000000004E-3</v>
      </c>
      <c r="U77" s="22">
        <v>1.51488E-2</v>
      </c>
      <c r="V77" s="22">
        <v>0.448737</v>
      </c>
      <c r="W77" s="22">
        <v>1.8087099999999998E-2</v>
      </c>
      <c r="X77" s="22">
        <v>0.22045600000000001</v>
      </c>
      <c r="Y77" s="22">
        <v>0.48572100000000001</v>
      </c>
      <c r="Z77" s="22">
        <v>5.6102699999999998E-2</v>
      </c>
      <c r="AA77" s="22">
        <v>8.3557300000000001E-2</v>
      </c>
      <c r="AB77" s="22">
        <v>5.1070399999999996</v>
      </c>
      <c r="AC77" s="22">
        <v>1.29719E-2</v>
      </c>
      <c r="AD77" s="22">
        <v>24.502800000000001</v>
      </c>
      <c r="AE77" s="22">
        <v>1.66414</v>
      </c>
      <c r="AF77" s="22">
        <v>1.8490500000000001</v>
      </c>
      <c r="AG77" s="22">
        <v>12.824199999999999</v>
      </c>
      <c r="AH77" s="22">
        <v>6.9169400000000006E-2</v>
      </c>
      <c r="AI77" s="22">
        <v>4.9121999999999999E-2</v>
      </c>
      <c r="AJ77" s="22">
        <v>4.1866500000000001E-3</v>
      </c>
    </row>
    <row r="78" spans="1:36" ht="21" customHeight="1">
      <c r="A78" s="6" t="s">
        <v>111</v>
      </c>
      <c r="B78" s="9">
        <v>53</v>
      </c>
      <c r="C78" s="22">
        <v>0.93228599999999995</v>
      </c>
      <c r="D78" s="22">
        <v>0.58259700000000003</v>
      </c>
      <c r="E78" s="22">
        <v>7.9306199999999993E-2</v>
      </c>
      <c r="F78" s="22">
        <v>1.0171100000000001E-2</v>
      </c>
      <c r="G78" s="22">
        <v>1.5407699999999999E-3</v>
      </c>
      <c r="H78" s="22">
        <v>1.14635E-3</v>
      </c>
      <c r="I78" s="22">
        <v>2.4079900000000001E-4</v>
      </c>
      <c r="J78" s="22">
        <v>1.85308E-3</v>
      </c>
      <c r="K78" s="22">
        <v>0.465306</v>
      </c>
      <c r="L78" s="22">
        <v>3.7131200000000003E-2</v>
      </c>
      <c r="M78" s="22">
        <v>0</v>
      </c>
      <c r="N78" s="22">
        <v>0</v>
      </c>
      <c r="O78" s="22">
        <v>0</v>
      </c>
      <c r="P78" s="22">
        <v>0.201381</v>
      </c>
      <c r="Q78" s="22">
        <v>0</v>
      </c>
      <c r="R78" s="22">
        <v>1.45948E-2</v>
      </c>
      <c r="S78" s="22">
        <v>2.8287999999999998E-3</v>
      </c>
      <c r="T78" s="22">
        <v>2.8277700000000001E-4</v>
      </c>
      <c r="U78" s="22">
        <v>1.1358200000000001E-3</v>
      </c>
      <c r="V78" s="22">
        <v>1.03946E-2</v>
      </c>
      <c r="W78" s="22">
        <v>5.0323999999999996E-4</v>
      </c>
      <c r="X78" s="22">
        <v>0.172429</v>
      </c>
      <c r="Y78" s="22">
        <v>0.27629900000000002</v>
      </c>
      <c r="Z78" s="22">
        <v>2.5417899999999999E-3</v>
      </c>
      <c r="AA78" s="22">
        <v>1.26406E-2</v>
      </c>
      <c r="AB78" s="22">
        <v>2.4220999999999999</v>
      </c>
      <c r="AC78" s="22">
        <v>6.1521199999999996E-3</v>
      </c>
      <c r="AD78" s="22">
        <v>1.4998100000000001</v>
      </c>
      <c r="AE78" s="22">
        <v>0.409694</v>
      </c>
      <c r="AF78" s="22">
        <v>0.31176700000000002</v>
      </c>
      <c r="AG78" s="22">
        <v>1.1431</v>
      </c>
      <c r="AH78" s="22">
        <v>1.9709000000000001E-2</v>
      </c>
      <c r="AI78" s="22">
        <v>5.7855200000000002E-2</v>
      </c>
      <c r="AJ78" s="22">
        <v>4.6572300000000001E-3</v>
      </c>
    </row>
    <row r="79" spans="1:36" ht="21" customHeight="1">
      <c r="A79" s="6" t="s">
        <v>112</v>
      </c>
      <c r="B79" s="9">
        <v>54</v>
      </c>
      <c r="C79" s="22">
        <v>3.40482</v>
      </c>
      <c r="D79" s="22">
        <v>2.7589100000000002</v>
      </c>
      <c r="E79" s="22">
        <v>0.58109900000000003</v>
      </c>
      <c r="F79" s="22">
        <v>2.9774399999999999E-2</v>
      </c>
      <c r="G79" s="22">
        <v>3.4872800000000002E-3</v>
      </c>
      <c r="H79" s="22">
        <v>1.0754E-3</v>
      </c>
      <c r="I79" s="22">
        <v>5.5387199999999996E-4</v>
      </c>
      <c r="J79" s="22">
        <v>5.8468399999999998E-3</v>
      </c>
      <c r="K79" s="22">
        <v>7.3405899999999997</v>
      </c>
      <c r="L79" s="22">
        <v>5.7845800000000001E-3</v>
      </c>
      <c r="M79" s="22">
        <v>0</v>
      </c>
      <c r="N79" s="22">
        <v>0</v>
      </c>
      <c r="O79" s="22">
        <v>0</v>
      </c>
      <c r="P79" s="22">
        <v>0.318859</v>
      </c>
      <c r="Q79" s="22">
        <v>0</v>
      </c>
      <c r="R79" s="22">
        <v>6.17411E-2</v>
      </c>
      <c r="S79" s="22">
        <v>0</v>
      </c>
      <c r="T79" s="22">
        <v>9.5152400000000003E-4</v>
      </c>
      <c r="U79" s="22">
        <v>1.26778E-3</v>
      </c>
      <c r="V79" s="22">
        <v>0.102696</v>
      </c>
      <c r="W79" s="22">
        <v>4.3069900000000001E-3</v>
      </c>
      <c r="X79" s="22">
        <v>0.12413200000000001</v>
      </c>
      <c r="Y79" s="22">
        <v>0.11640300000000001</v>
      </c>
      <c r="Z79" s="22">
        <v>1.26185E-2</v>
      </c>
      <c r="AA79" s="22">
        <v>2.0048400000000001E-2</v>
      </c>
      <c r="AB79" s="22">
        <v>8.2234700000000007</v>
      </c>
      <c r="AC79" s="22">
        <v>2.0887599999999999E-2</v>
      </c>
      <c r="AD79" s="22">
        <v>7.399</v>
      </c>
      <c r="AE79" s="22">
        <v>0.47714000000000001</v>
      </c>
      <c r="AF79" s="22">
        <v>1.5643400000000001</v>
      </c>
      <c r="AG79" s="22">
        <v>6.14377</v>
      </c>
      <c r="AH79" s="22">
        <v>4.2461399999999998E-3</v>
      </c>
      <c r="AI79" s="22">
        <v>4.7384599999999999E-2</v>
      </c>
      <c r="AJ79" s="22">
        <v>1.1635700000000001E-2</v>
      </c>
    </row>
    <row r="80" spans="1:36" ht="21" customHeight="1">
      <c r="A80" s="6" t="s">
        <v>113</v>
      </c>
      <c r="B80" s="9">
        <v>55</v>
      </c>
      <c r="C80" s="22">
        <v>3.7447900000000001</v>
      </c>
      <c r="D80" s="22">
        <v>3.20024</v>
      </c>
      <c r="E80" s="22">
        <v>0.72563599999999995</v>
      </c>
      <c r="F80" s="22">
        <v>1.22448E-2</v>
      </c>
      <c r="G80" s="22">
        <v>1.41457E-3</v>
      </c>
      <c r="H80" s="22">
        <v>1.5444300000000001E-3</v>
      </c>
      <c r="I80" s="22">
        <v>6.1581699999999995E-4</v>
      </c>
      <c r="J80" s="22">
        <v>2.06435E-3</v>
      </c>
      <c r="K80" s="22">
        <v>5.7450599999999996</v>
      </c>
      <c r="L80" s="22">
        <v>5.2655599999999999E-3</v>
      </c>
      <c r="M80" s="22">
        <v>0</v>
      </c>
      <c r="N80" s="22">
        <v>0</v>
      </c>
      <c r="O80" s="22">
        <v>0</v>
      </c>
      <c r="P80" s="22">
        <v>0.10854900000000001</v>
      </c>
      <c r="Q80" s="22">
        <v>0</v>
      </c>
      <c r="R80" s="22">
        <v>8.0195900000000001E-2</v>
      </c>
      <c r="S80" s="22">
        <v>0</v>
      </c>
      <c r="T80" s="22">
        <v>2.4008699999999998E-3</v>
      </c>
      <c r="U80" s="22">
        <v>3.2992500000000001E-3</v>
      </c>
      <c r="V80" s="22">
        <v>0.11172899999999999</v>
      </c>
      <c r="W80" s="22">
        <v>2.21433E-3</v>
      </c>
      <c r="X80" s="22">
        <v>7.4185600000000004E-2</v>
      </c>
      <c r="Y80" s="22">
        <v>0.69117700000000004</v>
      </c>
      <c r="Z80" s="22">
        <v>2.1480599999999999E-2</v>
      </c>
      <c r="AA80" s="22">
        <v>1.61548E-2</v>
      </c>
      <c r="AB80" s="22">
        <v>7.3720100000000004</v>
      </c>
      <c r="AC80" s="22">
        <v>1.8724899999999999E-2</v>
      </c>
      <c r="AD80" s="22">
        <v>11.5808</v>
      </c>
      <c r="AE80" s="22">
        <v>2.74085</v>
      </c>
      <c r="AF80" s="22">
        <v>1.64103</v>
      </c>
      <c r="AG80" s="22">
        <v>10.172499999999999</v>
      </c>
      <c r="AH80" s="22">
        <v>2.5617299999999999E-2</v>
      </c>
      <c r="AI80" s="22">
        <v>6.1480100000000003E-2</v>
      </c>
      <c r="AJ80" s="22">
        <v>2.0967300000000001E-2</v>
      </c>
    </row>
    <row r="81" spans="1:36" s="2" customFormat="1" ht="21" customHeight="1">
      <c r="A81" s="4" t="s">
        <v>114</v>
      </c>
      <c r="B81" s="9" t="s">
        <v>187</v>
      </c>
      <c r="C81" s="22">
        <f>SUM(C82:C86)</f>
        <v>27.231719999999999</v>
      </c>
      <c r="D81" s="22">
        <f t="shared" ref="D81:AJ81" si="18">SUM(D82:D86)</f>
        <v>46.698964999999994</v>
      </c>
      <c r="E81" s="22">
        <f t="shared" si="18"/>
        <v>5.2064069999999996</v>
      </c>
      <c r="F81" s="22">
        <f t="shared" si="18"/>
        <v>2.0397413599999998</v>
      </c>
      <c r="G81" s="22">
        <f t="shared" si="18"/>
        <v>0.42089684599999999</v>
      </c>
      <c r="H81" s="22">
        <f t="shared" si="18"/>
        <v>0.65616557300000011</v>
      </c>
      <c r="I81" s="22">
        <f t="shared" si="18"/>
        <v>0.18595862999999999</v>
      </c>
      <c r="J81" s="22">
        <f t="shared" si="18"/>
        <v>0.36613836399999999</v>
      </c>
      <c r="K81" s="22">
        <f t="shared" si="18"/>
        <v>20.540051000000002</v>
      </c>
      <c r="L81" s="22">
        <f t="shared" si="18"/>
        <v>1.5360870999999998</v>
      </c>
      <c r="M81" s="22">
        <f t="shared" si="18"/>
        <v>7.2561199999999996E-3</v>
      </c>
      <c r="N81" s="22">
        <f t="shared" si="18"/>
        <v>2.90245E-3</v>
      </c>
      <c r="O81" s="22">
        <f t="shared" si="18"/>
        <v>4.3536699999999996E-3</v>
      </c>
      <c r="P81" s="22">
        <f t="shared" si="18"/>
        <v>5.0425476600000003</v>
      </c>
      <c r="Q81" s="22">
        <f t="shared" si="18"/>
        <v>2.6527107399999998</v>
      </c>
      <c r="R81" s="22">
        <f t="shared" si="18"/>
        <v>0.25304042700000001</v>
      </c>
      <c r="S81" s="22">
        <f t="shared" si="18"/>
        <v>0.32269396900000002</v>
      </c>
      <c r="T81" s="22">
        <f t="shared" si="18"/>
        <v>2.5774752599999999E-2</v>
      </c>
      <c r="U81" s="22">
        <f t="shared" si="18"/>
        <v>4.9488738999999997E-2</v>
      </c>
      <c r="V81" s="22">
        <f t="shared" si="18"/>
        <v>1.2806491</v>
      </c>
      <c r="W81" s="22">
        <f t="shared" si="18"/>
        <v>5.3098899799999995E-2</v>
      </c>
      <c r="X81" s="22">
        <f t="shared" si="18"/>
        <v>1.3003588900000003</v>
      </c>
      <c r="Y81" s="22">
        <f t="shared" si="18"/>
        <v>3.1045904000000002</v>
      </c>
      <c r="Z81" s="22">
        <f t="shared" si="18"/>
        <v>0.13071347200000002</v>
      </c>
      <c r="AA81" s="22">
        <f t="shared" si="18"/>
        <v>0.37765293</v>
      </c>
      <c r="AB81" s="22">
        <f t="shared" si="18"/>
        <v>211.78885000000002</v>
      </c>
      <c r="AC81" s="22">
        <f t="shared" si="18"/>
        <v>0.53794485999999997</v>
      </c>
      <c r="AD81" s="22">
        <f t="shared" si="18"/>
        <v>60.065175000000004</v>
      </c>
      <c r="AE81" s="22">
        <f t="shared" si="18"/>
        <v>22.448971</v>
      </c>
      <c r="AF81" s="22">
        <f t="shared" si="18"/>
        <v>8.2477844000000005</v>
      </c>
      <c r="AG81" s="22">
        <f t="shared" si="18"/>
        <v>58.680351999999999</v>
      </c>
      <c r="AH81" s="22">
        <f t="shared" si="18"/>
        <v>0.31365715999999999</v>
      </c>
      <c r="AI81" s="22">
        <f t="shared" si="18"/>
        <v>0.20203368999999999</v>
      </c>
      <c r="AJ81" s="22">
        <f t="shared" si="18"/>
        <v>2.1160262999999999E-2</v>
      </c>
    </row>
    <row r="82" spans="1:36" ht="21" customHeight="1">
      <c r="A82" s="6" t="s">
        <v>115</v>
      </c>
      <c r="B82" s="9">
        <v>56</v>
      </c>
      <c r="C82" s="22">
        <v>14.6645</v>
      </c>
      <c r="D82" s="22">
        <v>29.826599999999999</v>
      </c>
      <c r="E82" s="22">
        <v>3.57233</v>
      </c>
      <c r="F82" s="22">
        <v>1.5222</v>
      </c>
      <c r="G82" s="22">
        <v>0.32507799999999998</v>
      </c>
      <c r="H82" s="22">
        <v>0.53119899999999998</v>
      </c>
      <c r="I82" s="22">
        <v>3.5728900000000001E-2</v>
      </c>
      <c r="J82" s="22">
        <v>0.32152599999999998</v>
      </c>
      <c r="K82" s="22">
        <v>17.053699999999999</v>
      </c>
      <c r="L82" s="22">
        <v>0.12203</v>
      </c>
      <c r="M82" s="22">
        <v>0</v>
      </c>
      <c r="N82" s="22">
        <v>0</v>
      </c>
      <c r="O82" s="22">
        <v>0</v>
      </c>
      <c r="P82" s="22">
        <v>4.7151199999999998</v>
      </c>
      <c r="Q82" s="22">
        <v>2.4552299999999998</v>
      </c>
      <c r="R82" s="22">
        <v>0.17025999999999999</v>
      </c>
      <c r="S82" s="22">
        <v>8.5434199999999995E-3</v>
      </c>
      <c r="T82" s="22">
        <v>2.0515700000000001E-2</v>
      </c>
      <c r="U82" s="22">
        <v>3.7432600000000003E-2</v>
      </c>
      <c r="V82" s="22">
        <v>1.03772</v>
      </c>
      <c r="W82" s="22">
        <v>4.6337799999999998E-2</v>
      </c>
      <c r="X82" s="22">
        <v>1.09762</v>
      </c>
      <c r="Y82" s="22">
        <v>2.2688600000000001</v>
      </c>
      <c r="Z82" s="22">
        <v>0.1208</v>
      </c>
      <c r="AA82" s="22">
        <v>0.37171700000000002</v>
      </c>
      <c r="AB82" s="22">
        <v>119.929</v>
      </c>
      <c r="AC82" s="22">
        <v>0.30462099999999998</v>
      </c>
      <c r="AD82" s="22">
        <v>45.646700000000003</v>
      </c>
      <c r="AE82" s="22">
        <v>15.8649</v>
      </c>
      <c r="AF82" s="22">
        <v>6.0282900000000001</v>
      </c>
      <c r="AG82" s="22">
        <v>44.334099999999999</v>
      </c>
      <c r="AH82" s="22">
        <v>0.19117700000000001</v>
      </c>
      <c r="AI82" s="22">
        <v>0.14922199999999999</v>
      </c>
      <c r="AJ82" s="22">
        <v>1.38187E-2</v>
      </c>
    </row>
    <row r="83" spans="1:36" ht="21" customHeight="1">
      <c r="A83" s="6" t="s">
        <v>116</v>
      </c>
      <c r="B83" s="9">
        <v>57</v>
      </c>
      <c r="C83" s="22">
        <v>1.7621800000000001</v>
      </c>
      <c r="D83" s="22">
        <v>3.4689899999999998</v>
      </c>
      <c r="E83" s="22">
        <v>0.31261</v>
      </c>
      <c r="F83" s="22">
        <v>0.23571700000000001</v>
      </c>
      <c r="G83" s="22">
        <v>4.1593699999999997E-2</v>
      </c>
      <c r="H83" s="22">
        <v>5.7524800000000001E-2</v>
      </c>
      <c r="I83" s="22">
        <v>9.2853699999999997E-2</v>
      </c>
      <c r="J83" s="22">
        <v>2.34661E-2</v>
      </c>
      <c r="K83" s="22">
        <v>0.83719500000000002</v>
      </c>
      <c r="L83" s="22">
        <v>2.1859199999999999E-2</v>
      </c>
      <c r="M83" s="22">
        <v>0</v>
      </c>
      <c r="N83" s="22">
        <v>0</v>
      </c>
      <c r="O83" s="22">
        <v>0</v>
      </c>
      <c r="P83" s="22">
        <v>0.199546</v>
      </c>
      <c r="Q83" s="22">
        <v>5.5251000000000001E-2</v>
      </c>
      <c r="R83" s="22">
        <v>3.8170200000000001E-2</v>
      </c>
      <c r="S83" s="22">
        <v>0.31393300000000002</v>
      </c>
      <c r="T83" s="22">
        <v>3.9185700000000001E-4</v>
      </c>
      <c r="U83" s="22">
        <v>1.5139800000000001E-3</v>
      </c>
      <c r="V83" s="22">
        <v>0.14238200000000001</v>
      </c>
      <c r="W83" s="22">
        <v>4.3348500000000003E-3</v>
      </c>
      <c r="X83" s="22">
        <v>9.0535400000000002E-2</v>
      </c>
      <c r="Y83" s="22">
        <v>0.128943</v>
      </c>
      <c r="Z83" s="22">
        <v>3.31489E-3</v>
      </c>
      <c r="AA83" s="22">
        <v>0</v>
      </c>
      <c r="AB83" s="22">
        <v>6.3315999999999999</v>
      </c>
      <c r="AC83" s="22">
        <v>1.6082300000000001E-2</v>
      </c>
      <c r="AD83" s="22">
        <v>3.8466200000000002</v>
      </c>
      <c r="AE83" s="22">
        <v>0.95915099999999998</v>
      </c>
      <c r="AF83" s="22">
        <v>0.498886</v>
      </c>
      <c r="AG83" s="22">
        <v>3.4146999999999998</v>
      </c>
      <c r="AH83" s="22">
        <v>3.64728E-2</v>
      </c>
      <c r="AI83" s="22">
        <v>1.6652799999999999E-2</v>
      </c>
      <c r="AJ83" s="22">
        <v>1.5700600000000001E-3</v>
      </c>
    </row>
    <row r="84" spans="1:36" ht="21" customHeight="1">
      <c r="A84" s="6" t="s">
        <v>117</v>
      </c>
      <c r="B84" s="9">
        <v>58</v>
      </c>
      <c r="C84" s="22">
        <v>0.123796</v>
      </c>
      <c r="D84" s="22">
        <v>0.35188999999999998</v>
      </c>
      <c r="E84" s="22">
        <v>4.3315600000000003E-2</v>
      </c>
      <c r="F84" s="22">
        <v>5.3980599999999997E-3</v>
      </c>
      <c r="G84" s="22">
        <v>8.5194600000000002E-4</v>
      </c>
      <c r="H84" s="22">
        <v>5.2547300000000004E-4</v>
      </c>
      <c r="I84" s="22">
        <v>8.1000000000000004E-5</v>
      </c>
      <c r="J84" s="22">
        <v>1.1267199999999999E-3</v>
      </c>
      <c r="K84" s="22">
        <v>0.40670000000000001</v>
      </c>
      <c r="L84" s="22">
        <v>3.1568800000000001E-2</v>
      </c>
      <c r="M84" s="22">
        <v>0</v>
      </c>
      <c r="N84" s="22">
        <v>0</v>
      </c>
      <c r="O84" s="22">
        <v>0</v>
      </c>
      <c r="P84" s="22">
        <v>2.3386599999999998E-3</v>
      </c>
      <c r="Q84" s="22">
        <v>2.6806300000000002E-2</v>
      </c>
      <c r="R84" s="22">
        <v>9.3088700000000003E-4</v>
      </c>
      <c r="S84" s="22">
        <v>2.1754899999999999E-4</v>
      </c>
      <c r="T84" s="22">
        <v>5.3017599999999999E-5</v>
      </c>
      <c r="U84" s="22">
        <v>2.8406900000000002E-4</v>
      </c>
      <c r="V84" s="22">
        <v>1.4152100000000001E-2</v>
      </c>
      <c r="W84" s="22">
        <v>1.77842E-4</v>
      </c>
      <c r="X84" s="22">
        <v>2.15932E-2</v>
      </c>
      <c r="Y84" s="22">
        <v>0.125836</v>
      </c>
      <c r="Z84" s="22">
        <v>1.50764E-3</v>
      </c>
      <c r="AA84" s="22">
        <v>0</v>
      </c>
      <c r="AB84" s="22">
        <v>2.3027199999999999</v>
      </c>
      <c r="AC84" s="22">
        <v>5.8489099999999997E-3</v>
      </c>
      <c r="AD84" s="22">
        <v>0.93185899999999999</v>
      </c>
      <c r="AE84" s="22">
        <v>0.97327600000000003</v>
      </c>
      <c r="AF84" s="22">
        <v>0.120764</v>
      </c>
      <c r="AG84" s="22">
        <v>1.2330399999999999</v>
      </c>
      <c r="AH84" s="22">
        <v>4.3966200000000004E-3</v>
      </c>
      <c r="AI84" s="22">
        <v>5.0378200000000001E-3</v>
      </c>
      <c r="AJ84" s="22">
        <v>1.83117E-4</v>
      </c>
    </row>
    <row r="85" spans="1:36" ht="21" customHeight="1">
      <c r="A85" s="6" t="s">
        <v>118</v>
      </c>
      <c r="B85" s="9">
        <v>59</v>
      </c>
      <c r="C85" s="22">
        <v>10.214700000000001</v>
      </c>
      <c r="D85" s="22">
        <v>12.3009</v>
      </c>
      <c r="E85" s="22">
        <v>1.2241500000000001</v>
      </c>
      <c r="F85" s="22">
        <v>0.242927</v>
      </c>
      <c r="G85" s="22">
        <v>4.16266E-2</v>
      </c>
      <c r="H85" s="22">
        <v>5.3973899999999998E-2</v>
      </c>
      <c r="I85" s="22">
        <v>5.3519700000000003E-2</v>
      </c>
      <c r="J85" s="22">
        <v>1.9532799999999999E-2</v>
      </c>
      <c r="K85" s="22">
        <v>2.1028600000000002</v>
      </c>
      <c r="L85" s="22">
        <v>1.3021199999999999</v>
      </c>
      <c r="M85" s="22">
        <v>7.2561199999999996E-3</v>
      </c>
      <c r="N85" s="22">
        <v>2.90245E-3</v>
      </c>
      <c r="O85" s="22">
        <v>4.3536699999999996E-3</v>
      </c>
      <c r="P85" s="22">
        <v>0.12554299999999999</v>
      </c>
      <c r="Q85" s="22">
        <v>0.111096</v>
      </c>
      <c r="R85" s="22">
        <v>4.2672799999999997E-2</v>
      </c>
      <c r="S85" s="22">
        <v>0</v>
      </c>
      <c r="T85" s="22">
        <v>3.8810899999999998E-3</v>
      </c>
      <c r="U85" s="22">
        <v>7.4588299999999996E-3</v>
      </c>
      <c r="V85" s="22">
        <v>6.3067799999999993E-2</v>
      </c>
      <c r="W85" s="22">
        <v>2.1495899999999998E-3</v>
      </c>
      <c r="X85" s="22">
        <v>8.9192300000000002E-2</v>
      </c>
      <c r="Y85" s="22">
        <v>0.56210599999999999</v>
      </c>
      <c r="Z85" s="22">
        <v>4.7834699999999997E-3</v>
      </c>
      <c r="AA85" s="22">
        <v>5.9359299999999999E-3</v>
      </c>
      <c r="AB85" s="22">
        <v>79.430000000000007</v>
      </c>
      <c r="AC85" s="22">
        <v>0.20175199999999999</v>
      </c>
      <c r="AD85" s="22">
        <v>9.3060700000000001</v>
      </c>
      <c r="AE85" s="22">
        <v>4.1951999999999998</v>
      </c>
      <c r="AF85" s="22">
        <v>1.54779</v>
      </c>
      <c r="AG85" s="22">
        <v>8.7929700000000004</v>
      </c>
      <c r="AH85" s="22">
        <v>7.6945299999999994E-2</v>
      </c>
      <c r="AI85" s="22">
        <v>2.9199800000000001E-2</v>
      </c>
      <c r="AJ85" s="22">
        <v>5.3084600000000001E-3</v>
      </c>
    </row>
    <row r="86" spans="1:36" ht="21" customHeight="1">
      <c r="A86" s="6" t="s">
        <v>119</v>
      </c>
      <c r="B86" s="9">
        <v>60</v>
      </c>
      <c r="C86" s="22">
        <v>0.46654400000000001</v>
      </c>
      <c r="D86" s="22">
        <v>0.75058499999999995</v>
      </c>
      <c r="E86" s="22">
        <v>5.4001399999999998E-2</v>
      </c>
      <c r="F86" s="22">
        <v>3.3499300000000003E-2</v>
      </c>
      <c r="G86" s="22">
        <v>1.1746599999999999E-2</v>
      </c>
      <c r="H86" s="22">
        <v>1.29424E-2</v>
      </c>
      <c r="I86" s="22">
        <v>3.7753299999999999E-3</v>
      </c>
      <c r="J86" s="22">
        <v>4.86744E-4</v>
      </c>
      <c r="K86" s="22">
        <v>0.139596</v>
      </c>
      <c r="L86" s="22">
        <v>5.8509100000000001E-2</v>
      </c>
      <c r="M86" s="22">
        <v>0</v>
      </c>
      <c r="N86" s="22">
        <v>0</v>
      </c>
      <c r="O86" s="22">
        <v>0</v>
      </c>
      <c r="P86" s="22">
        <v>0</v>
      </c>
      <c r="Q86" s="22">
        <v>4.3274400000000001E-3</v>
      </c>
      <c r="R86" s="22">
        <v>1.00654E-3</v>
      </c>
      <c r="S86" s="22">
        <v>0</v>
      </c>
      <c r="T86" s="22">
        <v>9.3308799999999999E-4</v>
      </c>
      <c r="U86" s="22">
        <v>2.79926E-3</v>
      </c>
      <c r="V86" s="22">
        <v>2.3327199999999999E-2</v>
      </c>
      <c r="W86" s="22">
        <v>9.8817800000000001E-5</v>
      </c>
      <c r="X86" s="22">
        <v>1.41799E-3</v>
      </c>
      <c r="Y86" s="22">
        <v>1.8845400000000002E-2</v>
      </c>
      <c r="Z86" s="22">
        <v>3.0747199999999999E-4</v>
      </c>
      <c r="AA86" s="22">
        <v>0</v>
      </c>
      <c r="AB86" s="22">
        <v>3.7955299999999998</v>
      </c>
      <c r="AC86" s="22">
        <v>9.6406500000000006E-3</v>
      </c>
      <c r="AD86" s="22">
        <v>0.333926</v>
      </c>
      <c r="AE86" s="22">
        <v>0.45644400000000002</v>
      </c>
      <c r="AF86" s="22">
        <v>5.2054400000000001E-2</v>
      </c>
      <c r="AG86" s="22">
        <v>0.90554199999999996</v>
      </c>
      <c r="AH86" s="22">
        <v>4.6654399999999999E-3</v>
      </c>
      <c r="AI86" s="22">
        <v>1.9212700000000001E-3</v>
      </c>
      <c r="AJ86" s="22">
        <v>2.79926E-4</v>
      </c>
    </row>
    <row r="87" spans="1:36" s="2" customFormat="1" ht="21" customHeight="1">
      <c r="A87" s="3" t="s">
        <v>120</v>
      </c>
      <c r="B87" s="14" t="s">
        <v>188</v>
      </c>
      <c r="C87" s="21">
        <f>SUM(C89:C92,C94:C96,C98:C99)</f>
        <v>103.15728399999999</v>
      </c>
      <c r="D87" s="21">
        <f t="shared" ref="D87:AJ87" si="19">SUM(D89:D92,D94:D96,D98:D99)</f>
        <v>218.914715</v>
      </c>
      <c r="E87" s="21">
        <f t="shared" si="19"/>
        <v>16.164803019999997</v>
      </c>
      <c r="F87" s="21">
        <f t="shared" si="19"/>
        <v>16.016106499999999</v>
      </c>
      <c r="G87" s="21">
        <f t="shared" si="19"/>
        <v>5.1559704699999998</v>
      </c>
      <c r="H87" s="21">
        <f t="shared" si="19"/>
        <v>6.4701976299999995</v>
      </c>
      <c r="I87" s="21">
        <f t="shared" si="19"/>
        <v>1.2847683789999997</v>
      </c>
      <c r="J87" s="21">
        <f t="shared" si="19"/>
        <v>8.0584854999999983E-2</v>
      </c>
      <c r="K87" s="21">
        <f t="shared" si="19"/>
        <v>70.013296299999993</v>
      </c>
      <c r="L87" s="21">
        <f t="shared" si="19"/>
        <v>0.48644638099999998</v>
      </c>
      <c r="M87" s="21">
        <f t="shared" si="19"/>
        <v>0</v>
      </c>
      <c r="N87" s="21">
        <f t="shared" si="19"/>
        <v>0</v>
      </c>
      <c r="O87" s="21">
        <f t="shared" si="19"/>
        <v>0</v>
      </c>
      <c r="P87" s="21">
        <f t="shared" si="19"/>
        <v>56.220065499999997</v>
      </c>
      <c r="Q87" s="21">
        <f t="shared" si="19"/>
        <v>0.20127989700000001</v>
      </c>
      <c r="R87" s="21">
        <f t="shared" si="19"/>
        <v>0.251177969</v>
      </c>
      <c r="S87" s="21">
        <f t="shared" si="19"/>
        <v>11.194177239000002</v>
      </c>
      <c r="T87" s="21">
        <f t="shared" si="19"/>
        <v>0.25337784550000003</v>
      </c>
      <c r="U87" s="21">
        <f t="shared" si="19"/>
        <v>0.14565985039999998</v>
      </c>
      <c r="V87" s="21">
        <f t="shared" si="19"/>
        <v>3.9237032200000002</v>
      </c>
      <c r="W87" s="21">
        <f t="shared" si="19"/>
        <v>0.22611186879</v>
      </c>
      <c r="X87" s="21">
        <f t="shared" si="19"/>
        <v>0.92578053599999999</v>
      </c>
      <c r="Y87" s="21">
        <f t="shared" si="19"/>
        <v>8.8090856309999985</v>
      </c>
      <c r="Z87" s="21">
        <f t="shared" si="19"/>
        <v>0.75097104430000006</v>
      </c>
      <c r="AA87" s="21">
        <f t="shared" si="19"/>
        <v>4.5809116589999999</v>
      </c>
      <c r="AB87" s="21">
        <f t="shared" si="19"/>
        <v>148.73768620000001</v>
      </c>
      <c r="AC87" s="21">
        <f t="shared" si="19"/>
        <v>0.37779333789999997</v>
      </c>
      <c r="AD87" s="21">
        <f t="shared" si="19"/>
        <v>180.02837245000001</v>
      </c>
      <c r="AE87" s="21">
        <f t="shared" si="19"/>
        <v>5.2104497300000006</v>
      </c>
      <c r="AF87" s="21">
        <f t="shared" si="19"/>
        <v>15.226488986999998</v>
      </c>
      <c r="AG87" s="21">
        <f t="shared" si="19"/>
        <v>134.77159177999999</v>
      </c>
      <c r="AH87" s="21">
        <f t="shared" si="19"/>
        <v>0.80298965970000002</v>
      </c>
      <c r="AI87" s="21">
        <f t="shared" si="19"/>
        <v>2.0254987899999999</v>
      </c>
      <c r="AJ87" s="21">
        <f t="shared" si="19"/>
        <v>5.8553554000000008E-2</v>
      </c>
    </row>
    <row r="88" spans="1:36" s="2" customFormat="1" ht="21" customHeight="1">
      <c r="A88" s="4" t="s">
        <v>121</v>
      </c>
      <c r="B88" s="9" t="s">
        <v>189</v>
      </c>
      <c r="C88" s="22">
        <f>SUM(C89:C92)</f>
        <v>73.066719199999994</v>
      </c>
      <c r="D88" s="22">
        <f t="shared" ref="D88:AJ88" si="20">SUM(D89:D92)</f>
        <v>174.23833099999999</v>
      </c>
      <c r="E88" s="22">
        <f t="shared" si="20"/>
        <v>11.289956800000001</v>
      </c>
      <c r="F88" s="22">
        <f t="shared" si="20"/>
        <v>13.463037399999999</v>
      </c>
      <c r="G88" s="22">
        <f t="shared" si="20"/>
        <v>4.45351564</v>
      </c>
      <c r="H88" s="22">
        <f t="shared" si="20"/>
        <v>5.3444373999999994</v>
      </c>
      <c r="I88" s="22">
        <f t="shared" si="20"/>
        <v>1.0031250699999998</v>
      </c>
      <c r="J88" s="22">
        <f t="shared" si="20"/>
        <v>6.0888789999999998E-2</v>
      </c>
      <c r="K88" s="22">
        <f t="shared" si="20"/>
        <v>42.511287999999993</v>
      </c>
      <c r="L88" s="22">
        <f t="shared" si="20"/>
        <v>0.46718209599999999</v>
      </c>
      <c r="M88" s="22">
        <f t="shared" si="20"/>
        <v>0</v>
      </c>
      <c r="N88" s="22">
        <f t="shared" si="20"/>
        <v>0</v>
      </c>
      <c r="O88" s="22">
        <f t="shared" si="20"/>
        <v>0</v>
      </c>
      <c r="P88" s="22">
        <f t="shared" si="20"/>
        <v>2.5964635000000005</v>
      </c>
      <c r="Q88" s="22">
        <f t="shared" si="20"/>
        <v>0.169284457</v>
      </c>
      <c r="R88" s="22">
        <f t="shared" si="20"/>
        <v>0.20803221700000002</v>
      </c>
      <c r="S88" s="22">
        <f t="shared" si="20"/>
        <v>2.9595298090000002</v>
      </c>
      <c r="T88" s="22">
        <f t="shared" si="20"/>
        <v>0.2357631476</v>
      </c>
      <c r="U88" s="22">
        <f t="shared" si="20"/>
        <v>9.8117004000000008E-2</v>
      </c>
      <c r="V88" s="22">
        <f t="shared" si="20"/>
        <v>2.6357109200000002</v>
      </c>
      <c r="W88" s="22">
        <f t="shared" si="20"/>
        <v>0.15399879499999999</v>
      </c>
      <c r="X88" s="22">
        <f t="shared" si="20"/>
        <v>0.60948819900000006</v>
      </c>
      <c r="Y88" s="22">
        <f t="shared" si="20"/>
        <v>1.7469980820000002</v>
      </c>
      <c r="Z88" s="22">
        <f t="shared" si="20"/>
        <v>0.43789511399999997</v>
      </c>
      <c r="AA88" s="22">
        <f t="shared" si="20"/>
        <v>4.0916688040000002</v>
      </c>
      <c r="AB88" s="22">
        <f t="shared" si="20"/>
        <v>136.24919730000002</v>
      </c>
      <c r="AC88" s="22">
        <f t="shared" si="20"/>
        <v>0.34607249759999997</v>
      </c>
      <c r="AD88" s="22">
        <f t="shared" si="20"/>
        <v>129.4361748</v>
      </c>
      <c r="AE88" s="22">
        <f t="shared" si="20"/>
        <v>3.4048078999999998</v>
      </c>
      <c r="AF88" s="22">
        <f t="shared" si="20"/>
        <v>10.224396449999999</v>
      </c>
      <c r="AG88" s="22">
        <f t="shared" si="20"/>
        <v>99.990843400000003</v>
      </c>
      <c r="AH88" s="22">
        <f t="shared" si="20"/>
        <v>0.57590478000000001</v>
      </c>
      <c r="AI88" s="22">
        <f t="shared" si="20"/>
        <v>1.65585205</v>
      </c>
      <c r="AJ88" s="22">
        <f t="shared" si="20"/>
        <v>4.26174E-2</v>
      </c>
    </row>
    <row r="89" spans="1:36" ht="21" customHeight="1">
      <c r="A89" s="6" t="s">
        <v>122</v>
      </c>
      <c r="B89" s="9">
        <v>61</v>
      </c>
      <c r="C89" s="22">
        <v>24.2654</v>
      </c>
      <c r="D89" s="22">
        <v>58.074599999999997</v>
      </c>
      <c r="E89" s="22">
        <v>3.60832</v>
      </c>
      <c r="F89" s="22">
        <v>4.5280399999999998</v>
      </c>
      <c r="G89" s="22">
        <v>1.3831800000000001</v>
      </c>
      <c r="H89" s="22">
        <v>1.7943100000000001</v>
      </c>
      <c r="I89" s="22">
        <v>0.12854299999999999</v>
      </c>
      <c r="J89" s="22">
        <v>7.8485900000000008E-3</v>
      </c>
      <c r="K89" s="22">
        <v>14.526</v>
      </c>
      <c r="L89" s="22">
        <v>8.4203399999999998E-2</v>
      </c>
      <c r="M89" s="22">
        <v>0</v>
      </c>
      <c r="N89" s="22">
        <v>0</v>
      </c>
      <c r="O89" s="22">
        <v>0</v>
      </c>
      <c r="P89" s="22">
        <v>0.92831300000000005</v>
      </c>
      <c r="Q89" s="22">
        <v>8.5224800000000007E-3</v>
      </c>
      <c r="R89" s="22">
        <v>8.1441899999999998E-2</v>
      </c>
      <c r="S89" s="22">
        <v>1.5741000000000001</v>
      </c>
      <c r="T89" s="22">
        <v>1.22901E-2</v>
      </c>
      <c r="U89" s="22">
        <v>3.0814399999999999E-2</v>
      </c>
      <c r="V89" s="22">
        <v>0.64218699999999995</v>
      </c>
      <c r="W89" s="22">
        <v>5.2125400000000002E-2</v>
      </c>
      <c r="X89" s="22">
        <v>0.37182799999999999</v>
      </c>
      <c r="Y89" s="22">
        <v>1.0903</v>
      </c>
      <c r="Z89" s="22">
        <v>0.13680100000000001</v>
      </c>
      <c r="AA89" s="22">
        <v>0.15788099999999999</v>
      </c>
      <c r="AB89" s="22">
        <v>8.0634200000000007</v>
      </c>
      <c r="AC89" s="22">
        <v>2.0480999999999999E-2</v>
      </c>
      <c r="AD89" s="22">
        <v>37.963299999999997</v>
      </c>
      <c r="AE89" s="22">
        <v>0.93291299999999999</v>
      </c>
      <c r="AF89" s="22">
        <v>2.9586999999999999</v>
      </c>
      <c r="AG89" s="22">
        <v>24.3293</v>
      </c>
      <c r="AH89" s="22">
        <v>0.28183399999999997</v>
      </c>
      <c r="AI89" s="22">
        <v>0.81806100000000004</v>
      </c>
      <c r="AJ89" s="22">
        <v>1.3583400000000001E-2</v>
      </c>
    </row>
    <row r="90" spans="1:36" ht="21" customHeight="1">
      <c r="A90" s="6" t="s">
        <v>123</v>
      </c>
      <c r="B90" s="9">
        <v>62</v>
      </c>
      <c r="C90" s="22">
        <v>34.558599999999998</v>
      </c>
      <c r="D90" s="22">
        <v>75.658799999999999</v>
      </c>
      <c r="E90" s="22">
        <v>5.6131599999999997</v>
      </c>
      <c r="F90" s="22">
        <v>5.5007999999999999</v>
      </c>
      <c r="G90" s="22">
        <v>1.8349899999999999</v>
      </c>
      <c r="H90" s="22">
        <v>2.0361500000000001</v>
      </c>
      <c r="I90" s="22">
        <v>0.51182300000000003</v>
      </c>
      <c r="J90" s="22">
        <v>2.71963E-2</v>
      </c>
      <c r="K90" s="22">
        <v>20.710999999999999</v>
      </c>
      <c r="L90" s="22">
        <v>4.81491E-2</v>
      </c>
      <c r="M90" s="22">
        <v>0</v>
      </c>
      <c r="N90" s="22">
        <v>0</v>
      </c>
      <c r="O90" s="22">
        <v>0</v>
      </c>
      <c r="P90" s="22">
        <v>1.5050300000000001</v>
      </c>
      <c r="Q90" s="22">
        <v>8.5886400000000002E-2</v>
      </c>
      <c r="R90" s="22">
        <v>7.7156500000000003E-2</v>
      </c>
      <c r="S90" s="22">
        <v>1.0783100000000001</v>
      </c>
      <c r="T90" s="22">
        <v>0.16345100000000001</v>
      </c>
      <c r="U90" s="22">
        <v>4.8134200000000002E-2</v>
      </c>
      <c r="V90" s="22">
        <v>1.2943100000000001</v>
      </c>
      <c r="W90" s="22">
        <v>7.9212299999999999E-2</v>
      </c>
      <c r="X90" s="22">
        <v>0.119424</v>
      </c>
      <c r="Y90" s="22">
        <v>0.44058199999999997</v>
      </c>
      <c r="Z90" s="22">
        <v>0.20655899999999999</v>
      </c>
      <c r="AA90" s="22">
        <v>0.29500399999999999</v>
      </c>
      <c r="AB90" s="22">
        <v>9.6009200000000003</v>
      </c>
      <c r="AC90" s="22">
        <v>2.43863E-2</v>
      </c>
      <c r="AD90" s="22">
        <v>60.877499999999998</v>
      </c>
      <c r="AE90" s="22">
        <v>1.3303</v>
      </c>
      <c r="AF90" s="22">
        <v>5.0067899999999996</v>
      </c>
      <c r="AG90" s="22">
        <v>41.291699999999999</v>
      </c>
      <c r="AH90" s="22">
        <v>0.19373399999999999</v>
      </c>
      <c r="AI90" s="22">
        <v>0.63829400000000003</v>
      </c>
      <c r="AJ90" s="22">
        <v>1.8747E-2</v>
      </c>
    </row>
    <row r="91" spans="1:36" ht="21" customHeight="1">
      <c r="A91" s="6" t="s">
        <v>124</v>
      </c>
      <c r="B91" s="9">
        <v>63</v>
      </c>
      <c r="C91" s="22">
        <v>14.177199999999999</v>
      </c>
      <c r="D91" s="22">
        <v>40.358600000000003</v>
      </c>
      <c r="E91" s="22">
        <v>2.0581299999999998</v>
      </c>
      <c r="F91" s="22">
        <v>3.4234300000000002</v>
      </c>
      <c r="G91" s="22">
        <v>1.23271</v>
      </c>
      <c r="H91" s="22">
        <v>1.5096799999999999</v>
      </c>
      <c r="I91" s="22">
        <v>0.361678</v>
      </c>
      <c r="J91" s="22">
        <v>2.5822299999999999E-2</v>
      </c>
      <c r="K91" s="22">
        <v>7.2258300000000002</v>
      </c>
      <c r="L91" s="22">
        <v>0.33450200000000002</v>
      </c>
      <c r="M91" s="22">
        <v>0</v>
      </c>
      <c r="N91" s="22">
        <v>0</v>
      </c>
      <c r="O91" s="22">
        <v>0</v>
      </c>
      <c r="P91" s="22">
        <v>0.161417</v>
      </c>
      <c r="Q91" s="22">
        <v>7.4613499999999999E-2</v>
      </c>
      <c r="R91" s="22">
        <v>4.9204499999999998E-2</v>
      </c>
      <c r="S91" s="22">
        <v>0.30657600000000002</v>
      </c>
      <c r="T91" s="22">
        <v>5.99277E-2</v>
      </c>
      <c r="U91" s="22">
        <v>1.9041099999999998E-2</v>
      </c>
      <c r="V91" s="22">
        <v>0.69730599999999998</v>
      </c>
      <c r="W91" s="22">
        <v>2.2491400000000002E-2</v>
      </c>
      <c r="X91" s="22">
        <v>0.11733399999999999</v>
      </c>
      <c r="Y91" s="22">
        <v>0.21566399999999999</v>
      </c>
      <c r="Z91" s="22">
        <v>9.4187599999999996E-2</v>
      </c>
      <c r="AA91" s="22">
        <v>3.6384300000000001</v>
      </c>
      <c r="AB91" s="22">
        <v>118.571</v>
      </c>
      <c r="AC91" s="22">
        <v>0.30116999999999999</v>
      </c>
      <c r="AD91" s="22">
        <v>30.513999999999999</v>
      </c>
      <c r="AE91" s="22">
        <v>1.1392100000000001</v>
      </c>
      <c r="AF91" s="22">
        <v>2.2505199999999999</v>
      </c>
      <c r="AG91" s="22">
        <v>34.301900000000003</v>
      </c>
      <c r="AH91" s="22">
        <v>9.9026400000000001E-2</v>
      </c>
      <c r="AI91" s="22">
        <v>0.19767299999999999</v>
      </c>
      <c r="AJ91" s="22">
        <v>1.0225700000000001E-2</v>
      </c>
    </row>
    <row r="92" spans="1:36" ht="21" customHeight="1">
      <c r="A92" s="6" t="s">
        <v>125</v>
      </c>
      <c r="B92" s="9">
        <v>64</v>
      </c>
      <c r="C92" s="22">
        <v>6.55192E-2</v>
      </c>
      <c r="D92" s="22">
        <v>0.14633099999999999</v>
      </c>
      <c r="E92" s="22">
        <v>1.03468E-2</v>
      </c>
      <c r="F92" s="22">
        <v>1.07674E-2</v>
      </c>
      <c r="G92" s="22">
        <v>2.6356399999999999E-3</v>
      </c>
      <c r="H92" s="22">
        <v>4.2973999999999998E-3</v>
      </c>
      <c r="I92" s="22">
        <v>1.0810699999999999E-3</v>
      </c>
      <c r="J92" s="22">
        <v>2.16E-5</v>
      </c>
      <c r="K92" s="22">
        <v>4.8458000000000001E-2</v>
      </c>
      <c r="L92" s="22">
        <v>3.2759599999999999E-4</v>
      </c>
      <c r="M92" s="22">
        <v>0</v>
      </c>
      <c r="N92" s="22">
        <v>0</v>
      </c>
      <c r="O92" s="22">
        <v>0</v>
      </c>
      <c r="P92" s="22">
        <v>1.7034999999999999E-3</v>
      </c>
      <c r="Q92" s="22">
        <v>2.6207699999999999E-4</v>
      </c>
      <c r="R92" s="22">
        <v>2.2931699999999999E-4</v>
      </c>
      <c r="S92" s="22">
        <v>5.4380900000000002E-4</v>
      </c>
      <c r="T92" s="22">
        <v>9.4347599999999998E-5</v>
      </c>
      <c r="U92" s="22">
        <v>1.2730400000000001E-4</v>
      </c>
      <c r="V92" s="22">
        <v>1.90792E-3</v>
      </c>
      <c r="W92" s="22">
        <v>1.6969500000000001E-4</v>
      </c>
      <c r="X92" s="22">
        <v>9.0219900000000001E-4</v>
      </c>
      <c r="Y92" s="22">
        <v>4.5208200000000003E-4</v>
      </c>
      <c r="Z92" s="22">
        <v>3.4751399999999999E-4</v>
      </c>
      <c r="AA92" s="22">
        <v>3.5380399999999999E-4</v>
      </c>
      <c r="AB92" s="22">
        <v>1.3857299999999999E-2</v>
      </c>
      <c r="AC92" s="22">
        <v>3.5197600000000003E-5</v>
      </c>
      <c r="AD92" s="22">
        <v>8.1374799999999997E-2</v>
      </c>
      <c r="AE92" s="22">
        <v>2.3849000000000001E-3</v>
      </c>
      <c r="AF92" s="22">
        <v>8.3864500000000002E-3</v>
      </c>
      <c r="AG92" s="22">
        <v>6.7943400000000001E-2</v>
      </c>
      <c r="AH92" s="22">
        <v>1.3103800000000001E-3</v>
      </c>
      <c r="AI92" s="22">
        <v>1.82405E-3</v>
      </c>
      <c r="AJ92" s="22">
        <v>6.1299999999999999E-5</v>
      </c>
    </row>
    <row r="93" spans="1:36" s="2" customFormat="1" ht="21" customHeight="1">
      <c r="A93" s="4" t="s">
        <v>126</v>
      </c>
      <c r="B93" s="9" t="s">
        <v>190</v>
      </c>
      <c r="C93" s="22">
        <f>SUM(C94:C95)</f>
        <v>28.412884999999999</v>
      </c>
      <c r="D93" s="22">
        <f t="shared" ref="D93:AJ93" si="21">SUM(D94:D95)</f>
        <v>42.358426999999999</v>
      </c>
      <c r="E93" s="22">
        <f t="shared" si="21"/>
        <v>4.5742525999999994</v>
      </c>
      <c r="F93" s="22">
        <f t="shared" si="21"/>
        <v>2.4436670999999999</v>
      </c>
      <c r="G93" s="22">
        <f t="shared" si="21"/>
        <v>0.67523456999999998</v>
      </c>
      <c r="H93" s="22">
        <f t="shared" si="21"/>
        <v>1.0912676400000001</v>
      </c>
      <c r="I93" s="22">
        <f t="shared" si="21"/>
        <v>0.27570587999999996</v>
      </c>
      <c r="J93" s="22">
        <f t="shared" si="21"/>
        <v>1.4851564999999999E-2</v>
      </c>
      <c r="K93" s="22">
        <f t="shared" si="21"/>
        <v>23.685806099999997</v>
      </c>
      <c r="L93" s="22">
        <f t="shared" si="21"/>
        <v>1.3843585E-2</v>
      </c>
      <c r="M93" s="22">
        <f t="shared" si="21"/>
        <v>0</v>
      </c>
      <c r="N93" s="22">
        <f t="shared" si="21"/>
        <v>0</v>
      </c>
      <c r="O93" s="22">
        <f t="shared" si="21"/>
        <v>0</v>
      </c>
      <c r="P93" s="22">
        <f t="shared" si="21"/>
        <v>8.0537855999999994</v>
      </c>
      <c r="Q93" s="22">
        <f t="shared" si="21"/>
        <v>3.0488609999999999E-2</v>
      </c>
      <c r="R93" s="22">
        <f t="shared" si="21"/>
        <v>3.6426662000000005E-2</v>
      </c>
      <c r="S93" s="22">
        <f t="shared" si="21"/>
        <v>8.032505500000001</v>
      </c>
      <c r="T93" s="22">
        <f t="shared" si="21"/>
        <v>1.5414305999999999E-2</v>
      </c>
      <c r="U93" s="22">
        <f t="shared" si="21"/>
        <v>3.6535036999999999E-2</v>
      </c>
      <c r="V93" s="22">
        <f t="shared" si="21"/>
        <v>1.23993954</v>
      </c>
      <c r="W93" s="22">
        <f t="shared" si="21"/>
        <v>6.872875199999999E-2</v>
      </c>
      <c r="X93" s="22">
        <f t="shared" si="21"/>
        <v>5.9574269999999999E-2</v>
      </c>
      <c r="Y93" s="22">
        <f t="shared" si="21"/>
        <v>1.5781722199999999</v>
      </c>
      <c r="Z93" s="22">
        <f t="shared" si="21"/>
        <v>0.27048478999999997</v>
      </c>
      <c r="AA93" s="22">
        <f t="shared" si="21"/>
        <v>0.375032955</v>
      </c>
      <c r="AB93" s="22">
        <f t="shared" si="21"/>
        <v>11.7032243</v>
      </c>
      <c r="AC93" s="22">
        <f t="shared" si="21"/>
        <v>2.9726271999999998E-2</v>
      </c>
      <c r="AD93" s="22">
        <f t="shared" si="21"/>
        <v>48.017078000000005</v>
      </c>
      <c r="AE93" s="22">
        <f t="shared" si="21"/>
        <v>1.6850396200000002</v>
      </c>
      <c r="AF93" s="22">
        <f t="shared" si="21"/>
        <v>4.7911120999999994</v>
      </c>
      <c r="AG93" s="22">
        <f t="shared" si="21"/>
        <v>32.585239000000001</v>
      </c>
      <c r="AH93" s="22">
        <f t="shared" si="21"/>
        <v>0.16852826000000001</v>
      </c>
      <c r="AI93" s="22">
        <f t="shared" si="21"/>
        <v>0.31861684000000001</v>
      </c>
      <c r="AJ93" s="22">
        <f t="shared" si="21"/>
        <v>1.0870054000000001E-2</v>
      </c>
    </row>
    <row r="94" spans="1:36" ht="21" customHeight="1">
      <c r="A94" s="6" t="s">
        <v>127</v>
      </c>
      <c r="B94" s="9">
        <v>65</v>
      </c>
      <c r="C94" s="22">
        <v>28.297999999999998</v>
      </c>
      <c r="D94" s="22">
        <v>42.084600000000002</v>
      </c>
      <c r="E94" s="22">
        <v>4.5581699999999996</v>
      </c>
      <c r="F94" s="22">
        <v>2.4218299999999999</v>
      </c>
      <c r="G94" s="22">
        <v>0.670242</v>
      </c>
      <c r="H94" s="22">
        <v>1.08291</v>
      </c>
      <c r="I94" s="22">
        <v>0.27250999999999997</v>
      </c>
      <c r="J94" s="22">
        <v>1.4660599999999999E-2</v>
      </c>
      <c r="K94" s="22">
        <v>23.601299999999998</v>
      </c>
      <c r="L94" s="22">
        <v>1.37287E-2</v>
      </c>
      <c r="M94" s="22">
        <v>0</v>
      </c>
      <c r="N94" s="22">
        <v>0</v>
      </c>
      <c r="O94" s="22">
        <v>0</v>
      </c>
      <c r="P94" s="22">
        <v>8.0251000000000001</v>
      </c>
      <c r="Q94" s="22">
        <v>2.8774600000000001E-2</v>
      </c>
      <c r="R94" s="22">
        <v>3.6303500000000002E-2</v>
      </c>
      <c r="S94" s="22">
        <v>8.0141200000000001</v>
      </c>
      <c r="T94" s="22">
        <v>1.5197199999999999E-2</v>
      </c>
      <c r="U94" s="22">
        <v>3.6170899999999999E-2</v>
      </c>
      <c r="V94" s="22">
        <v>1.2358899999999999</v>
      </c>
      <c r="W94" s="22">
        <v>6.8389099999999994E-2</v>
      </c>
      <c r="X94" s="22">
        <v>5.7848499999999997E-2</v>
      </c>
      <c r="Y94" s="22">
        <v>1.5762799999999999</v>
      </c>
      <c r="Z94" s="22">
        <v>0.26927699999999999</v>
      </c>
      <c r="AA94" s="22">
        <v>0.37431300000000001</v>
      </c>
      <c r="AB94" s="22">
        <v>11.6617</v>
      </c>
      <c r="AC94" s="22">
        <v>2.9620799999999999E-2</v>
      </c>
      <c r="AD94" s="22">
        <v>47.838700000000003</v>
      </c>
      <c r="AE94" s="22">
        <v>1.6799200000000001</v>
      </c>
      <c r="AF94" s="22">
        <v>4.7759999999999998</v>
      </c>
      <c r="AG94" s="22">
        <v>32.4574</v>
      </c>
      <c r="AH94" s="22">
        <v>0.16621900000000001</v>
      </c>
      <c r="AI94" s="22">
        <v>0.31720999999999999</v>
      </c>
      <c r="AJ94" s="22">
        <v>1.06122E-2</v>
      </c>
    </row>
    <row r="95" spans="1:36" ht="21" customHeight="1">
      <c r="A95" s="6" t="s">
        <v>128</v>
      </c>
      <c r="B95" s="9">
        <v>66</v>
      </c>
      <c r="C95" s="22">
        <v>0.114885</v>
      </c>
      <c r="D95" s="22">
        <v>0.27382699999999999</v>
      </c>
      <c r="E95" s="22">
        <v>1.6082599999999999E-2</v>
      </c>
      <c r="F95" s="22">
        <v>2.1837100000000002E-2</v>
      </c>
      <c r="G95" s="22">
        <v>4.99257E-3</v>
      </c>
      <c r="H95" s="22">
        <v>8.3576399999999995E-3</v>
      </c>
      <c r="I95" s="22">
        <v>3.1958799999999999E-3</v>
      </c>
      <c r="J95" s="22">
        <v>1.90965E-4</v>
      </c>
      <c r="K95" s="22">
        <v>8.4506100000000001E-2</v>
      </c>
      <c r="L95" s="22">
        <v>1.14885E-4</v>
      </c>
      <c r="M95" s="22">
        <v>0</v>
      </c>
      <c r="N95" s="22">
        <v>0</v>
      </c>
      <c r="O95" s="22">
        <v>0</v>
      </c>
      <c r="P95" s="22">
        <v>2.8685599999999999E-2</v>
      </c>
      <c r="Q95" s="22">
        <v>1.71401E-3</v>
      </c>
      <c r="R95" s="22">
        <v>1.2316200000000001E-4</v>
      </c>
      <c r="S95" s="22">
        <v>1.8385499999999999E-2</v>
      </c>
      <c r="T95" s="22">
        <v>2.17106E-4</v>
      </c>
      <c r="U95" s="22">
        <v>3.64137E-4</v>
      </c>
      <c r="V95" s="22">
        <v>4.0495399999999999E-3</v>
      </c>
      <c r="W95" s="22">
        <v>3.3965200000000002E-4</v>
      </c>
      <c r="X95" s="22">
        <v>1.72577E-3</v>
      </c>
      <c r="Y95" s="22">
        <v>1.89222E-3</v>
      </c>
      <c r="Z95" s="22">
        <v>1.20779E-3</v>
      </c>
      <c r="AA95" s="22">
        <v>7.1995499999999999E-4</v>
      </c>
      <c r="AB95" s="22">
        <v>4.15243E-2</v>
      </c>
      <c r="AC95" s="22">
        <v>1.05472E-4</v>
      </c>
      <c r="AD95" s="22">
        <v>0.17837800000000001</v>
      </c>
      <c r="AE95" s="22">
        <v>5.1196200000000001E-3</v>
      </c>
      <c r="AF95" s="22">
        <v>1.51121E-2</v>
      </c>
      <c r="AG95" s="22">
        <v>0.12783900000000001</v>
      </c>
      <c r="AH95" s="22">
        <v>2.30926E-3</v>
      </c>
      <c r="AI95" s="22">
        <v>1.4068399999999999E-3</v>
      </c>
      <c r="AJ95" s="22">
        <v>2.5785400000000002E-4</v>
      </c>
    </row>
    <row r="96" spans="1:36" ht="21" customHeight="1">
      <c r="A96" s="6" t="s">
        <v>129</v>
      </c>
      <c r="B96" s="9">
        <v>67</v>
      </c>
      <c r="C96" s="22">
        <v>1.63198</v>
      </c>
      <c r="D96" s="22">
        <v>2.0562999999999998</v>
      </c>
      <c r="E96" s="22">
        <v>0.29687000000000002</v>
      </c>
      <c r="F96" s="22">
        <v>8.3305599999999994E-2</v>
      </c>
      <c r="G96" s="22">
        <v>2.3281799999999998E-2</v>
      </c>
      <c r="H96" s="22">
        <v>2.6853399999999999E-2</v>
      </c>
      <c r="I96" s="22">
        <v>5.2798999999999997E-3</v>
      </c>
      <c r="J96" s="22">
        <v>1.46637E-3</v>
      </c>
      <c r="K96" s="22">
        <v>3.7690399999999999</v>
      </c>
      <c r="L96" s="22">
        <v>5.3293000000000004E-3</v>
      </c>
      <c r="M96" s="22">
        <v>0</v>
      </c>
      <c r="N96" s="22">
        <v>0</v>
      </c>
      <c r="O96" s="22">
        <v>0</v>
      </c>
      <c r="P96" s="22">
        <v>45.531199999999998</v>
      </c>
      <c r="Q96" s="22">
        <v>1.36973E-3</v>
      </c>
      <c r="R96" s="22">
        <v>5.1835800000000001E-3</v>
      </c>
      <c r="S96" s="22">
        <v>0.20100399999999999</v>
      </c>
      <c r="T96" s="22">
        <v>2.17023E-3</v>
      </c>
      <c r="U96" s="22">
        <v>1.0992500000000001E-2</v>
      </c>
      <c r="V96" s="22">
        <v>4.7924799999999997E-2</v>
      </c>
      <c r="W96" s="22">
        <v>3.3809399999999998E-3</v>
      </c>
      <c r="X96" s="22">
        <v>0.25657000000000002</v>
      </c>
      <c r="Y96" s="22">
        <v>5.4836</v>
      </c>
      <c r="Z96" s="22">
        <v>4.2564999999999999E-2</v>
      </c>
      <c r="AA96" s="22">
        <v>0.11297599999999999</v>
      </c>
      <c r="AB96" s="22">
        <v>0.77259199999999995</v>
      </c>
      <c r="AC96" s="22">
        <v>1.9623800000000001E-3</v>
      </c>
      <c r="AD96" s="22">
        <v>2.5658699999999999</v>
      </c>
      <c r="AE96" s="22">
        <v>0.118107</v>
      </c>
      <c r="AF96" s="22">
        <v>0.21010300000000001</v>
      </c>
      <c r="AG96" s="22">
        <v>2.1863100000000002</v>
      </c>
      <c r="AH96" s="22">
        <v>5.8483500000000001E-2</v>
      </c>
      <c r="AI96" s="22">
        <v>5.09504E-2</v>
      </c>
      <c r="AJ96" s="22">
        <v>5.0589700000000003E-3</v>
      </c>
    </row>
    <row r="97" spans="1:36" s="2" customFormat="1" ht="21" customHeight="1">
      <c r="A97" s="4" t="s">
        <v>130</v>
      </c>
      <c r="B97" s="9" t="s">
        <v>191</v>
      </c>
      <c r="C97" s="22">
        <f>SUM(C98:C99)</f>
        <v>4.5699799999999999E-2</v>
      </c>
      <c r="D97" s="22">
        <f t="shared" ref="D97:AJ97" si="22">SUM(D98:D99)</f>
        <v>0.26165699999999997</v>
      </c>
      <c r="E97" s="22">
        <f t="shared" si="22"/>
        <v>3.72362E-3</v>
      </c>
      <c r="F97" s="22">
        <f t="shared" si="22"/>
        <v>2.6096399999999999E-2</v>
      </c>
      <c r="G97" s="22">
        <f t="shared" si="22"/>
        <v>3.9384600000000004E-3</v>
      </c>
      <c r="H97" s="22">
        <f t="shared" si="22"/>
        <v>7.6391899999999997E-3</v>
      </c>
      <c r="I97" s="22">
        <f t="shared" si="22"/>
        <v>6.5752900000000001E-4</v>
      </c>
      <c r="J97" s="22">
        <f t="shared" si="22"/>
        <v>3.37813E-3</v>
      </c>
      <c r="K97" s="22">
        <f t="shared" si="22"/>
        <v>4.7162200000000001E-2</v>
      </c>
      <c r="L97" s="22">
        <f t="shared" si="22"/>
        <v>9.1399999999999999E-5</v>
      </c>
      <c r="M97" s="22">
        <f t="shared" si="22"/>
        <v>0</v>
      </c>
      <c r="N97" s="22">
        <f t="shared" si="22"/>
        <v>0</v>
      </c>
      <c r="O97" s="22">
        <f t="shared" si="22"/>
        <v>0</v>
      </c>
      <c r="P97" s="22">
        <f t="shared" si="22"/>
        <v>3.8616400000000002E-2</v>
      </c>
      <c r="Q97" s="22">
        <f t="shared" si="22"/>
        <v>1.371E-4</v>
      </c>
      <c r="R97" s="22">
        <f t="shared" si="22"/>
        <v>1.5355099999999999E-3</v>
      </c>
      <c r="S97" s="22">
        <f t="shared" si="22"/>
        <v>1.1379300000000001E-3</v>
      </c>
      <c r="T97" s="22">
        <f t="shared" si="22"/>
        <v>3.01619E-5</v>
      </c>
      <c r="U97" s="22">
        <f t="shared" si="22"/>
        <v>1.5309399999999999E-5</v>
      </c>
      <c r="V97" s="22">
        <f t="shared" si="22"/>
        <v>1.2795999999999999E-4</v>
      </c>
      <c r="W97" s="22">
        <f t="shared" si="22"/>
        <v>3.3817900000000001E-6</v>
      </c>
      <c r="X97" s="22">
        <f t="shared" si="22"/>
        <v>1.4806699999999999E-4</v>
      </c>
      <c r="Y97" s="22">
        <f t="shared" si="22"/>
        <v>3.1532899999999999E-4</v>
      </c>
      <c r="Z97" s="22">
        <f t="shared" si="22"/>
        <v>2.6140300000000001E-5</v>
      </c>
      <c r="AA97" s="22">
        <f t="shared" si="22"/>
        <v>1.2339E-3</v>
      </c>
      <c r="AB97" s="22">
        <f t="shared" si="22"/>
        <v>1.2672599999999999E-2</v>
      </c>
      <c r="AC97" s="22">
        <f t="shared" si="22"/>
        <v>3.2188299999999998E-5</v>
      </c>
      <c r="AD97" s="22">
        <f t="shared" si="22"/>
        <v>9.2496499999999999E-3</v>
      </c>
      <c r="AE97" s="22">
        <f t="shared" si="22"/>
        <v>2.4952099999999999E-3</v>
      </c>
      <c r="AF97" s="22">
        <f t="shared" si="22"/>
        <v>8.7743700000000001E-4</v>
      </c>
      <c r="AG97" s="22">
        <f t="shared" si="22"/>
        <v>9.1993800000000001E-3</v>
      </c>
      <c r="AH97" s="22">
        <f t="shared" si="22"/>
        <v>7.3119699999999997E-5</v>
      </c>
      <c r="AI97" s="22">
        <f t="shared" si="22"/>
        <v>7.9499999999999994E-5</v>
      </c>
      <c r="AJ97" s="22">
        <f t="shared" si="22"/>
        <v>7.1300000000000003E-6</v>
      </c>
    </row>
    <row r="98" spans="1:36" ht="21" customHeight="1">
      <c r="A98" s="6" t="s">
        <v>131</v>
      </c>
      <c r="B98" s="9">
        <v>68</v>
      </c>
      <c r="C98" s="22">
        <v>4.5699799999999999E-2</v>
      </c>
      <c r="D98" s="22">
        <v>0.26165699999999997</v>
      </c>
      <c r="E98" s="22">
        <v>3.72362E-3</v>
      </c>
      <c r="F98" s="22">
        <v>2.6096399999999999E-2</v>
      </c>
      <c r="G98" s="22">
        <v>3.9384600000000004E-3</v>
      </c>
      <c r="H98" s="22">
        <v>7.6391899999999997E-3</v>
      </c>
      <c r="I98" s="22">
        <v>6.5752900000000001E-4</v>
      </c>
      <c r="J98" s="22">
        <v>3.37813E-3</v>
      </c>
      <c r="K98" s="22">
        <v>4.7162200000000001E-2</v>
      </c>
      <c r="L98" s="22">
        <v>9.1399999999999999E-5</v>
      </c>
      <c r="M98" s="22">
        <v>0</v>
      </c>
      <c r="N98" s="22">
        <v>0</v>
      </c>
      <c r="O98" s="22">
        <v>0</v>
      </c>
      <c r="P98" s="22">
        <v>3.8616400000000002E-2</v>
      </c>
      <c r="Q98" s="22">
        <v>1.371E-4</v>
      </c>
      <c r="R98" s="22">
        <v>1.5355099999999999E-3</v>
      </c>
      <c r="S98" s="22">
        <v>1.1379300000000001E-3</v>
      </c>
      <c r="T98" s="22">
        <v>3.01619E-5</v>
      </c>
      <c r="U98" s="22">
        <v>1.5309399999999999E-5</v>
      </c>
      <c r="V98" s="22">
        <v>1.2795999999999999E-4</v>
      </c>
      <c r="W98" s="22">
        <v>3.3817900000000001E-6</v>
      </c>
      <c r="X98" s="22">
        <v>1.4806699999999999E-4</v>
      </c>
      <c r="Y98" s="22">
        <v>3.1532899999999999E-4</v>
      </c>
      <c r="Z98" s="22">
        <v>2.6140300000000001E-5</v>
      </c>
      <c r="AA98" s="22">
        <v>1.2339E-3</v>
      </c>
      <c r="AB98" s="22">
        <v>1.2672599999999999E-2</v>
      </c>
      <c r="AC98" s="22">
        <v>3.2188299999999998E-5</v>
      </c>
      <c r="AD98" s="22">
        <v>9.2496499999999999E-3</v>
      </c>
      <c r="AE98" s="22">
        <v>2.4952099999999999E-3</v>
      </c>
      <c r="AF98" s="22">
        <v>8.7743700000000001E-4</v>
      </c>
      <c r="AG98" s="22">
        <v>9.1993800000000001E-3</v>
      </c>
      <c r="AH98" s="22">
        <v>7.3119699999999997E-5</v>
      </c>
      <c r="AI98" s="22">
        <v>7.9499999999999994E-5</v>
      </c>
      <c r="AJ98" s="22">
        <v>7.1300000000000003E-6</v>
      </c>
    </row>
    <row r="99" spans="1:36" ht="21" customHeight="1">
      <c r="A99" s="5" t="s">
        <v>132</v>
      </c>
      <c r="B99" s="12">
        <v>69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</row>
    <row r="100" spans="1:36" ht="21" customHeight="1">
      <c r="A100" s="6" t="s">
        <v>133</v>
      </c>
      <c r="B100" s="9">
        <v>70</v>
      </c>
      <c r="C100" s="22">
        <v>37.990200000000002</v>
      </c>
      <c r="D100" s="22">
        <v>57.487099999999998</v>
      </c>
      <c r="E100" s="22">
        <v>4.8791500000000001</v>
      </c>
      <c r="F100" s="22">
        <v>3.81738</v>
      </c>
      <c r="G100" s="22">
        <v>1.03207</v>
      </c>
      <c r="H100" s="22">
        <v>1.35622</v>
      </c>
      <c r="I100" s="22">
        <v>0.557114</v>
      </c>
      <c r="J100" s="22">
        <v>6.4884899999999995E-2</v>
      </c>
      <c r="K100" s="22">
        <v>159.90100000000001</v>
      </c>
      <c r="L100" s="22">
        <v>0.13159199999999999</v>
      </c>
      <c r="M100" s="22">
        <v>0</v>
      </c>
      <c r="N100" s="22">
        <v>0</v>
      </c>
      <c r="O100" s="22">
        <v>0</v>
      </c>
      <c r="P100" s="22">
        <v>53.5899</v>
      </c>
      <c r="Q100" s="22">
        <v>0.68192799999999998</v>
      </c>
      <c r="R100" s="22">
        <v>0.38100400000000001</v>
      </c>
      <c r="S100" s="22">
        <v>4.5941999999999998</v>
      </c>
      <c r="T100" s="22">
        <v>2.2856000000000001E-2</v>
      </c>
      <c r="U100" s="22">
        <v>0.15248500000000001</v>
      </c>
      <c r="V100" s="22">
        <v>3.8932700000000001E-2</v>
      </c>
      <c r="W100" s="22">
        <v>2.6946600000000001E-2</v>
      </c>
      <c r="X100" s="22">
        <v>0.34365099999999998</v>
      </c>
      <c r="Y100" s="22">
        <v>13.534599999999999</v>
      </c>
      <c r="Z100" s="22">
        <v>0.51611200000000002</v>
      </c>
      <c r="AA100" s="22">
        <v>0</v>
      </c>
      <c r="AB100" s="22">
        <v>50.648600000000002</v>
      </c>
      <c r="AC100" s="22">
        <v>0.12864700000000001</v>
      </c>
      <c r="AD100" s="22">
        <v>49.3384</v>
      </c>
      <c r="AE100" s="22">
        <v>19.403700000000001</v>
      </c>
      <c r="AF100" s="22">
        <v>4.1783400000000004</v>
      </c>
      <c r="AG100" s="22">
        <v>68.527799999999999</v>
      </c>
      <c r="AH100" s="22">
        <v>0.68549499999999997</v>
      </c>
      <c r="AI100" s="22">
        <v>0.49492900000000001</v>
      </c>
      <c r="AJ100" s="22">
        <v>3.04309E-2</v>
      </c>
    </row>
    <row r="101" spans="1:36" s="2" customFormat="1" ht="21" customHeight="1">
      <c r="A101" s="3" t="s">
        <v>134</v>
      </c>
      <c r="B101" s="14" t="s">
        <v>192</v>
      </c>
      <c r="C101" s="21">
        <f>SUM(C103:C107)</f>
        <v>123.11185</v>
      </c>
      <c r="D101" s="21">
        <f t="shared" ref="D101:AJ101" si="23">SUM(D103:D107)</f>
        <v>97.543909999999983</v>
      </c>
      <c r="E101" s="21">
        <f t="shared" si="23"/>
        <v>4.6150370000000001</v>
      </c>
      <c r="F101" s="21">
        <f t="shared" si="23"/>
        <v>4.780538</v>
      </c>
      <c r="G101" s="21">
        <f t="shared" si="23"/>
        <v>2.910863</v>
      </c>
      <c r="H101" s="21">
        <f t="shared" si="23"/>
        <v>1.1795585</v>
      </c>
      <c r="I101" s="21">
        <f t="shared" si="23"/>
        <v>0.1187869</v>
      </c>
      <c r="J101" s="21">
        <f t="shared" si="23"/>
        <v>2.4138039999999999E-2</v>
      </c>
      <c r="K101" s="21">
        <f t="shared" si="23"/>
        <v>14.98251</v>
      </c>
      <c r="L101" s="21">
        <f t="shared" si="23"/>
        <v>8.8348943000000002</v>
      </c>
      <c r="M101" s="21">
        <f t="shared" si="23"/>
        <v>0</v>
      </c>
      <c r="N101" s="21">
        <f t="shared" si="23"/>
        <v>0</v>
      </c>
      <c r="O101" s="21">
        <f t="shared" si="23"/>
        <v>0</v>
      </c>
      <c r="P101" s="21">
        <f t="shared" si="23"/>
        <v>42.727649999999997</v>
      </c>
      <c r="Q101" s="21">
        <f t="shared" si="23"/>
        <v>0.22981806799999999</v>
      </c>
      <c r="R101" s="21">
        <f t="shared" si="23"/>
        <v>0.1365941</v>
      </c>
      <c r="S101" s="21">
        <f t="shared" si="23"/>
        <v>1.8339515999999998</v>
      </c>
      <c r="T101" s="21">
        <f t="shared" si="23"/>
        <v>4.4208997999999999E-2</v>
      </c>
      <c r="U101" s="21">
        <f t="shared" si="23"/>
        <v>0.18389489999999997</v>
      </c>
      <c r="V101" s="21">
        <f t="shared" si="23"/>
        <v>0.12342731999999999</v>
      </c>
      <c r="W101" s="21">
        <f t="shared" si="23"/>
        <v>3.4272085000000008E-2</v>
      </c>
      <c r="X101" s="21">
        <f t="shared" si="23"/>
        <v>0.39008159999999997</v>
      </c>
      <c r="Y101" s="21">
        <f t="shared" si="23"/>
        <v>6.1234377000000002</v>
      </c>
      <c r="Z101" s="21">
        <f t="shared" si="23"/>
        <v>0.59479590999999998</v>
      </c>
      <c r="AA101" s="21">
        <f t="shared" si="23"/>
        <v>0.89451190000000014</v>
      </c>
      <c r="AB101" s="21">
        <f t="shared" si="23"/>
        <v>86.15500999999999</v>
      </c>
      <c r="AC101" s="21">
        <f t="shared" si="23"/>
        <v>0.21883360000000002</v>
      </c>
      <c r="AD101" s="21">
        <f t="shared" si="23"/>
        <v>179.76650000000001</v>
      </c>
      <c r="AE101" s="21">
        <f t="shared" si="23"/>
        <v>148.11176000000003</v>
      </c>
      <c r="AF101" s="21">
        <f t="shared" si="23"/>
        <v>13.982742</v>
      </c>
      <c r="AG101" s="21">
        <f t="shared" si="23"/>
        <v>129.8289</v>
      </c>
      <c r="AH101" s="21">
        <f t="shared" si="23"/>
        <v>3.9614980000000001E-2</v>
      </c>
      <c r="AI101" s="21">
        <f t="shared" si="23"/>
        <v>0.54330979999999995</v>
      </c>
      <c r="AJ101" s="21">
        <f t="shared" si="23"/>
        <v>1.3301501000000002E-2</v>
      </c>
    </row>
    <row r="102" spans="1:36" s="2" customFormat="1" ht="21" customHeight="1">
      <c r="A102" s="4" t="s">
        <v>135</v>
      </c>
      <c r="B102" s="9" t="s">
        <v>193</v>
      </c>
      <c r="C102" s="22">
        <f>SUM(C103:C106)</f>
        <v>123.11185</v>
      </c>
      <c r="D102" s="22">
        <f t="shared" ref="D102:AJ102" si="24">SUM(D103:D106)</f>
        <v>97.543909999999983</v>
      </c>
      <c r="E102" s="22">
        <f t="shared" si="24"/>
        <v>4.6150370000000001</v>
      </c>
      <c r="F102" s="22">
        <f t="shared" si="24"/>
        <v>4.780538</v>
      </c>
      <c r="G102" s="22">
        <f t="shared" si="24"/>
        <v>2.910863</v>
      </c>
      <c r="H102" s="22">
        <f t="shared" si="24"/>
        <v>1.1795585</v>
      </c>
      <c r="I102" s="22">
        <f t="shared" si="24"/>
        <v>0.1187869</v>
      </c>
      <c r="J102" s="22">
        <f t="shared" si="24"/>
        <v>2.4138039999999999E-2</v>
      </c>
      <c r="K102" s="22">
        <f t="shared" si="24"/>
        <v>14.98251</v>
      </c>
      <c r="L102" s="22">
        <f t="shared" si="24"/>
        <v>8.8348943000000002</v>
      </c>
      <c r="M102" s="22">
        <f t="shared" si="24"/>
        <v>0</v>
      </c>
      <c r="N102" s="22">
        <f t="shared" si="24"/>
        <v>0</v>
      </c>
      <c r="O102" s="22">
        <f t="shared" si="24"/>
        <v>0</v>
      </c>
      <c r="P102" s="22">
        <f t="shared" si="24"/>
        <v>42.727649999999997</v>
      </c>
      <c r="Q102" s="22">
        <f t="shared" si="24"/>
        <v>0.22981806799999999</v>
      </c>
      <c r="R102" s="22">
        <f t="shared" si="24"/>
        <v>0.1365941</v>
      </c>
      <c r="S102" s="22">
        <f t="shared" si="24"/>
        <v>1.8339515999999998</v>
      </c>
      <c r="T102" s="22">
        <f t="shared" si="24"/>
        <v>4.4208997999999999E-2</v>
      </c>
      <c r="U102" s="22">
        <f t="shared" si="24"/>
        <v>0.18389489999999997</v>
      </c>
      <c r="V102" s="22">
        <f t="shared" si="24"/>
        <v>0.12342731999999999</v>
      </c>
      <c r="W102" s="22">
        <f t="shared" si="24"/>
        <v>3.4272085000000008E-2</v>
      </c>
      <c r="X102" s="22">
        <f t="shared" si="24"/>
        <v>0.39008159999999997</v>
      </c>
      <c r="Y102" s="22">
        <f t="shared" si="24"/>
        <v>6.1234377000000002</v>
      </c>
      <c r="Z102" s="22">
        <f t="shared" si="24"/>
        <v>0.59479590999999998</v>
      </c>
      <c r="AA102" s="22">
        <f t="shared" si="24"/>
        <v>0.89451190000000014</v>
      </c>
      <c r="AB102" s="22">
        <f t="shared" si="24"/>
        <v>86.15500999999999</v>
      </c>
      <c r="AC102" s="22">
        <f t="shared" si="24"/>
        <v>0.21883360000000002</v>
      </c>
      <c r="AD102" s="22">
        <f t="shared" si="24"/>
        <v>179.76650000000001</v>
      </c>
      <c r="AE102" s="22">
        <f t="shared" si="24"/>
        <v>148.11176000000003</v>
      </c>
      <c r="AF102" s="22">
        <f t="shared" si="24"/>
        <v>13.982742</v>
      </c>
      <c r="AG102" s="22">
        <f t="shared" si="24"/>
        <v>129.8289</v>
      </c>
      <c r="AH102" s="22">
        <f t="shared" si="24"/>
        <v>3.9614980000000001E-2</v>
      </c>
      <c r="AI102" s="22">
        <f t="shared" si="24"/>
        <v>0.54330979999999995</v>
      </c>
      <c r="AJ102" s="22">
        <f t="shared" si="24"/>
        <v>1.3301501000000002E-2</v>
      </c>
    </row>
    <row r="103" spans="1:36" ht="21" customHeight="1">
      <c r="A103" s="6" t="s">
        <v>136</v>
      </c>
      <c r="B103" s="9">
        <v>71</v>
      </c>
      <c r="C103" s="22">
        <v>79.881399999999999</v>
      </c>
      <c r="D103" s="22">
        <v>52.403399999999998</v>
      </c>
      <c r="E103" s="22">
        <v>2.6627900000000002</v>
      </c>
      <c r="F103" s="22">
        <v>2.8861500000000002</v>
      </c>
      <c r="G103" s="22">
        <v>1.7732399999999999</v>
      </c>
      <c r="H103" s="22">
        <v>0.66174599999999995</v>
      </c>
      <c r="I103" s="22">
        <v>7.6246400000000006E-2</v>
      </c>
      <c r="J103" s="22">
        <v>1.4907999999999999E-2</v>
      </c>
      <c r="K103" s="22">
        <v>9.2730700000000006</v>
      </c>
      <c r="L103" s="22">
        <v>3.8719399999999999</v>
      </c>
      <c r="M103" s="22">
        <v>0</v>
      </c>
      <c r="N103" s="22">
        <v>0</v>
      </c>
      <c r="O103" s="22">
        <v>0</v>
      </c>
      <c r="P103" s="22">
        <v>29.003</v>
      </c>
      <c r="Q103" s="22">
        <v>0.22218399999999999</v>
      </c>
      <c r="R103" s="22">
        <v>7.4540700000000001E-2</v>
      </c>
      <c r="S103" s="22">
        <v>1.4860199999999999</v>
      </c>
      <c r="T103" s="22">
        <v>3.1929100000000002E-2</v>
      </c>
      <c r="U103" s="22">
        <v>0.12145499999999999</v>
      </c>
      <c r="V103" s="22">
        <v>7.9881400000000005E-2</v>
      </c>
      <c r="W103" s="22">
        <v>2.4545600000000001E-2</v>
      </c>
      <c r="X103" s="22">
        <v>0.24533199999999999</v>
      </c>
      <c r="Y103" s="22">
        <v>3.7152599999999998</v>
      </c>
      <c r="Z103" s="22">
        <v>0.43766500000000003</v>
      </c>
      <c r="AA103" s="22">
        <v>0.74416800000000005</v>
      </c>
      <c r="AB103" s="22">
        <v>33.7911</v>
      </c>
      <c r="AC103" s="22">
        <v>8.5829299999999997E-2</v>
      </c>
      <c r="AD103" s="22">
        <v>121.959</v>
      </c>
      <c r="AE103" s="22">
        <v>88.920900000000003</v>
      </c>
      <c r="AF103" s="22">
        <v>8.2065999999999999</v>
      </c>
      <c r="AG103" s="22">
        <v>74.143900000000002</v>
      </c>
      <c r="AH103" s="22">
        <v>5.5762299999999997E-3</v>
      </c>
      <c r="AI103" s="22">
        <v>0.31952599999999998</v>
      </c>
      <c r="AJ103" s="22">
        <v>7.9403100000000008E-3</v>
      </c>
    </row>
    <row r="104" spans="1:36" ht="21" customHeight="1">
      <c r="A104" s="6" t="s">
        <v>137</v>
      </c>
      <c r="B104" s="9">
        <v>72</v>
      </c>
      <c r="C104" s="22">
        <v>2.84145</v>
      </c>
      <c r="D104" s="22">
        <v>9.7702100000000005</v>
      </c>
      <c r="E104" s="22">
        <v>0.63763300000000001</v>
      </c>
      <c r="F104" s="22">
        <v>0.75611300000000004</v>
      </c>
      <c r="G104" s="22">
        <v>0.46348</v>
      </c>
      <c r="H104" s="22">
        <v>0.194128</v>
      </c>
      <c r="I104" s="22">
        <v>1.2019500000000001E-2</v>
      </c>
      <c r="J104" s="22">
        <v>5.1461900000000001E-3</v>
      </c>
      <c r="K104" s="22">
        <v>2.2803499999999999</v>
      </c>
      <c r="L104" s="22">
        <v>3.9604300000000002E-2</v>
      </c>
      <c r="M104" s="22">
        <v>0</v>
      </c>
      <c r="N104" s="22">
        <v>0</v>
      </c>
      <c r="O104" s="22">
        <v>0</v>
      </c>
      <c r="P104" s="22">
        <v>7.2850299999999999</v>
      </c>
      <c r="Q104" s="22">
        <v>8.0769800000000003E-4</v>
      </c>
      <c r="R104" s="22">
        <v>3.08954E-2</v>
      </c>
      <c r="S104" s="22">
        <v>9.8278599999999994E-2</v>
      </c>
      <c r="T104" s="22">
        <v>8.7505799999999996E-4</v>
      </c>
      <c r="U104" s="22">
        <v>1.0883E-2</v>
      </c>
      <c r="V104" s="22">
        <v>3.3258200000000002E-3</v>
      </c>
      <c r="W104" s="22">
        <v>4.8128500000000002E-4</v>
      </c>
      <c r="X104" s="22">
        <v>8.0441600000000002E-2</v>
      </c>
      <c r="Y104" s="22">
        <v>0.729379</v>
      </c>
      <c r="Z104" s="22">
        <v>5.6352099999999999E-3</v>
      </c>
      <c r="AA104" s="22">
        <v>0</v>
      </c>
      <c r="AB104" s="22">
        <v>29.260899999999999</v>
      </c>
      <c r="AC104" s="22">
        <v>7.4322600000000003E-2</v>
      </c>
      <c r="AD104" s="22">
        <v>1.8641000000000001</v>
      </c>
      <c r="AE104" s="22">
        <v>17.423400000000001</v>
      </c>
      <c r="AF104" s="22">
        <v>0.561971</v>
      </c>
      <c r="AG104" s="22">
        <v>18.9377</v>
      </c>
      <c r="AH104" s="22">
        <v>8.0972500000000003E-3</v>
      </c>
      <c r="AI104" s="22">
        <v>9.0170200000000006E-2</v>
      </c>
      <c r="AJ104" s="22">
        <v>2.2880700000000001E-3</v>
      </c>
    </row>
    <row r="105" spans="1:36" ht="21" customHeight="1">
      <c r="A105" s="6" t="s">
        <v>138</v>
      </c>
      <c r="B105" s="9">
        <v>73</v>
      </c>
      <c r="C105" s="22">
        <v>32.442900000000002</v>
      </c>
      <c r="D105" s="22">
        <v>22.0246</v>
      </c>
      <c r="E105" s="22">
        <v>1.02379</v>
      </c>
      <c r="F105" s="22">
        <v>0.39335199999999998</v>
      </c>
      <c r="G105" s="22">
        <v>0.24052799999999999</v>
      </c>
      <c r="H105" s="22">
        <v>9.3284500000000006E-2</v>
      </c>
      <c r="I105" s="22">
        <v>1.06357E-2</v>
      </c>
      <c r="J105" s="22">
        <v>1.1519799999999999E-3</v>
      </c>
      <c r="K105" s="22">
        <v>1.96994</v>
      </c>
      <c r="L105" s="22">
        <v>3.55728</v>
      </c>
      <c r="M105" s="22">
        <v>0</v>
      </c>
      <c r="N105" s="22">
        <v>0</v>
      </c>
      <c r="O105" s="22">
        <v>0</v>
      </c>
      <c r="P105" s="22">
        <v>4.03505</v>
      </c>
      <c r="Q105" s="22">
        <v>0</v>
      </c>
      <c r="R105" s="22">
        <v>1.15204E-2</v>
      </c>
      <c r="S105" s="22">
        <v>0.115203</v>
      </c>
      <c r="T105" s="22">
        <v>8.5729099999999996E-3</v>
      </c>
      <c r="U105" s="22">
        <v>3.9010299999999998E-2</v>
      </c>
      <c r="V105" s="22">
        <v>2.67605E-2</v>
      </c>
      <c r="W105" s="22">
        <v>7.9137600000000006E-3</v>
      </c>
      <c r="X105" s="22">
        <v>4.9438599999999999E-2</v>
      </c>
      <c r="Y105" s="22">
        <v>1.59975</v>
      </c>
      <c r="Z105" s="22">
        <v>0.118148</v>
      </c>
      <c r="AA105" s="22">
        <v>0.115203</v>
      </c>
      <c r="AB105" s="22">
        <v>14.599399999999999</v>
      </c>
      <c r="AC105" s="22">
        <v>3.7082499999999997E-2</v>
      </c>
      <c r="AD105" s="22">
        <v>42.714700000000001</v>
      </c>
      <c r="AE105" s="22">
        <v>32.859200000000001</v>
      </c>
      <c r="AF105" s="22">
        <v>4.2852800000000002</v>
      </c>
      <c r="AG105" s="22">
        <v>26.520800000000001</v>
      </c>
      <c r="AH105" s="22">
        <v>1.5240099999999999E-2</v>
      </c>
      <c r="AI105" s="22">
        <v>0.10351100000000001</v>
      </c>
      <c r="AJ105" s="22">
        <v>2.2093099999999999E-3</v>
      </c>
    </row>
    <row r="106" spans="1:36" ht="21" customHeight="1">
      <c r="A106" s="6" t="s">
        <v>139</v>
      </c>
      <c r="B106" s="9">
        <v>74</v>
      </c>
      <c r="C106" s="22">
        <v>7.9461000000000004</v>
      </c>
      <c r="D106" s="22">
        <v>13.345700000000001</v>
      </c>
      <c r="E106" s="22">
        <v>0.29082400000000003</v>
      </c>
      <c r="F106" s="22">
        <v>0.744923</v>
      </c>
      <c r="G106" s="22">
        <v>0.43361499999999997</v>
      </c>
      <c r="H106" s="22">
        <v>0.23039999999999999</v>
      </c>
      <c r="I106" s="22">
        <v>1.9885300000000002E-2</v>
      </c>
      <c r="J106" s="22">
        <v>2.93187E-3</v>
      </c>
      <c r="K106" s="22">
        <v>1.4591499999999999</v>
      </c>
      <c r="L106" s="22">
        <v>1.3660699999999999</v>
      </c>
      <c r="M106" s="22">
        <v>0</v>
      </c>
      <c r="N106" s="22">
        <v>0</v>
      </c>
      <c r="O106" s="22">
        <v>0</v>
      </c>
      <c r="P106" s="22">
        <v>2.4045700000000001</v>
      </c>
      <c r="Q106" s="22">
        <v>6.82637E-3</v>
      </c>
      <c r="R106" s="22">
        <v>1.9637600000000002E-2</v>
      </c>
      <c r="S106" s="22">
        <v>0.13444999999999999</v>
      </c>
      <c r="T106" s="22">
        <v>2.8319299999999999E-3</v>
      </c>
      <c r="U106" s="22">
        <v>1.25466E-2</v>
      </c>
      <c r="V106" s="22">
        <v>1.34596E-2</v>
      </c>
      <c r="W106" s="22">
        <v>1.3314399999999999E-3</v>
      </c>
      <c r="X106" s="22">
        <v>1.48694E-2</v>
      </c>
      <c r="Y106" s="22">
        <v>7.90487E-2</v>
      </c>
      <c r="Z106" s="22">
        <v>3.3347700000000001E-2</v>
      </c>
      <c r="AA106" s="22">
        <v>3.5140900000000003E-2</v>
      </c>
      <c r="AB106" s="22">
        <v>8.5036100000000001</v>
      </c>
      <c r="AC106" s="22">
        <v>2.1599199999999999E-2</v>
      </c>
      <c r="AD106" s="22">
        <v>13.2287</v>
      </c>
      <c r="AE106" s="22">
        <v>8.9082600000000003</v>
      </c>
      <c r="AF106" s="22">
        <v>0.92889100000000002</v>
      </c>
      <c r="AG106" s="22">
        <v>10.2265</v>
      </c>
      <c r="AH106" s="22">
        <v>1.07014E-2</v>
      </c>
      <c r="AI106" s="22">
        <v>3.01026E-2</v>
      </c>
      <c r="AJ106" s="22">
        <v>8.6381100000000003E-4</v>
      </c>
    </row>
    <row r="107" spans="1:36" ht="21" customHeight="1">
      <c r="A107" s="5" t="s">
        <v>140</v>
      </c>
      <c r="B107" s="12">
        <v>75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</row>
    <row r="108" spans="1:36" s="2" customFormat="1" ht="21" customHeight="1">
      <c r="A108" s="4" t="s">
        <v>141</v>
      </c>
      <c r="B108" s="9" t="s">
        <v>194</v>
      </c>
      <c r="C108" s="22">
        <f>SUM(C109:C113)</f>
        <v>10.72286624</v>
      </c>
      <c r="D108" s="22">
        <f t="shared" ref="D108:AJ108" si="25">SUM(D109:D113)</f>
        <v>93.641716699999989</v>
      </c>
      <c r="E108" s="22">
        <f t="shared" si="25"/>
        <v>1.1532251869999999E-2</v>
      </c>
      <c r="F108" s="22">
        <f t="shared" si="25"/>
        <v>10.15903524</v>
      </c>
      <c r="G108" s="22">
        <f t="shared" si="25"/>
        <v>1.8101412499999998</v>
      </c>
      <c r="H108" s="22">
        <f t="shared" si="25"/>
        <v>4.3177902999999995</v>
      </c>
      <c r="I108" s="22">
        <f t="shared" si="25"/>
        <v>2.800068059</v>
      </c>
      <c r="J108" s="22">
        <f t="shared" si="25"/>
        <v>0.492090572</v>
      </c>
      <c r="K108" s="22">
        <f t="shared" si="25"/>
        <v>2.8029002490000003</v>
      </c>
      <c r="L108" s="22">
        <f t="shared" si="25"/>
        <v>1.121334E-2</v>
      </c>
      <c r="M108" s="22">
        <f t="shared" si="25"/>
        <v>0</v>
      </c>
      <c r="N108" s="22">
        <f t="shared" si="25"/>
        <v>0</v>
      </c>
      <c r="O108" s="22">
        <f t="shared" si="25"/>
        <v>0</v>
      </c>
      <c r="P108" s="22">
        <f t="shared" si="25"/>
        <v>6.5971285399999999</v>
      </c>
      <c r="Q108" s="22">
        <f t="shared" si="25"/>
        <v>7.39261324E-3</v>
      </c>
      <c r="R108" s="22">
        <f t="shared" si="25"/>
        <v>1.1763054380000002</v>
      </c>
      <c r="S108" s="22">
        <f t="shared" si="25"/>
        <v>12.906166474000003</v>
      </c>
      <c r="T108" s="22">
        <f t="shared" si="25"/>
        <v>3.2266499999999997E-4</v>
      </c>
      <c r="U108" s="22">
        <f t="shared" si="25"/>
        <v>5.9665499999999997E-4</v>
      </c>
      <c r="V108" s="22">
        <f t="shared" si="25"/>
        <v>4.1418200000000003E-4</v>
      </c>
      <c r="W108" s="22">
        <f t="shared" si="25"/>
        <v>0</v>
      </c>
      <c r="X108" s="22">
        <f t="shared" si="25"/>
        <v>1.168E-3</v>
      </c>
      <c r="Y108" s="22">
        <f t="shared" si="25"/>
        <v>6.0005799999999999E-4</v>
      </c>
      <c r="Z108" s="22">
        <f t="shared" si="25"/>
        <v>7.1277700000000005E-4</v>
      </c>
      <c r="AA108" s="22">
        <f t="shared" si="25"/>
        <v>0</v>
      </c>
      <c r="AB108" s="22">
        <f t="shared" si="25"/>
        <v>13.247115559299999</v>
      </c>
      <c r="AC108" s="22">
        <f t="shared" si="25"/>
        <v>3.3647639520699997E-2</v>
      </c>
      <c r="AD108" s="22">
        <f t="shared" si="25"/>
        <v>0.53535255929999992</v>
      </c>
      <c r="AE108" s="22">
        <f t="shared" si="25"/>
        <v>0.28068382000000003</v>
      </c>
      <c r="AF108" s="22">
        <f t="shared" si="25"/>
        <v>4.6266000000000002E-2</v>
      </c>
      <c r="AG108" s="22">
        <f t="shared" si="25"/>
        <v>0.30772637930000002</v>
      </c>
      <c r="AH108" s="22">
        <f t="shared" si="25"/>
        <v>1.7637579300000001E-3</v>
      </c>
      <c r="AI108" s="22">
        <f t="shared" si="25"/>
        <v>1.3400109999999999E-3</v>
      </c>
      <c r="AJ108" s="22">
        <f t="shared" si="25"/>
        <v>4.74E-5</v>
      </c>
    </row>
    <row r="109" spans="1:36" ht="21" customHeight="1">
      <c r="A109" s="6" t="s">
        <v>142</v>
      </c>
      <c r="B109" s="9">
        <v>76</v>
      </c>
      <c r="C109" s="22">
        <v>1.1679600000000001</v>
      </c>
      <c r="D109" s="22">
        <v>8.7120999999999995</v>
      </c>
      <c r="E109" s="22">
        <v>6.9477599999999999E-3</v>
      </c>
      <c r="F109" s="22">
        <v>0.94724799999999998</v>
      </c>
      <c r="G109" s="22">
        <v>0.59042399999999995</v>
      </c>
      <c r="H109" s="22">
        <v>0.21021200000000001</v>
      </c>
      <c r="I109" s="22">
        <v>2.1640099999999999E-2</v>
      </c>
      <c r="J109" s="22">
        <v>3.30036E-3</v>
      </c>
      <c r="K109" s="22">
        <v>2.45872</v>
      </c>
      <c r="L109" s="22">
        <v>2.3358599999999999E-3</v>
      </c>
      <c r="M109" s="22">
        <v>0</v>
      </c>
      <c r="N109" s="22">
        <v>0</v>
      </c>
      <c r="O109" s="22">
        <v>0</v>
      </c>
      <c r="P109" s="22">
        <v>6.1246099999999997</v>
      </c>
      <c r="Q109" s="22">
        <v>7.0677700000000001E-3</v>
      </c>
      <c r="R109" s="22">
        <v>1.74594E-2</v>
      </c>
      <c r="S109" s="22">
        <v>0.20275399999999999</v>
      </c>
      <c r="T109" s="22">
        <v>1.108E-4</v>
      </c>
      <c r="U109" s="22">
        <v>3.5038799999999998E-4</v>
      </c>
      <c r="V109" s="22">
        <v>0</v>
      </c>
      <c r="W109" s="22">
        <v>0</v>
      </c>
      <c r="X109" s="22">
        <v>1.168E-3</v>
      </c>
      <c r="Y109" s="22">
        <v>6.0005799999999999E-4</v>
      </c>
      <c r="Z109" s="22">
        <v>7.1277700000000005E-4</v>
      </c>
      <c r="AA109" s="22">
        <v>0</v>
      </c>
      <c r="AB109" s="22">
        <v>8.3162599999999998</v>
      </c>
      <c r="AC109" s="22">
        <v>2.1123300000000001E-2</v>
      </c>
      <c r="AD109" s="22">
        <v>0.32342799999999999</v>
      </c>
      <c r="AE109" s="22">
        <v>0.174594</v>
      </c>
      <c r="AF109" s="22">
        <v>2.33592E-2</v>
      </c>
      <c r="AG109" s="22">
        <v>0.17699400000000001</v>
      </c>
      <c r="AH109" s="22">
        <v>1.3480199999999999E-3</v>
      </c>
      <c r="AI109" s="22">
        <v>1.168E-3</v>
      </c>
      <c r="AJ109" s="22">
        <v>6.0000000000000002E-6</v>
      </c>
    </row>
    <row r="110" spans="1:36" ht="21" customHeight="1">
      <c r="A110" s="6" t="s">
        <v>143</v>
      </c>
      <c r="B110" s="9">
        <v>77</v>
      </c>
      <c r="C110" s="22">
        <v>1.14534</v>
      </c>
      <c r="D110" s="22">
        <v>7.4455499999999999</v>
      </c>
      <c r="E110" s="22">
        <v>4.5813800000000003E-3</v>
      </c>
      <c r="F110" s="22">
        <v>0.80222499999999997</v>
      </c>
      <c r="G110" s="22">
        <v>0.19800599999999999</v>
      </c>
      <c r="H110" s="22">
        <v>0.34915299999999999</v>
      </c>
      <c r="I110" s="22">
        <v>0.19498499999999999</v>
      </c>
      <c r="J110" s="22">
        <v>1.45454E-2</v>
      </c>
      <c r="K110" s="22">
        <v>4.7533800000000001E-2</v>
      </c>
      <c r="L110" s="22">
        <v>8.8774800000000001E-3</v>
      </c>
      <c r="M110" s="22">
        <v>0</v>
      </c>
      <c r="N110" s="22">
        <v>0</v>
      </c>
      <c r="O110" s="22">
        <v>0</v>
      </c>
      <c r="P110" s="22">
        <v>0.34301500000000001</v>
      </c>
      <c r="Q110" s="22">
        <v>0</v>
      </c>
      <c r="R110" s="22">
        <v>0.178786</v>
      </c>
      <c r="S110" s="22">
        <v>0.78222999999999998</v>
      </c>
      <c r="T110" s="22">
        <v>2.1186499999999999E-4</v>
      </c>
      <c r="U110" s="22">
        <v>2.4626699999999999E-4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4.9308399999999999</v>
      </c>
      <c r="AC110" s="22">
        <v>1.25243E-2</v>
      </c>
      <c r="AD110" s="22">
        <v>0.21190899999999999</v>
      </c>
      <c r="AE110" s="22">
        <v>0.101948</v>
      </c>
      <c r="AF110" s="22">
        <v>2.2906800000000001E-2</v>
      </c>
      <c r="AG110" s="22">
        <v>0.12657499999999999</v>
      </c>
      <c r="AH110" s="22">
        <v>0</v>
      </c>
      <c r="AI110" s="22">
        <v>1.7201099999999999E-4</v>
      </c>
      <c r="AJ110" s="22">
        <v>0</v>
      </c>
    </row>
    <row r="111" spans="1:36" ht="21" customHeight="1">
      <c r="A111" s="6" t="s">
        <v>144</v>
      </c>
      <c r="B111" s="9">
        <v>78</v>
      </c>
      <c r="C111" s="22">
        <v>8.2414199999999997</v>
      </c>
      <c r="D111" s="22">
        <v>75.903499999999994</v>
      </c>
      <c r="E111" s="22">
        <v>0</v>
      </c>
      <c r="F111" s="22">
        <v>8.2414199999999997</v>
      </c>
      <c r="G111" s="22">
        <v>0.95607200000000003</v>
      </c>
      <c r="H111" s="22">
        <v>3.6848700000000001</v>
      </c>
      <c r="I111" s="22">
        <v>2.56785</v>
      </c>
      <c r="J111" s="22">
        <v>0.47343000000000002</v>
      </c>
      <c r="K111" s="22">
        <v>0.13650300000000001</v>
      </c>
      <c r="L111" s="22">
        <v>0</v>
      </c>
      <c r="M111" s="22">
        <v>0</v>
      </c>
      <c r="N111" s="22">
        <v>0</v>
      </c>
      <c r="O111" s="22">
        <v>0</v>
      </c>
      <c r="P111" s="22">
        <v>0.12818099999999999</v>
      </c>
      <c r="Q111" s="22">
        <v>0</v>
      </c>
      <c r="R111" s="22">
        <v>0.97878399999999999</v>
      </c>
      <c r="S111" s="22">
        <v>11.9092</v>
      </c>
      <c r="T111" s="22">
        <v>0</v>
      </c>
      <c r="U111" s="22">
        <v>0</v>
      </c>
      <c r="V111" s="22">
        <v>4.1418200000000003E-4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4.1418200000000001E-3</v>
      </c>
      <c r="AF111" s="22">
        <v>0</v>
      </c>
      <c r="AG111" s="22">
        <v>4.1418200000000001E-3</v>
      </c>
      <c r="AH111" s="22">
        <v>4.1418200000000003E-4</v>
      </c>
      <c r="AI111" s="22">
        <v>0</v>
      </c>
      <c r="AJ111" s="22">
        <v>4.1399999999999997E-5</v>
      </c>
    </row>
    <row r="112" spans="1:36" ht="21" customHeight="1">
      <c r="A112" s="6" t="s">
        <v>145</v>
      </c>
      <c r="B112" s="9">
        <v>79</v>
      </c>
      <c r="C112" s="22">
        <v>0.15981000000000001</v>
      </c>
      <c r="D112" s="22">
        <v>1.50379</v>
      </c>
      <c r="E112" s="22">
        <v>3.1118699999999998E-6</v>
      </c>
      <c r="F112" s="22">
        <v>0.159806</v>
      </c>
      <c r="G112" s="22">
        <v>6.28166E-2</v>
      </c>
      <c r="H112" s="22">
        <v>6.9635600000000006E-2</v>
      </c>
      <c r="I112" s="22">
        <v>1.4850199999999999E-2</v>
      </c>
      <c r="J112" s="22">
        <v>7.3061199999999995E-4</v>
      </c>
      <c r="K112" s="22">
        <v>0.15981000000000001</v>
      </c>
      <c r="L112" s="22">
        <v>0</v>
      </c>
      <c r="M112" s="22">
        <v>0</v>
      </c>
      <c r="N112" s="22">
        <v>0</v>
      </c>
      <c r="O112" s="22">
        <v>0</v>
      </c>
      <c r="P112" s="22">
        <v>1.3225400000000001E-3</v>
      </c>
      <c r="Q112" s="22">
        <v>3.16507E-4</v>
      </c>
      <c r="R112" s="22">
        <v>4.8409599999999999E-4</v>
      </c>
      <c r="S112" s="22">
        <v>1.1482300000000001E-2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1.5559299999999999E-5</v>
      </c>
      <c r="AC112" s="22">
        <v>3.9520699999999997E-8</v>
      </c>
      <c r="AD112" s="22">
        <v>1.5559299999999999E-5</v>
      </c>
      <c r="AE112" s="22">
        <v>0</v>
      </c>
      <c r="AF112" s="22">
        <v>0</v>
      </c>
      <c r="AG112" s="22">
        <v>1.5559299999999999E-5</v>
      </c>
      <c r="AH112" s="22">
        <v>1.55593E-6</v>
      </c>
      <c r="AI112" s="22">
        <v>0</v>
      </c>
      <c r="AJ112" s="22">
        <v>0</v>
      </c>
    </row>
    <row r="113" spans="1:36" ht="21" customHeight="1">
      <c r="A113" s="6" t="s">
        <v>146</v>
      </c>
      <c r="B113" s="9">
        <v>80</v>
      </c>
      <c r="C113" s="22">
        <v>8.33624E-3</v>
      </c>
      <c r="D113" s="22">
        <v>7.6776700000000003E-2</v>
      </c>
      <c r="E113" s="22">
        <v>0</v>
      </c>
      <c r="F113" s="22">
        <v>8.33624E-3</v>
      </c>
      <c r="G113" s="22">
        <v>2.8226499999999999E-3</v>
      </c>
      <c r="H113" s="22">
        <v>3.9196999999999999E-3</v>
      </c>
      <c r="I113" s="22">
        <v>7.4275899999999995E-4</v>
      </c>
      <c r="J113" s="22">
        <v>8.42E-5</v>
      </c>
      <c r="K113" s="22">
        <v>3.3344899999999998E-4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8.3362399999999993E-6</v>
      </c>
      <c r="R113" s="22">
        <v>7.9194200000000001E-4</v>
      </c>
      <c r="S113" s="22">
        <v>5.0017400000000004E-4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</row>
    <row r="114" spans="1:36" s="2" customFormat="1" ht="21" customHeight="1">
      <c r="A114" s="3" t="s">
        <v>147</v>
      </c>
      <c r="B114" s="14" t="s">
        <v>195</v>
      </c>
      <c r="C114" s="21">
        <f>SUM(C115:C119)</f>
        <v>26.336707999999998</v>
      </c>
      <c r="D114" s="21">
        <f t="shared" ref="D114:AJ114" si="26">SUM(D115:D119)</f>
        <v>92.96014000000001</v>
      </c>
      <c r="E114" s="21">
        <f t="shared" si="26"/>
        <v>1.6322694200000001</v>
      </c>
      <c r="F114" s="21">
        <f t="shared" si="26"/>
        <v>3.4728412799999999</v>
      </c>
      <c r="G114" s="21">
        <f t="shared" si="26"/>
        <v>1.3086751099999998</v>
      </c>
      <c r="H114" s="21">
        <f t="shared" si="26"/>
        <v>1.2218112809999999</v>
      </c>
      <c r="I114" s="21">
        <f t="shared" si="26"/>
        <v>0.47532189999999996</v>
      </c>
      <c r="J114" s="21">
        <f t="shared" si="26"/>
        <v>6.5912310000000002E-2</v>
      </c>
      <c r="K114" s="21">
        <f t="shared" si="26"/>
        <v>14.57353105</v>
      </c>
      <c r="L114" s="21">
        <f t="shared" si="26"/>
        <v>13.805424000000002</v>
      </c>
      <c r="M114" s="21">
        <f t="shared" si="26"/>
        <v>0.45867725000000004</v>
      </c>
      <c r="N114" s="21">
        <f t="shared" si="26"/>
        <v>0.12309580000000001</v>
      </c>
      <c r="O114" s="21">
        <f t="shared" si="26"/>
        <v>0.3313527</v>
      </c>
      <c r="P114" s="21">
        <f t="shared" si="26"/>
        <v>14.091444299999999</v>
      </c>
      <c r="Q114" s="21">
        <f t="shared" si="26"/>
        <v>7.8794595999999995E-2</v>
      </c>
      <c r="R114" s="21">
        <f t="shared" si="26"/>
        <v>0.32924389300000001</v>
      </c>
      <c r="S114" s="21">
        <f t="shared" si="26"/>
        <v>1.2373739970000002</v>
      </c>
      <c r="T114" s="21">
        <f t="shared" si="26"/>
        <v>2.2247353500000004E-2</v>
      </c>
      <c r="U114" s="21">
        <f t="shared" si="26"/>
        <v>3.5973957099999995E-2</v>
      </c>
      <c r="V114" s="21">
        <f t="shared" si="26"/>
        <v>0.21520836600000001</v>
      </c>
      <c r="W114" s="21">
        <f t="shared" si="26"/>
        <v>1.3803401010000001E-2</v>
      </c>
      <c r="X114" s="21">
        <f t="shared" si="26"/>
        <v>2.8679002000000002E-2</v>
      </c>
      <c r="Y114" s="21">
        <f t="shared" si="26"/>
        <v>4.7690410400000003</v>
      </c>
      <c r="Z114" s="21">
        <f t="shared" si="26"/>
        <v>0.16379192799999998</v>
      </c>
      <c r="AA114" s="21">
        <f t="shared" si="26"/>
        <v>0.43319976900000001</v>
      </c>
      <c r="AB114" s="21">
        <f t="shared" si="26"/>
        <v>56.907406600000002</v>
      </c>
      <c r="AC114" s="21">
        <f t="shared" si="26"/>
        <v>0.14454504900000001</v>
      </c>
      <c r="AD114" s="21">
        <f t="shared" si="26"/>
        <v>55.124326100000005</v>
      </c>
      <c r="AE114" s="21">
        <f t="shared" si="26"/>
        <v>14.484405200000001</v>
      </c>
      <c r="AF114" s="21">
        <f t="shared" si="26"/>
        <v>6.0459813599999999</v>
      </c>
      <c r="AG114" s="21">
        <f t="shared" si="26"/>
        <v>26.398811600000002</v>
      </c>
      <c r="AH114" s="21">
        <f t="shared" si="26"/>
        <v>0.24251863600000001</v>
      </c>
      <c r="AI114" s="21">
        <f t="shared" si="26"/>
        <v>0.18998273000000002</v>
      </c>
      <c r="AJ114" s="21">
        <f t="shared" si="26"/>
        <v>3.8068060000000001E-2</v>
      </c>
    </row>
    <row r="115" spans="1:36" ht="21" customHeight="1">
      <c r="A115" s="6" t="s">
        <v>148</v>
      </c>
      <c r="B115" s="9">
        <v>81</v>
      </c>
      <c r="C115" s="22">
        <v>9.8732600000000001</v>
      </c>
      <c r="D115" s="22">
        <v>31.023599999999998</v>
      </c>
      <c r="E115" s="22">
        <v>0.61405200000000004</v>
      </c>
      <c r="F115" s="22">
        <v>0.34633799999999998</v>
      </c>
      <c r="G115" s="22">
        <v>8.5291000000000006E-2</v>
      </c>
      <c r="H115" s="22">
        <v>0.12470199999999999</v>
      </c>
      <c r="I115" s="22">
        <v>8.5658999999999999E-2</v>
      </c>
      <c r="J115" s="22">
        <v>8.74664E-3</v>
      </c>
      <c r="K115" s="22">
        <v>2.6703700000000001</v>
      </c>
      <c r="L115" s="22">
        <v>6.3658099999999997</v>
      </c>
      <c r="M115" s="22">
        <v>0.19067100000000001</v>
      </c>
      <c r="N115" s="22">
        <v>2.9402899999999999E-2</v>
      </c>
      <c r="O115" s="22">
        <v>0.15871199999999999</v>
      </c>
      <c r="P115" s="22">
        <v>0.82033100000000003</v>
      </c>
      <c r="Q115" s="22">
        <v>1.1467099999999999E-2</v>
      </c>
      <c r="R115" s="22">
        <v>4.2119299999999998E-2</v>
      </c>
      <c r="S115" s="22">
        <v>0.37220199999999998</v>
      </c>
      <c r="T115" s="22">
        <v>6.4039700000000001E-3</v>
      </c>
      <c r="U115" s="22">
        <v>8.7222800000000007E-3</v>
      </c>
      <c r="V115" s="22">
        <v>7.2370799999999999E-2</v>
      </c>
      <c r="W115" s="22">
        <v>6.1786999999999996E-3</v>
      </c>
      <c r="X115" s="22">
        <v>6.1959500000000004E-3</v>
      </c>
      <c r="Y115" s="22">
        <v>1.2965899999999999</v>
      </c>
      <c r="Z115" s="22">
        <v>4.5785800000000001E-2</v>
      </c>
      <c r="AA115" s="22">
        <v>0.123723</v>
      </c>
      <c r="AB115" s="22">
        <v>26.768599999999999</v>
      </c>
      <c r="AC115" s="22">
        <v>6.7992399999999995E-2</v>
      </c>
      <c r="AD115" s="22">
        <v>12.608700000000001</v>
      </c>
      <c r="AE115" s="22">
        <v>1.8542099999999999</v>
      </c>
      <c r="AF115" s="22">
        <v>1.8066199999999999</v>
      </c>
      <c r="AG115" s="22">
        <v>7.8953499999999996</v>
      </c>
      <c r="AH115" s="22">
        <v>8.35785E-2</v>
      </c>
      <c r="AI115" s="22">
        <v>8.3914600000000006E-2</v>
      </c>
      <c r="AJ115" s="22">
        <v>1.40629E-2</v>
      </c>
    </row>
    <row r="116" spans="1:36" ht="21" customHeight="1">
      <c r="A116" s="6" t="s">
        <v>149</v>
      </c>
      <c r="B116" s="9">
        <v>82</v>
      </c>
      <c r="C116" s="22">
        <v>6.9578499999999996</v>
      </c>
      <c r="D116" s="22">
        <v>23.838999999999999</v>
      </c>
      <c r="E116" s="22">
        <v>0.493421</v>
      </c>
      <c r="F116" s="22">
        <v>1.13087</v>
      </c>
      <c r="G116" s="22">
        <v>0.43787799999999999</v>
      </c>
      <c r="H116" s="22">
        <v>0.38988200000000001</v>
      </c>
      <c r="I116" s="22">
        <v>0.14537800000000001</v>
      </c>
      <c r="J116" s="22">
        <v>1.6559399999999998E-2</v>
      </c>
      <c r="K116" s="22">
        <v>8.6334</v>
      </c>
      <c r="L116" s="22">
        <v>2.91812</v>
      </c>
      <c r="M116" s="22">
        <v>5.9391800000000002E-2</v>
      </c>
      <c r="N116" s="22">
        <v>2.6646E-2</v>
      </c>
      <c r="O116" s="22">
        <v>3.2745799999999999E-2</v>
      </c>
      <c r="P116" s="22">
        <v>8.7998799999999999</v>
      </c>
      <c r="Q116" s="22">
        <v>4.2480799999999999E-2</v>
      </c>
      <c r="R116" s="22">
        <v>8.6840399999999998E-2</v>
      </c>
      <c r="S116" s="22">
        <v>0.56603700000000001</v>
      </c>
      <c r="T116" s="22">
        <v>4.4330400000000001E-3</v>
      </c>
      <c r="U116" s="22">
        <v>1.0430200000000001E-2</v>
      </c>
      <c r="V116" s="22">
        <v>2.6148899999999999E-2</v>
      </c>
      <c r="W116" s="22">
        <v>2.3029000000000001E-3</v>
      </c>
      <c r="X116" s="22">
        <v>1.6578800000000001E-2</v>
      </c>
      <c r="Y116" s="22">
        <v>1.4353</v>
      </c>
      <c r="Z116" s="22">
        <v>4.5458400000000003E-2</v>
      </c>
      <c r="AA116" s="22">
        <v>8.4134799999999992E-3</v>
      </c>
      <c r="AB116" s="22">
        <v>14.4505</v>
      </c>
      <c r="AC116" s="22">
        <v>3.6704300000000002E-2</v>
      </c>
      <c r="AD116" s="22">
        <v>7.7641</v>
      </c>
      <c r="AE116" s="22">
        <v>3.3886599999999998</v>
      </c>
      <c r="AF116" s="22">
        <v>0.68502300000000005</v>
      </c>
      <c r="AG116" s="22">
        <v>7.3632499999999999</v>
      </c>
      <c r="AH116" s="22">
        <v>4.9566800000000001E-2</v>
      </c>
      <c r="AI116" s="22">
        <v>3.97068E-2</v>
      </c>
      <c r="AJ116" s="22">
        <v>4.4839199999999997E-3</v>
      </c>
    </row>
    <row r="117" spans="1:36" ht="21" customHeight="1">
      <c r="A117" s="6" t="s">
        <v>150</v>
      </c>
      <c r="B117" s="9">
        <v>83</v>
      </c>
      <c r="C117" s="22">
        <v>2.1103299999999998</v>
      </c>
      <c r="D117" s="22">
        <v>10.477</v>
      </c>
      <c r="E117" s="22">
        <v>0.135519</v>
      </c>
      <c r="F117" s="22">
        <v>0.47604000000000002</v>
      </c>
      <c r="G117" s="22">
        <v>0.199355</v>
      </c>
      <c r="H117" s="22">
        <v>0.16722799999999999</v>
      </c>
      <c r="I117" s="22">
        <v>3.2324699999999998E-2</v>
      </c>
      <c r="J117" s="22">
        <v>3.4212700000000001E-3</v>
      </c>
      <c r="K117" s="22">
        <v>0.81795200000000001</v>
      </c>
      <c r="L117" s="22">
        <v>1.4112499999999999</v>
      </c>
      <c r="M117" s="22">
        <v>3.4402700000000001E-2</v>
      </c>
      <c r="N117" s="22">
        <v>2.1571900000000001E-2</v>
      </c>
      <c r="O117" s="22">
        <v>1.2830899999999999E-2</v>
      </c>
      <c r="P117" s="22">
        <v>1.7736700000000001</v>
      </c>
      <c r="Q117" s="22">
        <v>6.4712700000000005E-4</v>
      </c>
      <c r="R117" s="22">
        <v>4.8929300000000002E-2</v>
      </c>
      <c r="S117" s="22">
        <v>9.43552E-2</v>
      </c>
      <c r="T117" s="22">
        <v>1.6216500000000001E-3</v>
      </c>
      <c r="U117" s="22">
        <v>1.8231899999999999E-3</v>
      </c>
      <c r="V117" s="22">
        <v>1.40553E-2</v>
      </c>
      <c r="W117" s="22">
        <v>8.5570799999999995E-4</v>
      </c>
      <c r="X117" s="22">
        <v>1.6178199999999999E-4</v>
      </c>
      <c r="Y117" s="22">
        <v>0.203595</v>
      </c>
      <c r="Z117" s="22">
        <v>9.8664600000000005E-3</v>
      </c>
      <c r="AA117" s="22">
        <v>0</v>
      </c>
      <c r="AB117" s="22">
        <v>5.5447699999999998</v>
      </c>
      <c r="AC117" s="22">
        <v>1.4083699999999999E-2</v>
      </c>
      <c r="AD117" s="22">
        <v>2.3974099999999998</v>
      </c>
      <c r="AE117" s="22">
        <v>1.7949999999999999</v>
      </c>
      <c r="AF117" s="22">
        <v>0.29427199999999998</v>
      </c>
      <c r="AG117" s="22">
        <v>1.6551499999999999</v>
      </c>
      <c r="AH117" s="22">
        <v>1.27776E-2</v>
      </c>
      <c r="AI117" s="22">
        <v>8.5468699999999998E-3</v>
      </c>
      <c r="AJ117" s="22">
        <v>1.9451399999999999E-3</v>
      </c>
    </row>
    <row r="118" spans="1:36" ht="21" customHeight="1">
      <c r="A118" s="6" t="s">
        <v>151</v>
      </c>
      <c r="B118" s="9">
        <v>84</v>
      </c>
      <c r="C118" s="22">
        <v>0.31312800000000002</v>
      </c>
      <c r="D118" s="22">
        <v>1.12784</v>
      </c>
      <c r="E118" s="22">
        <v>1.69042E-3</v>
      </c>
      <c r="F118" s="22">
        <v>3.6532800000000001E-3</v>
      </c>
      <c r="G118" s="22">
        <v>2.3231100000000002E-3</v>
      </c>
      <c r="H118" s="22">
        <v>6.7628100000000004E-4</v>
      </c>
      <c r="I118" s="22">
        <v>9.2200000000000005E-5</v>
      </c>
      <c r="J118" s="22">
        <v>1.33E-5</v>
      </c>
      <c r="K118" s="22">
        <v>5.3690500000000002E-3</v>
      </c>
      <c r="L118" s="22">
        <v>0.27200400000000002</v>
      </c>
      <c r="M118" s="22">
        <v>1.67275E-3</v>
      </c>
      <c r="N118" s="22">
        <v>0</v>
      </c>
      <c r="O118" s="22">
        <v>0</v>
      </c>
      <c r="P118" s="22">
        <v>3.4443300000000003E-2</v>
      </c>
      <c r="Q118" s="22">
        <v>7.67269E-4</v>
      </c>
      <c r="R118" s="22">
        <v>1.3689299999999999E-4</v>
      </c>
      <c r="S118" s="22">
        <v>9.7279699999999996E-4</v>
      </c>
      <c r="T118" s="22">
        <v>2.2693499999999999E-5</v>
      </c>
      <c r="U118" s="22">
        <v>4.5387099999999998E-5</v>
      </c>
      <c r="V118" s="22">
        <v>2.7736599999999997E-4</v>
      </c>
      <c r="W118" s="22">
        <v>5.0430099999999997E-6</v>
      </c>
      <c r="X118" s="22">
        <v>0</v>
      </c>
      <c r="Y118" s="22">
        <v>1.4960399999999999E-3</v>
      </c>
      <c r="Z118" s="22">
        <v>1.6826800000000001E-4</v>
      </c>
      <c r="AA118" s="22">
        <v>2.3528899999999999E-4</v>
      </c>
      <c r="AB118" s="22">
        <v>5.1436599999999999E-2</v>
      </c>
      <c r="AC118" s="22">
        <v>1.3064899999999999E-4</v>
      </c>
      <c r="AD118" s="22">
        <v>5.2716100000000002E-2</v>
      </c>
      <c r="AE118" s="22">
        <v>6.4615199999999998E-2</v>
      </c>
      <c r="AF118" s="22">
        <v>5.7263599999999998E-3</v>
      </c>
      <c r="AG118" s="22">
        <v>2.9591599999999999E-2</v>
      </c>
      <c r="AH118" s="22">
        <v>3.2633599999999999E-4</v>
      </c>
      <c r="AI118" s="22">
        <v>1.0086000000000001E-4</v>
      </c>
      <c r="AJ118" s="22">
        <v>1.84E-5</v>
      </c>
    </row>
    <row r="119" spans="1:36" ht="21" customHeight="1">
      <c r="A119" s="5" t="s">
        <v>152</v>
      </c>
      <c r="B119" s="12">
        <v>85</v>
      </c>
      <c r="C119" s="23">
        <v>7.0821399999999999</v>
      </c>
      <c r="D119" s="23">
        <v>26.492699999999999</v>
      </c>
      <c r="E119" s="23">
        <v>0.38758700000000001</v>
      </c>
      <c r="F119" s="23">
        <v>1.5159400000000001</v>
      </c>
      <c r="G119" s="23">
        <v>0.58382800000000001</v>
      </c>
      <c r="H119" s="23">
        <v>0.539323</v>
      </c>
      <c r="I119" s="23">
        <v>0.211868</v>
      </c>
      <c r="J119" s="23">
        <v>3.7171700000000002E-2</v>
      </c>
      <c r="K119" s="23">
        <v>2.4464399999999999</v>
      </c>
      <c r="L119" s="23">
        <v>2.8382399999999999</v>
      </c>
      <c r="M119" s="23">
        <v>0.172539</v>
      </c>
      <c r="N119" s="23">
        <v>4.5475000000000002E-2</v>
      </c>
      <c r="O119" s="23">
        <v>0.12706400000000001</v>
      </c>
      <c r="P119" s="23">
        <v>2.6631200000000002</v>
      </c>
      <c r="Q119" s="23">
        <v>2.34323E-2</v>
      </c>
      <c r="R119" s="23">
        <v>0.15121799999999999</v>
      </c>
      <c r="S119" s="23">
        <v>0.20380699999999999</v>
      </c>
      <c r="T119" s="23">
        <v>9.7660000000000004E-3</v>
      </c>
      <c r="U119" s="23">
        <v>1.49529E-2</v>
      </c>
      <c r="V119" s="23">
        <v>0.102356</v>
      </c>
      <c r="W119" s="23">
        <v>4.4610500000000003E-3</v>
      </c>
      <c r="X119" s="23">
        <v>5.7424700000000004E-3</v>
      </c>
      <c r="Y119" s="23">
        <v>1.83206</v>
      </c>
      <c r="Z119" s="23">
        <v>6.2512999999999999E-2</v>
      </c>
      <c r="AA119" s="23">
        <v>0.30082799999999998</v>
      </c>
      <c r="AB119" s="23">
        <v>10.0921</v>
      </c>
      <c r="AC119" s="23">
        <v>2.5634000000000001E-2</v>
      </c>
      <c r="AD119" s="23">
        <v>32.301400000000001</v>
      </c>
      <c r="AE119" s="23">
        <v>7.38192</v>
      </c>
      <c r="AF119" s="23">
        <v>3.25434</v>
      </c>
      <c r="AG119" s="23">
        <v>9.45547</v>
      </c>
      <c r="AH119" s="23">
        <v>9.6269400000000005E-2</v>
      </c>
      <c r="AI119" s="23">
        <v>5.7713599999999997E-2</v>
      </c>
      <c r="AJ119" s="23">
        <v>1.7557699999999999E-2</v>
      </c>
    </row>
    <row r="120" spans="1:36" s="2" customFormat="1" ht="21" customHeight="1">
      <c r="A120" s="4" t="s">
        <v>153</v>
      </c>
      <c r="B120" s="9" t="s">
        <v>196</v>
      </c>
      <c r="C120" s="22">
        <f>SUM(C122:C124,C126:C128)</f>
        <v>595.49599999999998</v>
      </c>
      <c r="D120" s="22">
        <f t="shared" ref="D120:AJ120" si="27">SUM(D122:D124,D126:D128)</f>
        <v>67.347629999999995</v>
      </c>
      <c r="E120" s="22">
        <f t="shared" si="27"/>
        <v>0.73977828000000001</v>
      </c>
      <c r="F120" s="22">
        <f t="shared" si="27"/>
        <v>4.5855537000000002E-2</v>
      </c>
      <c r="G120" s="22">
        <f t="shared" si="27"/>
        <v>2.8203348E-2</v>
      </c>
      <c r="H120" s="22">
        <f t="shared" si="27"/>
        <v>1.0550509E-2</v>
      </c>
      <c r="I120" s="22">
        <f t="shared" si="27"/>
        <v>7.379259E-3</v>
      </c>
      <c r="J120" s="22">
        <f t="shared" si="27"/>
        <v>4.9782799999999996E-4</v>
      </c>
      <c r="K120" s="22">
        <f t="shared" si="27"/>
        <v>1.95816E-4</v>
      </c>
      <c r="L120" s="22">
        <f t="shared" si="27"/>
        <v>7.0930670000000005</v>
      </c>
      <c r="M120" s="22">
        <f t="shared" si="27"/>
        <v>3.501398E-2</v>
      </c>
      <c r="N120" s="22">
        <f t="shared" si="27"/>
        <v>6.9676399999999989E-3</v>
      </c>
      <c r="O120" s="22">
        <f t="shared" si="27"/>
        <v>2.7872290000000001E-2</v>
      </c>
      <c r="P120" s="22">
        <f t="shared" si="27"/>
        <v>0.72527866660000007</v>
      </c>
      <c r="Q120" s="22">
        <f t="shared" si="27"/>
        <v>0</v>
      </c>
      <c r="R120" s="22">
        <f t="shared" si="27"/>
        <v>1.3988169999999999E-2</v>
      </c>
      <c r="S120" s="22">
        <f t="shared" si="27"/>
        <v>2.2825986309999999</v>
      </c>
      <c r="T120" s="22">
        <f t="shared" si="27"/>
        <v>1.2512564E-3</v>
      </c>
      <c r="U120" s="22">
        <f t="shared" si="27"/>
        <v>9.2110490000000003E-2</v>
      </c>
      <c r="V120" s="22">
        <f t="shared" si="27"/>
        <v>1.5608238379999999</v>
      </c>
      <c r="W120" s="22">
        <f t="shared" si="27"/>
        <v>3.7544324099999998E-2</v>
      </c>
      <c r="X120" s="22">
        <f t="shared" si="27"/>
        <v>2.614439E-2</v>
      </c>
      <c r="Y120" s="22">
        <f t="shared" si="27"/>
        <v>26.9679991</v>
      </c>
      <c r="Z120" s="22">
        <f t="shared" si="27"/>
        <v>0.1069787411</v>
      </c>
      <c r="AA120" s="22">
        <f t="shared" si="27"/>
        <v>7.5988199999999999</v>
      </c>
      <c r="AB120" s="22">
        <f t="shared" si="27"/>
        <v>17.056571999999999</v>
      </c>
      <c r="AC120" s="22">
        <f t="shared" si="27"/>
        <v>4.3323708000000002E-2</v>
      </c>
      <c r="AD120" s="22">
        <f t="shared" si="27"/>
        <v>150.67118299999998</v>
      </c>
      <c r="AE120" s="22">
        <f t="shared" si="27"/>
        <v>15.823295000000002</v>
      </c>
      <c r="AF120" s="22">
        <f t="shared" si="27"/>
        <v>14.7480631</v>
      </c>
      <c r="AG120" s="22">
        <f t="shared" si="27"/>
        <v>22.306422000000005</v>
      </c>
      <c r="AH120" s="22">
        <f t="shared" si="27"/>
        <v>0.33023098620000002</v>
      </c>
      <c r="AI120" s="22">
        <f t="shared" si="27"/>
        <v>0.17693381</v>
      </c>
      <c r="AJ120" s="22">
        <f t="shared" si="27"/>
        <v>2.4473051000000003E-2</v>
      </c>
    </row>
    <row r="121" spans="1:36" s="2" customFormat="1" ht="21" customHeight="1">
      <c r="A121" s="4" t="s">
        <v>154</v>
      </c>
      <c r="B121" s="9" t="s">
        <v>197</v>
      </c>
      <c r="C121" s="22">
        <f>SUM(C122:C124)</f>
        <v>89.567999999999998</v>
      </c>
      <c r="D121" s="22">
        <f t="shared" ref="D121:AJ121" si="28">SUM(D122:D124)</f>
        <v>46.693370000000002</v>
      </c>
      <c r="E121" s="22">
        <f t="shared" si="28"/>
        <v>0.12936618</v>
      </c>
      <c r="F121" s="22">
        <f t="shared" si="28"/>
        <v>0</v>
      </c>
      <c r="G121" s="22">
        <f t="shared" si="28"/>
        <v>0</v>
      </c>
      <c r="H121" s="22">
        <f t="shared" si="28"/>
        <v>0</v>
      </c>
      <c r="I121" s="22">
        <f t="shared" si="28"/>
        <v>0</v>
      </c>
      <c r="J121" s="22">
        <f t="shared" si="28"/>
        <v>0</v>
      </c>
      <c r="K121" s="22">
        <f t="shared" si="28"/>
        <v>0</v>
      </c>
      <c r="L121" s="22">
        <f t="shared" si="28"/>
        <v>2.688841</v>
      </c>
      <c r="M121" s="22">
        <f t="shared" si="28"/>
        <v>0</v>
      </c>
      <c r="N121" s="22">
        <f t="shared" si="28"/>
        <v>0</v>
      </c>
      <c r="O121" s="22">
        <f t="shared" si="28"/>
        <v>0</v>
      </c>
      <c r="P121" s="22">
        <f t="shared" si="28"/>
        <v>0</v>
      </c>
      <c r="Q121" s="22">
        <f t="shared" si="28"/>
        <v>0</v>
      </c>
      <c r="R121" s="22">
        <f t="shared" si="28"/>
        <v>0</v>
      </c>
      <c r="S121" s="22">
        <f t="shared" si="28"/>
        <v>0</v>
      </c>
      <c r="T121" s="22">
        <f t="shared" si="28"/>
        <v>0</v>
      </c>
      <c r="U121" s="22">
        <f t="shared" si="28"/>
        <v>7.4593929999999999E-3</v>
      </c>
      <c r="V121" s="22">
        <f t="shared" si="28"/>
        <v>0.27293372999999999</v>
      </c>
      <c r="W121" s="22">
        <f t="shared" si="28"/>
        <v>2.0074379999999999E-2</v>
      </c>
      <c r="X121" s="22">
        <f t="shared" si="28"/>
        <v>2.28252E-2</v>
      </c>
      <c r="Y121" s="22">
        <f t="shared" si="28"/>
        <v>2.8913700000000002</v>
      </c>
      <c r="Z121" s="22">
        <f t="shared" si="28"/>
        <v>5.0482191100000004E-2</v>
      </c>
      <c r="AA121" s="22">
        <f t="shared" si="28"/>
        <v>0</v>
      </c>
      <c r="AB121" s="22">
        <f t="shared" si="28"/>
        <v>2.5939619999999999</v>
      </c>
      <c r="AC121" s="22">
        <f t="shared" si="28"/>
        <v>6.588628E-3</v>
      </c>
      <c r="AD121" s="22">
        <f t="shared" si="28"/>
        <v>14.778483000000001</v>
      </c>
      <c r="AE121" s="22">
        <f t="shared" si="28"/>
        <v>2.5840350000000001</v>
      </c>
      <c r="AF121" s="22">
        <f t="shared" si="28"/>
        <v>3.0941310999999998</v>
      </c>
      <c r="AG121" s="22">
        <f t="shared" si="28"/>
        <v>6.9051720000000003</v>
      </c>
      <c r="AH121" s="22">
        <f t="shared" si="28"/>
        <v>8.6794692000000014E-3</v>
      </c>
      <c r="AI121" s="22">
        <f t="shared" si="28"/>
        <v>7.4238400000000001E-3</v>
      </c>
      <c r="AJ121" s="22">
        <f t="shared" si="28"/>
        <v>4.8001400000000002E-4</v>
      </c>
    </row>
    <row r="122" spans="1:36" ht="21" customHeight="1">
      <c r="A122" s="6" t="s">
        <v>155</v>
      </c>
      <c r="B122" s="9">
        <v>86</v>
      </c>
      <c r="C122" s="22">
        <v>7.4238</v>
      </c>
      <c r="D122" s="22">
        <v>8.0809700000000007</v>
      </c>
      <c r="E122" s="22">
        <v>2.9655500000000001E-2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0.361678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5.30819E-3</v>
      </c>
      <c r="X122" s="22">
        <v>0</v>
      </c>
      <c r="Y122" s="22">
        <v>0</v>
      </c>
      <c r="Z122" s="22">
        <v>7.5511099999999996E-5</v>
      </c>
      <c r="AA122" s="22">
        <v>0</v>
      </c>
      <c r="AB122" s="22">
        <v>0.15019199999999999</v>
      </c>
      <c r="AC122" s="22">
        <v>3.8146799999999999E-4</v>
      </c>
      <c r="AD122" s="22">
        <v>0.37198300000000001</v>
      </c>
      <c r="AE122" s="22">
        <v>0.22162599999999999</v>
      </c>
      <c r="AF122" s="22">
        <v>7.4238100000000001E-2</v>
      </c>
      <c r="AG122" s="22">
        <v>0.52226600000000001</v>
      </c>
      <c r="AH122" s="22">
        <v>5.1219199999999999E-5</v>
      </c>
      <c r="AI122" s="22">
        <v>7.4238400000000001E-3</v>
      </c>
      <c r="AJ122" s="22">
        <v>1.0900000000000001E-5</v>
      </c>
    </row>
    <row r="123" spans="1:36" ht="21" customHeight="1">
      <c r="A123" s="6" t="s">
        <v>156</v>
      </c>
      <c r="B123" s="9">
        <v>87</v>
      </c>
      <c r="C123" s="22">
        <v>56.963099999999997</v>
      </c>
      <c r="D123" s="22">
        <v>21.543800000000001</v>
      </c>
      <c r="E123" s="22">
        <v>9.5422499999999993E-2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1.67767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7.2597299999999998E-3</v>
      </c>
      <c r="V123" s="22">
        <v>0.27063300000000001</v>
      </c>
      <c r="W123" s="22">
        <v>1.41073E-2</v>
      </c>
      <c r="X123" s="22">
        <v>2.28252E-2</v>
      </c>
      <c r="Y123" s="22">
        <v>2.8913700000000002</v>
      </c>
      <c r="Z123" s="22">
        <v>4.8802600000000002E-2</v>
      </c>
      <c r="AA123" s="22">
        <v>0</v>
      </c>
      <c r="AB123" s="22">
        <v>1.09805</v>
      </c>
      <c r="AC123" s="22">
        <v>2.78904E-3</v>
      </c>
      <c r="AD123" s="22">
        <v>12.0547</v>
      </c>
      <c r="AE123" s="22">
        <v>2.1941000000000002</v>
      </c>
      <c r="AF123" s="22">
        <v>2.8194599999999999</v>
      </c>
      <c r="AG123" s="22">
        <v>6.08291</v>
      </c>
      <c r="AH123" s="22">
        <v>0</v>
      </c>
      <c r="AI123" s="22">
        <v>0</v>
      </c>
      <c r="AJ123" s="22">
        <v>0</v>
      </c>
    </row>
    <row r="124" spans="1:36" ht="21" customHeight="1">
      <c r="A124" s="6" t="s">
        <v>157</v>
      </c>
      <c r="B124" s="9">
        <v>88</v>
      </c>
      <c r="C124" s="22">
        <v>25.181100000000001</v>
      </c>
      <c r="D124" s="22">
        <v>17.0686</v>
      </c>
      <c r="E124" s="22">
        <v>4.2881799999999999E-3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0.64949299999999999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1.9966299999999999E-4</v>
      </c>
      <c r="V124" s="22">
        <v>2.30073E-3</v>
      </c>
      <c r="W124" s="22">
        <v>6.5888999999999997E-4</v>
      </c>
      <c r="X124" s="22">
        <v>0</v>
      </c>
      <c r="Y124" s="22">
        <v>0</v>
      </c>
      <c r="Z124" s="22">
        <v>1.6040799999999999E-3</v>
      </c>
      <c r="AA124" s="22">
        <v>0</v>
      </c>
      <c r="AB124" s="22">
        <v>1.34572</v>
      </c>
      <c r="AC124" s="22">
        <v>3.4181200000000002E-3</v>
      </c>
      <c r="AD124" s="22">
        <v>2.3517999999999999</v>
      </c>
      <c r="AE124" s="22">
        <v>0.16830899999999999</v>
      </c>
      <c r="AF124" s="22">
        <v>0.200433</v>
      </c>
      <c r="AG124" s="22">
        <v>0.29999599999999998</v>
      </c>
      <c r="AH124" s="22">
        <v>8.6282500000000005E-3</v>
      </c>
      <c r="AI124" s="22">
        <v>0</v>
      </c>
      <c r="AJ124" s="22">
        <v>4.6911400000000002E-4</v>
      </c>
    </row>
    <row r="125" spans="1:36" s="2" customFormat="1" ht="21" customHeight="1">
      <c r="A125" s="4" t="s">
        <v>158</v>
      </c>
      <c r="B125" s="9" t="s">
        <v>198</v>
      </c>
      <c r="C125" s="22">
        <f>SUM(C126:C128)</f>
        <v>505.928</v>
      </c>
      <c r="D125" s="22">
        <f t="shared" ref="D125:AJ125" si="29">SUM(D126:D128)</f>
        <v>20.654260000000001</v>
      </c>
      <c r="E125" s="22">
        <f t="shared" si="29"/>
        <v>0.6104120999999999</v>
      </c>
      <c r="F125" s="22">
        <f t="shared" si="29"/>
        <v>4.5855537000000002E-2</v>
      </c>
      <c r="G125" s="22">
        <f t="shared" si="29"/>
        <v>2.8203348E-2</v>
      </c>
      <c r="H125" s="22">
        <f t="shared" si="29"/>
        <v>1.0550509E-2</v>
      </c>
      <c r="I125" s="22">
        <f t="shared" si="29"/>
        <v>7.379259E-3</v>
      </c>
      <c r="J125" s="22">
        <f t="shared" si="29"/>
        <v>4.9782799999999996E-4</v>
      </c>
      <c r="K125" s="22">
        <f t="shared" si="29"/>
        <v>1.95816E-4</v>
      </c>
      <c r="L125" s="22">
        <f t="shared" si="29"/>
        <v>4.4042260000000004</v>
      </c>
      <c r="M125" s="22">
        <f t="shared" si="29"/>
        <v>3.501398E-2</v>
      </c>
      <c r="N125" s="22">
        <f t="shared" si="29"/>
        <v>6.9676399999999989E-3</v>
      </c>
      <c r="O125" s="22">
        <f t="shared" si="29"/>
        <v>2.7872290000000001E-2</v>
      </c>
      <c r="P125" s="22">
        <f t="shared" si="29"/>
        <v>0.72527866660000007</v>
      </c>
      <c r="Q125" s="22">
        <f t="shared" si="29"/>
        <v>0</v>
      </c>
      <c r="R125" s="22">
        <f t="shared" si="29"/>
        <v>1.3988169999999999E-2</v>
      </c>
      <c r="S125" s="22">
        <f t="shared" si="29"/>
        <v>2.2825986309999999</v>
      </c>
      <c r="T125" s="22">
        <f t="shared" si="29"/>
        <v>1.2512564E-3</v>
      </c>
      <c r="U125" s="22">
        <f t="shared" si="29"/>
        <v>8.4651097000000008E-2</v>
      </c>
      <c r="V125" s="22">
        <f t="shared" si="29"/>
        <v>1.287890108</v>
      </c>
      <c r="W125" s="22">
        <f t="shared" si="29"/>
        <v>1.7469944100000002E-2</v>
      </c>
      <c r="X125" s="22">
        <f t="shared" si="29"/>
        <v>3.3191900000000005E-3</v>
      </c>
      <c r="Y125" s="22">
        <f t="shared" si="29"/>
        <v>24.076629100000002</v>
      </c>
      <c r="Z125" s="22">
        <f t="shared" si="29"/>
        <v>5.649655E-2</v>
      </c>
      <c r="AA125" s="22">
        <f t="shared" si="29"/>
        <v>7.5988199999999999</v>
      </c>
      <c r="AB125" s="22">
        <f t="shared" si="29"/>
        <v>14.46261</v>
      </c>
      <c r="AC125" s="22">
        <f t="shared" si="29"/>
        <v>3.6735080000000003E-2</v>
      </c>
      <c r="AD125" s="22">
        <f t="shared" si="29"/>
        <v>135.89269999999999</v>
      </c>
      <c r="AE125" s="22">
        <f t="shared" si="29"/>
        <v>13.239259999999998</v>
      </c>
      <c r="AF125" s="22">
        <f t="shared" si="29"/>
        <v>11.653931999999999</v>
      </c>
      <c r="AG125" s="22">
        <f t="shared" si="29"/>
        <v>15.401250000000001</v>
      </c>
      <c r="AH125" s="22">
        <f t="shared" si="29"/>
        <v>0.32155151700000001</v>
      </c>
      <c r="AI125" s="22">
        <f t="shared" si="29"/>
        <v>0.16950997000000001</v>
      </c>
      <c r="AJ125" s="22">
        <f t="shared" si="29"/>
        <v>2.3993037000000002E-2</v>
      </c>
    </row>
    <row r="126" spans="1:36" ht="21" customHeight="1">
      <c r="A126" s="6" t="s">
        <v>159</v>
      </c>
      <c r="B126" s="9">
        <v>89</v>
      </c>
      <c r="C126" s="22">
        <v>201.42400000000001</v>
      </c>
      <c r="D126" s="22">
        <v>2.6657099999999998</v>
      </c>
      <c r="E126" s="22">
        <v>0.265461</v>
      </c>
      <c r="F126" s="22">
        <v>1.75742E-3</v>
      </c>
      <c r="G126" s="22">
        <v>2.1784800000000001E-4</v>
      </c>
      <c r="H126" s="22">
        <v>1.05209E-4</v>
      </c>
      <c r="I126" s="22">
        <v>2.50299E-4</v>
      </c>
      <c r="J126" s="22">
        <v>4.3722800000000001E-4</v>
      </c>
      <c r="K126" s="22">
        <v>0</v>
      </c>
      <c r="L126" s="22">
        <v>0.31768600000000002</v>
      </c>
      <c r="M126" s="22">
        <v>1.4071200000000001E-2</v>
      </c>
      <c r="N126" s="22">
        <v>2.0466899999999999E-3</v>
      </c>
      <c r="O126" s="22">
        <v>1.20245E-2</v>
      </c>
      <c r="P126" s="22">
        <v>0.70352800000000004</v>
      </c>
      <c r="Q126" s="22">
        <v>0</v>
      </c>
      <c r="R126" s="22">
        <v>1.16995E-2</v>
      </c>
      <c r="S126" s="22">
        <v>2.2812399999999999</v>
      </c>
      <c r="T126" s="22">
        <v>1.83344E-4</v>
      </c>
      <c r="U126" s="22">
        <v>7.4642500000000001E-2</v>
      </c>
      <c r="V126" s="22">
        <v>0.33345200000000003</v>
      </c>
      <c r="W126" s="22">
        <v>1.7073000000000001E-2</v>
      </c>
      <c r="X126" s="22">
        <v>0</v>
      </c>
      <c r="Y126" s="22">
        <v>23.912600000000001</v>
      </c>
      <c r="Z126" s="22">
        <v>4.7619599999999998E-2</v>
      </c>
      <c r="AA126" s="22">
        <v>7.5988199999999999</v>
      </c>
      <c r="AB126" s="22">
        <v>4.6082700000000001</v>
      </c>
      <c r="AC126" s="22">
        <v>1.1705E-2</v>
      </c>
      <c r="AD126" s="22">
        <v>46.348199999999999</v>
      </c>
      <c r="AE126" s="22">
        <v>5.5586200000000003</v>
      </c>
      <c r="AF126" s="22">
        <v>3.0502899999999999</v>
      </c>
      <c r="AG126" s="22">
        <v>3.6691400000000001</v>
      </c>
      <c r="AH126" s="22">
        <v>0.26963300000000001</v>
      </c>
      <c r="AI126" s="22">
        <v>1.9690699999999998E-3</v>
      </c>
      <c r="AJ126" s="22">
        <v>1.8961800000000001E-2</v>
      </c>
    </row>
    <row r="127" spans="1:36" ht="21" customHeight="1">
      <c r="A127" s="6" t="s">
        <v>160</v>
      </c>
      <c r="B127" s="9">
        <v>90</v>
      </c>
      <c r="C127" s="22">
        <v>132.28700000000001</v>
      </c>
      <c r="D127" s="22">
        <v>8.6654999999999998</v>
      </c>
      <c r="E127" s="22">
        <v>0.33261099999999999</v>
      </c>
      <c r="F127" s="22">
        <v>4.36765E-2</v>
      </c>
      <c r="G127" s="22">
        <v>2.79855E-2</v>
      </c>
      <c r="H127" s="22">
        <v>1.0445299999999999E-2</v>
      </c>
      <c r="I127" s="22">
        <v>7.1289600000000002E-3</v>
      </c>
      <c r="J127" s="22">
        <v>6.0600000000000003E-5</v>
      </c>
      <c r="K127" s="22">
        <v>1.95816E-4</v>
      </c>
      <c r="L127" s="22">
        <v>1.6989000000000001</v>
      </c>
      <c r="M127" s="22">
        <v>1.9185399999999998E-2</v>
      </c>
      <c r="N127" s="22">
        <v>4.5251199999999997E-3</v>
      </c>
      <c r="O127" s="22">
        <v>1.4660299999999999E-2</v>
      </c>
      <c r="P127" s="22">
        <v>2.1686199999999999E-2</v>
      </c>
      <c r="Q127" s="22">
        <v>0</v>
      </c>
      <c r="R127" s="22">
        <v>2.28867E-3</v>
      </c>
      <c r="S127" s="22">
        <v>3.9163199999999999E-4</v>
      </c>
      <c r="T127" s="22">
        <v>1.0270399999999999E-3</v>
      </c>
      <c r="U127" s="22">
        <v>9.8859800000000008E-3</v>
      </c>
      <c r="V127" s="22">
        <v>0.95364000000000004</v>
      </c>
      <c r="W127" s="22">
        <v>3.1777800000000001E-4</v>
      </c>
      <c r="X127" s="22">
        <v>1.1749900000000001E-3</v>
      </c>
      <c r="Y127" s="22">
        <v>0.131718</v>
      </c>
      <c r="Z127" s="22">
        <v>8.8769499999999998E-3</v>
      </c>
      <c r="AA127" s="22">
        <v>0</v>
      </c>
      <c r="AB127" s="22">
        <v>3.3270499999999998</v>
      </c>
      <c r="AC127" s="22">
        <v>8.4506800000000003E-3</v>
      </c>
      <c r="AD127" s="22">
        <v>79.337999999999994</v>
      </c>
      <c r="AE127" s="22">
        <v>4.3716799999999996</v>
      </c>
      <c r="AF127" s="22">
        <v>8.4636499999999995</v>
      </c>
      <c r="AG127" s="22">
        <v>9.3193400000000004</v>
      </c>
      <c r="AH127" s="22">
        <v>5.14002E-2</v>
      </c>
      <c r="AI127" s="22">
        <v>1.7369900000000001E-2</v>
      </c>
      <c r="AJ127" s="22">
        <v>4.1254100000000004E-3</v>
      </c>
    </row>
    <row r="128" spans="1:36" ht="21" customHeight="1">
      <c r="A128" s="6" t="s">
        <v>161</v>
      </c>
      <c r="B128" s="9">
        <v>91</v>
      </c>
      <c r="C128" s="22">
        <v>172.21700000000001</v>
      </c>
      <c r="D128" s="22">
        <v>9.3230500000000003</v>
      </c>
      <c r="E128" s="22">
        <v>1.23401E-2</v>
      </c>
      <c r="F128" s="22">
        <v>4.21617E-4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2.3876400000000002</v>
      </c>
      <c r="M128" s="22">
        <v>1.75738E-3</v>
      </c>
      <c r="N128" s="22">
        <v>3.9583000000000001E-4</v>
      </c>
      <c r="O128" s="22">
        <v>1.18749E-3</v>
      </c>
      <c r="P128" s="22">
        <v>6.4466600000000004E-5</v>
      </c>
      <c r="Q128" s="22">
        <v>0</v>
      </c>
      <c r="R128" s="22">
        <v>0</v>
      </c>
      <c r="S128" s="22">
        <v>9.6699899999999996E-4</v>
      </c>
      <c r="T128" s="22">
        <v>4.0872399999999999E-5</v>
      </c>
      <c r="U128" s="22">
        <v>1.22617E-4</v>
      </c>
      <c r="V128" s="22">
        <v>7.9810799999999996E-4</v>
      </c>
      <c r="W128" s="22">
        <v>7.9166100000000001E-5</v>
      </c>
      <c r="X128" s="22">
        <v>2.1442000000000002E-3</v>
      </c>
      <c r="Y128" s="22">
        <v>3.2311100000000002E-2</v>
      </c>
      <c r="Z128" s="22">
        <v>0</v>
      </c>
      <c r="AA128" s="22">
        <v>0</v>
      </c>
      <c r="AB128" s="22">
        <v>6.5272899999999998</v>
      </c>
      <c r="AC128" s="22">
        <v>1.6579400000000001E-2</v>
      </c>
      <c r="AD128" s="22">
        <v>10.2065</v>
      </c>
      <c r="AE128" s="22">
        <v>3.3089599999999999</v>
      </c>
      <c r="AF128" s="22">
        <v>0.13999200000000001</v>
      </c>
      <c r="AG128" s="22">
        <v>2.4127700000000001</v>
      </c>
      <c r="AH128" s="22">
        <v>5.1831700000000002E-4</v>
      </c>
      <c r="AI128" s="22">
        <v>0.150171</v>
      </c>
      <c r="AJ128" s="22">
        <v>9.05827E-4</v>
      </c>
    </row>
    <row r="129" spans="1:36" s="2" customFormat="1" ht="21" customHeight="1">
      <c r="A129" s="3" t="s">
        <v>162</v>
      </c>
      <c r="B129" s="14" t="s">
        <v>199</v>
      </c>
      <c r="C129" s="21">
        <f>SUM(C131:C137)</f>
        <v>61.979462999999996</v>
      </c>
      <c r="D129" s="21">
        <f t="shared" ref="D129:AJ129" si="30">SUM(D131:D137)</f>
        <v>102.86527</v>
      </c>
      <c r="E129" s="21">
        <f t="shared" si="30"/>
        <v>3.3409201999999998</v>
      </c>
      <c r="F129" s="21">
        <f t="shared" si="30"/>
        <v>4.7875889447900004</v>
      </c>
      <c r="G129" s="21">
        <f t="shared" si="30"/>
        <v>0.74449266347900001</v>
      </c>
      <c r="H129" s="21">
        <f t="shared" si="30"/>
        <v>1.606607399</v>
      </c>
      <c r="I129" s="21">
        <f t="shared" si="30"/>
        <v>0.78813053099999997</v>
      </c>
      <c r="J129" s="21">
        <f t="shared" si="30"/>
        <v>0.1879643</v>
      </c>
      <c r="K129" s="21">
        <f t="shared" si="30"/>
        <v>4.3780293240000008</v>
      </c>
      <c r="L129" s="21">
        <f t="shared" si="30"/>
        <v>10.920630000000001</v>
      </c>
      <c r="M129" s="21">
        <f t="shared" si="30"/>
        <v>0.64467274920000006</v>
      </c>
      <c r="N129" s="21">
        <f t="shared" si="30"/>
        <v>0.13631134920000001</v>
      </c>
      <c r="O129" s="21">
        <f t="shared" si="30"/>
        <v>0.50836073999999998</v>
      </c>
      <c r="P129" s="21">
        <f t="shared" si="30"/>
        <v>5.0083066999999994</v>
      </c>
      <c r="Q129" s="21">
        <f t="shared" si="30"/>
        <v>3.4329689999999996E-2</v>
      </c>
      <c r="R129" s="21">
        <f t="shared" si="30"/>
        <v>0.45460064299999997</v>
      </c>
      <c r="S129" s="21">
        <f t="shared" si="30"/>
        <v>5.0933229000000004</v>
      </c>
      <c r="T129" s="21">
        <f t="shared" si="30"/>
        <v>2.4496064000000001E-2</v>
      </c>
      <c r="U129" s="21">
        <f t="shared" si="30"/>
        <v>8.5610913000000011E-2</v>
      </c>
      <c r="V129" s="21">
        <f t="shared" si="30"/>
        <v>0.58608822999999999</v>
      </c>
      <c r="W129" s="21">
        <f t="shared" si="30"/>
        <v>4.8339473000000001E-2</v>
      </c>
      <c r="X129" s="21">
        <f t="shared" si="30"/>
        <v>9.4167386800000016E-2</v>
      </c>
      <c r="Y129" s="21">
        <f t="shared" si="30"/>
        <v>12.528532499999999</v>
      </c>
      <c r="Z129" s="21">
        <f t="shared" si="30"/>
        <v>0.13513703199999999</v>
      </c>
      <c r="AA129" s="21">
        <f t="shared" si="30"/>
        <v>0.61493120000000001</v>
      </c>
      <c r="AB129" s="21">
        <f t="shared" si="30"/>
        <v>2443.1168600000001</v>
      </c>
      <c r="AC129" s="21">
        <f t="shared" si="30"/>
        <v>6.2055165000000008</v>
      </c>
      <c r="AD129" s="21">
        <f t="shared" si="30"/>
        <v>141.297922</v>
      </c>
      <c r="AE129" s="21">
        <f t="shared" si="30"/>
        <v>22.725048999999999</v>
      </c>
      <c r="AF129" s="21">
        <f t="shared" si="30"/>
        <v>20.821735</v>
      </c>
      <c r="AG129" s="21">
        <f t="shared" si="30"/>
        <v>59.780127999999998</v>
      </c>
      <c r="AH129" s="21">
        <f t="shared" si="30"/>
        <v>0.80457190000000001</v>
      </c>
      <c r="AI129" s="21">
        <f t="shared" si="30"/>
        <v>0.30502331999999999</v>
      </c>
      <c r="AJ129" s="21">
        <f t="shared" si="30"/>
        <v>5.1659845000000003E-2</v>
      </c>
    </row>
    <row r="130" spans="1:36" s="2" customFormat="1" ht="21" customHeight="1">
      <c r="A130" s="4" t="s">
        <v>163</v>
      </c>
      <c r="B130" s="9" t="s">
        <v>200</v>
      </c>
      <c r="C130" s="22">
        <f>SUM(C131:C136)</f>
        <v>61.669329999999995</v>
      </c>
      <c r="D130" s="22">
        <f t="shared" ref="D130:AJ130" si="31">SUM(D131:D136)</f>
        <v>102.11975</v>
      </c>
      <c r="E130" s="22">
        <f t="shared" si="31"/>
        <v>3.3196284999999999</v>
      </c>
      <c r="F130" s="22">
        <f t="shared" si="31"/>
        <v>4.75969254479</v>
      </c>
      <c r="G130" s="22">
        <f t="shared" si="31"/>
        <v>0.74436801247899997</v>
      </c>
      <c r="H130" s="22">
        <f t="shared" si="31"/>
        <v>1.6060243000000001</v>
      </c>
      <c r="I130" s="22">
        <f t="shared" si="31"/>
        <v>0.78798199999999996</v>
      </c>
      <c r="J130" s="22">
        <f t="shared" si="31"/>
        <v>0.18795220000000001</v>
      </c>
      <c r="K130" s="22">
        <f t="shared" si="31"/>
        <v>4.3775190000000004</v>
      </c>
      <c r="L130" s="22">
        <f t="shared" si="31"/>
        <v>10.817244000000001</v>
      </c>
      <c r="M130" s="22">
        <f t="shared" si="31"/>
        <v>0.64041599920000003</v>
      </c>
      <c r="N130" s="22">
        <f t="shared" si="31"/>
        <v>0.13582654920000001</v>
      </c>
      <c r="O130" s="22">
        <f t="shared" si="31"/>
        <v>0.50458882999999999</v>
      </c>
      <c r="P130" s="22">
        <f t="shared" si="31"/>
        <v>4.9753949999999998</v>
      </c>
      <c r="Q130" s="22">
        <f t="shared" si="31"/>
        <v>3.4100899999999996E-2</v>
      </c>
      <c r="R130" s="22">
        <f t="shared" si="31"/>
        <v>0.45398564999999996</v>
      </c>
      <c r="S130" s="22">
        <f t="shared" si="31"/>
        <v>5.0662012000000001</v>
      </c>
      <c r="T130" s="22">
        <f t="shared" si="31"/>
        <v>2.3317864000000001E-2</v>
      </c>
      <c r="U130" s="22">
        <f t="shared" si="31"/>
        <v>8.503972600000001E-2</v>
      </c>
      <c r="V130" s="22">
        <f t="shared" si="31"/>
        <v>0.58034359000000002</v>
      </c>
      <c r="W130" s="22">
        <f t="shared" si="31"/>
        <v>4.8009862E-2</v>
      </c>
      <c r="X130" s="22">
        <f t="shared" si="31"/>
        <v>9.413044000000001E-2</v>
      </c>
      <c r="Y130" s="22">
        <f t="shared" si="31"/>
        <v>12.199317499999999</v>
      </c>
      <c r="Z130" s="22">
        <f t="shared" si="31"/>
        <v>0.13436989999999999</v>
      </c>
      <c r="AA130" s="22">
        <f t="shared" si="31"/>
        <v>0.53079699999999996</v>
      </c>
      <c r="AB130" s="22">
        <f t="shared" si="31"/>
        <v>2437.7424000000001</v>
      </c>
      <c r="AC130" s="22">
        <f t="shared" si="31"/>
        <v>6.1918654000000011</v>
      </c>
      <c r="AD130" s="22">
        <f t="shared" si="31"/>
        <v>140.078272</v>
      </c>
      <c r="AE130" s="22">
        <f t="shared" si="31"/>
        <v>22.295981999999999</v>
      </c>
      <c r="AF130" s="22">
        <f t="shared" si="31"/>
        <v>20.605264999999999</v>
      </c>
      <c r="AG130" s="22">
        <f t="shared" si="31"/>
        <v>59.233722</v>
      </c>
      <c r="AH130" s="22">
        <f t="shared" si="31"/>
        <v>0.79233790000000004</v>
      </c>
      <c r="AI130" s="22">
        <f t="shared" si="31"/>
        <v>0.30221480000000001</v>
      </c>
      <c r="AJ130" s="22">
        <f t="shared" si="31"/>
        <v>5.0999822E-2</v>
      </c>
    </row>
    <row r="131" spans="1:36" ht="21" customHeight="1">
      <c r="A131" s="6" t="s">
        <v>164</v>
      </c>
      <c r="B131" s="9">
        <v>92</v>
      </c>
      <c r="C131" s="22">
        <v>2.1038100000000002</v>
      </c>
      <c r="D131" s="22">
        <v>2.6087699999999998</v>
      </c>
      <c r="E131" s="22">
        <v>2.3351500000000001E-2</v>
      </c>
      <c r="F131" s="22">
        <v>1.6914199999999999E-3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0.605236</v>
      </c>
      <c r="M131" s="22">
        <v>1.4604499999999999E-2</v>
      </c>
      <c r="N131" s="22">
        <v>7.7806500000000001E-3</v>
      </c>
      <c r="O131" s="22">
        <v>6.8238300000000003E-3</v>
      </c>
      <c r="P131" s="22">
        <v>0.11998499999999999</v>
      </c>
      <c r="Q131" s="22">
        <v>0</v>
      </c>
      <c r="R131" s="22">
        <v>6.41145E-3</v>
      </c>
      <c r="S131" s="22">
        <v>2.8384199999999998E-2</v>
      </c>
      <c r="T131" s="22">
        <v>2.9095500000000002E-4</v>
      </c>
      <c r="U131" s="22">
        <v>5.2644599999999997E-4</v>
      </c>
      <c r="V131" s="22">
        <v>8.0130900000000005E-3</v>
      </c>
      <c r="W131" s="22">
        <v>8.4254700000000002E-4</v>
      </c>
      <c r="X131" s="22">
        <v>0</v>
      </c>
      <c r="Y131" s="22">
        <v>2.5162E-2</v>
      </c>
      <c r="Z131" s="22">
        <v>3.31497E-3</v>
      </c>
      <c r="AA131" s="22">
        <v>0</v>
      </c>
      <c r="AB131" s="22">
        <v>55.822899999999997</v>
      </c>
      <c r="AC131" s="22">
        <v>0.14179</v>
      </c>
      <c r="AD131" s="22">
        <v>4.1070500000000001</v>
      </c>
      <c r="AE131" s="22">
        <v>1.1680200000000001</v>
      </c>
      <c r="AF131" s="22">
        <v>0.49145499999999998</v>
      </c>
      <c r="AG131" s="22">
        <v>0.33484199999999997</v>
      </c>
      <c r="AH131" s="22">
        <v>2.9304799999999999E-2</v>
      </c>
      <c r="AI131" s="22">
        <v>2.1037999999999999E-3</v>
      </c>
      <c r="AJ131" s="22">
        <v>3.0157199999999999E-3</v>
      </c>
    </row>
    <row r="132" spans="1:36" ht="21" customHeight="1">
      <c r="A132" s="6" t="s">
        <v>165</v>
      </c>
      <c r="B132" s="9">
        <v>93</v>
      </c>
      <c r="C132" s="22">
        <v>12.1797</v>
      </c>
      <c r="D132" s="22">
        <v>8.2845800000000001</v>
      </c>
      <c r="E132" s="22">
        <v>0.900447</v>
      </c>
      <c r="F132" s="22">
        <v>9.1247900000000004E-6</v>
      </c>
      <c r="G132" s="22">
        <v>9.12479E-7</v>
      </c>
      <c r="H132" s="22">
        <v>0</v>
      </c>
      <c r="I132" s="22">
        <v>0</v>
      </c>
      <c r="J132" s="22">
        <v>0</v>
      </c>
      <c r="K132" s="22">
        <v>0</v>
      </c>
      <c r="L132" s="22">
        <v>1.17483</v>
      </c>
      <c r="M132" s="22">
        <v>3.6499199999999998E-5</v>
      </c>
      <c r="N132" s="22">
        <v>3.6499199999999998E-5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6.0260499999999998E-3</v>
      </c>
      <c r="U132" s="22">
        <v>1.88767E-2</v>
      </c>
      <c r="V132" s="22">
        <v>0.14843100000000001</v>
      </c>
      <c r="W132" s="22">
        <v>1.9376899999999999E-2</v>
      </c>
      <c r="X132" s="22">
        <v>1.19477E-2</v>
      </c>
      <c r="Y132" s="22">
        <v>3.8862299999999999</v>
      </c>
      <c r="Z132" s="22">
        <v>5.4821599999999998E-2</v>
      </c>
      <c r="AA132" s="22">
        <v>0</v>
      </c>
      <c r="AB132" s="22">
        <v>696.83399999999995</v>
      </c>
      <c r="AC132" s="22">
        <v>1.76996</v>
      </c>
      <c r="AD132" s="22">
        <v>45.539700000000003</v>
      </c>
      <c r="AE132" s="22">
        <v>3.34375</v>
      </c>
      <c r="AF132" s="22">
        <v>7.4342100000000002</v>
      </c>
      <c r="AG132" s="22">
        <v>19.032499999999999</v>
      </c>
      <c r="AH132" s="22">
        <v>0.189773</v>
      </c>
      <c r="AI132" s="22">
        <v>0.100858</v>
      </c>
      <c r="AJ132" s="22">
        <v>1.24894E-3</v>
      </c>
    </row>
    <row r="133" spans="1:36" ht="21" customHeight="1">
      <c r="A133" s="6" t="s">
        <v>166</v>
      </c>
      <c r="B133" s="9">
        <v>94</v>
      </c>
      <c r="C133" s="22">
        <v>1.1195200000000001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436.53399999999999</v>
      </c>
      <c r="AC133" s="22">
        <v>1.1088</v>
      </c>
      <c r="AD133" s="22">
        <v>1.1160399999999999</v>
      </c>
      <c r="AE133" s="22">
        <v>0.247058</v>
      </c>
      <c r="AF133" s="22">
        <v>0.21166499999999999</v>
      </c>
      <c r="AG133" s="22">
        <v>0</v>
      </c>
      <c r="AH133" s="22">
        <v>0</v>
      </c>
      <c r="AI133" s="22">
        <v>0</v>
      </c>
      <c r="AJ133" s="22">
        <v>1.119E-4</v>
      </c>
    </row>
    <row r="134" spans="1:36" ht="21" customHeight="1">
      <c r="A134" s="6" t="s">
        <v>167</v>
      </c>
      <c r="B134" s="9">
        <v>95</v>
      </c>
      <c r="C134" s="22">
        <v>2.6556799999999998</v>
      </c>
      <c r="D134" s="22">
        <v>16.6922</v>
      </c>
      <c r="E134" s="22">
        <v>7.1800000000000003E-2</v>
      </c>
      <c r="F134" s="22">
        <v>1.7963800000000001</v>
      </c>
      <c r="G134" s="22">
        <v>0.15907299999999999</v>
      </c>
      <c r="H134" s="22">
        <v>0.84765699999999999</v>
      </c>
      <c r="I134" s="22">
        <v>0.42309099999999999</v>
      </c>
      <c r="J134" s="22">
        <v>0.116575</v>
      </c>
      <c r="K134" s="22">
        <v>3.3790800000000001</v>
      </c>
      <c r="L134" s="22">
        <v>5.1498000000000002E-2</v>
      </c>
      <c r="M134" s="22">
        <v>0</v>
      </c>
      <c r="N134" s="22">
        <v>0</v>
      </c>
      <c r="O134" s="22">
        <v>0</v>
      </c>
      <c r="P134" s="22">
        <v>1.2329699999999999</v>
      </c>
      <c r="Q134" s="22">
        <v>2.2406599999999999E-2</v>
      </c>
      <c r="R134" s="22">
        <v>0.22714899999999999</v>
      </c>
      <c r="S134" s="22">
        <v>3.2189100000000002</v>
      </c>
      <c r="T134" s="22">
        <v>8.9385899999999999E-4</v>
      </c>
      <c r="U134" s="22">
        <v>2.2647800000000001E-3</v>
      </c>
      <c r="V134" s="22">
        <v>2.2044999999999999E-3</v>
      </c>
      <c r="W134" s="22">
        <v>9.0591499999999998E-4</v>
      </c>
      <c r="X134" s="22">
        <v>6.7340500000000001E-3</v>
      </c>
      <c r="Y134" s="22">
        <v>4.5295500000000002E-2</v>
      </c>
      <c r="Z134" s="22">
        <v>1.2462300000000001E-2</v>
      </c>
      <c r="AA134" s="22">
        <v>0</v>
      </c>
      <c r="AB134" s="22">
        <v>24.474499999999999</v>
      </c>
      <c r="AC134" s="22">
        <v>6.2165400000000003E-2</v>
      </c>
      <c r="AD134" s="22">
        <v>0.65548200000000001</v>
      </c>
      <c r="AE134" s="22">
        <v>0.51788400000000001</v>
      </c>
      <c r="AF134" s="22">
        <v>0.50944500000000004</v>
      </c>
      <c r="AG134" s="22">
        <v>1.80338</v>
      </c>
      <c r="AH134" s="22">
        <v>2.0202100000000001E-2</v>
      </c>
      <c r="AI134" s="22">
        <v>1.12636E-2</v>
      </c>
      <c r="AJ134" s="22">
        <v>2.4456199999999998E-4</v>
      </c>
    </row>
    <row r="135" spans="1:36" ht="21" customHeight="1">
      <c r="A135" s="6" t="s">
        <v>168</v>
      </c>
      <c r="B135" s="9">
        <v>96</v>
      </c>
      <c r="C135" s="22">
        <v>8.8245199999999997</v>
      </c>
      <c r="D135" s="22">
        <v>16.547899999999998</v>
      </c>
      <c r="E135" s="22">
        <v>1.0637099999999999</v>
      </c>
      <c r="F135" s="22">
        <v>0.50475199999999998</v>
      </c>
      <c r="G135" s="22">
        <v>7.4367100000000005E-2</v>
      </c>
      <c r="H135" s="22">
        <v>8.6147299999999996E-2</v>
      </c>
      <c r="I135" s="22">
        <v>0.231048</v>
      </c>
      <c r="J135" s="22">
        <v>4.3765800000000001E-2</v>
      </c>
      <c r="K135" s="22">
        <v>0</v>
      </c>
      <c r="L135" s="22">
        <v>1.9602299999999999</v>
      </c>
      <c r="M135" s="22">
        <v>0.41392099999999998</v>
      </c>
      <c r="N135" s="22">
        <v>5.2278600000000001E-2</v>
      </c>
      <c r="O135" s="22">
        <v>0.36164200000000002</v>
      </c>
      <c r="P135" s="22">
        <v>0</v>
      </c>
      <c r="Q135" s="22">
        <v>0</v>
      </c>
      <c r="R135" s="22">
        <v>4.7506199999999998E-2</v>
      </c>
      <c r="S135" s="22">
        <v>0.86759799999999998</v>
      </c>
      <c r="T135" s="22">
        <v>2.751E-3</v>
      </c>
      <c r="U135" s="22">
        <v>1.1580099999999999E-2</v>
      </c>
      <c r="V135" s="22">
        <v>0.112072</v>
      </c>
      <c r="W135" s="22">
        <v>8.5185999999999994E-3</v>
      </c>
      <c r="X135" s="22">
        <v>5.9901900000000003E-3</v>
      </c>
      <c r="Y135" s="22">
        <v>4.7387199999999998</v>
      </c>
      <c r="Z135" s="22">
        <v>7.7100299999999997E-3</v>
      </c>
      <c r="AA135" s="22">
        <v>0</v>
      </c>
      <c r="AB135" s="22">
        <v>396.81700000000001</v>
      </c>
      <c r="AC135" s="22">
        <v>1.0079100000000001</v>
      </c>
      <c r="AD135" s="22">
        <v>35.2059</v>
      </c>
      <c r="AE135" s="22">
        <v>7.9645400000000004</v>
      </c>
      <c r="AF135" s="22">
        <v>5.9938099999999999</v>
      </c>
      <c r="AG135" s="22">
        <v>14.985099999999999</v>
      </c>
      <c r="AH135" s="22">
        <v>0.307807</v>
      </c>
      <c r="AI135" s="22">
        <v>9.11497E-2</v>
      </c>
      <c r="AJ135" s="22">
        <v>3.0431099999999999E-2</v>
      </c>
    </row>
    <row r="136" spans="1:36" ht="21" customHeight="1">
      <c r="A136" s="6" t="s">
        <v>169</v>
      </c>
      <c r="B136" s="9">
        <v>97</v>
      </c>
      <c r="C136" s="22">
        <v>34.786099999999998</v>
      </c>
      <c r="D136" s="22">
        <v>57.9863</v>
      </c>
      <c r="E136" s="22">
        <v>1.2603200000000001</v>
      </c>
      <c r="F136" s="22">
        <v>2.4568599999999998</v>
      </c>
      <c r="G136" s="22">
        <v>0.51092700000000002</v>
      </c>
      <c r="H136" s="22">
        <v>0.67222000000000004</v>
      </c>
      <c r="I136" s="22">
        <v>0.13384299999999999</v>
      </c>
      <c r="J136" s="22">
        <v>2.7611400000000001E-2</v>
      </c>
      <c r="K136" s="22">
        <v>0.99843899999999997</v>
      </c>
      <c r="L136" s="22">
        <v>7.0254500000000002</v>
      </c>
      <c r="M136" s="22">
        <v>0.21185399999999999</v>
      </c>
      <c r="N136" s="22">
        <v>7.5730800000000001E-2</v>
      </c>
      <c r="O136" s="22">
        <v>0.13612299999999999</v>
      </c>
      <c r="P136" s="22">
        <v>3.6224400000000001</v>
      </c>
      <c r="Q136" s="22">
        <v>1.1694299999999999E-2</v>
      </c>
      <c r="R136" s="22">
        <v>0.17291899999999999</v>
      </c>
      <c r="S136" s="22">
        <v>0.95130899999999996</v>
      </c>
      <c r="T136" s="22">
        <v>1.3356E-2</v>
      </c>
      <c r="U136" s="22">
        <v>5.1791700000000003E-2</v>
      </c>
      <c r="V136" s="22">
        <v>0.30962299999999998</v>
      </c>
      <c r="W136" s="22">
        <v>1.8365900000000001E-2</v>
      </c>
      <c r="X136" s="22">
        <v>6.9458500000000006E-2</v>
      </c>
      <c r="Y136" s="22">
        <v>3.5039099999999999</v>
      </c>
      <c r="Z136" s="22">
        <v>5.6061E-2</v>
      </c>
      <c r="AA136" s="22">
        <v>0.53079699999999996</v>
      </c>
      <c r="AB136" s="22">
        <v>827.26</v>
      </c>
      <c r="AC136" s="22">
        <v>2.1012400000000002</v>
      </c>
      <c r="AD136" s="22">
        <v>53.454099999999997</v>
      </c>
      <c r="AE136" s="22">
        <v>9.0547299999999993</v>
      </c>
      <c r="AF136" s="22">
        <v>5.9646800000000004</v>
      </c>
      <c r="AG136" s="22">
        <v>23.0779</v>
      </c>
      <c r="AH136" s="22">
        <v>0.245251</v>
      </c>
      <c r="AI136" s="22">
        <v>9.6839700000000001E-2</v>
      </c>
      <c r="AJ136" s="22">
        <v>1.5947599999999999E-2</v>
      </c>
    </row>
    <row r="137" spans="1:36" ht="21" customHeight="1">
      <c r="A137" s="5" t="s">
        <v>170</v>
      </c>
      <c r="B137" s="12">
        <v>98</v>
      </c>
      <c r="C137" s="23">
        <v>0.31013299999999999</v>
      </c>
      <c r="D137" s="23">
        <v>0.74551999999999996</v>
      </c>
      <c r="E137" s="23">
        <v>2.12917E-2</v>
      </c>
      <c r="F137" s="23">
        <v>2.7896399999999998E-2</v>
      </c>
      <c r="G137" s="23">
        <v>1.2465100000000001E-4</v>
      </c>
      <c r="H137" s="23">
        <v>5.8309900000000001E-4</v>
      </c>
      <c r="I137" s="23">
        <v>1.48531E-4</v>
      </c>
      <c r="J137" s="23">
        <v>1.2099999999999999E-5</v>
      </c>
      <c r="K137" s="23">
        <v>5.1032400000000004E-4</v>
      </c>
      <c r="L137" s="23">
        <v>0.10338600000000001</v>
      </c>
      <c r="M137" s="23">
        <v>4.2567500000000001E-3</v>
      </c>
      <c r="N137" s="23">
        <v>4.8480000000000002E-4</v>
      </c>
      <c r="O137" s="23">
        <v>3.7719099999999998E-3</v>
      </c>
      <c r="P137" s="23">
        <v>3.2911700000000002E-2</v>
      </c>
      <c r="Q137" s="23">
        <v>2.2879000000000001E-4</v>
      </c>
      <c r="R137" s="23">
        <v>6.1499299999999998E-4</v>
      </c>
      <c r="S137" s="23">
        <v>2.7121699999999999E-2</v>
      </c>
      <c r="T137" s="23">
        <v>1.1781999999999999E-3</v>
      </c>
      <c r="U137" s="23">
        <v>5.7118700000000002E-4</v>
      </c>
      <c r="V137" s="23">
        <v>5.7446399999999996E-3</v>
      </c>
      <c r="W137" s="23">
        <v>3.29611E-4</v>
      </c>
      <c r="X137" s="23">
        <v>3.6946799999999997E-5</v>
      </c>
      <c r="Y137" s="23">
        <v>0.32921499999999998</v>
      </c>
      <c r="Z137" s="23">
        <v>7.6713200000000001E-4</v>
      </c>
      <c r="AA137" s="23">
        <v>8.4134200000000006E-2</v>
      </c>
      <c r="AB137" s="23">
        <v>5.37446</v>
      </c>
      <c r="AC137" s="23">
        <v>1.3651099999999999E-2</v>
      </c>
      <c r="AD137" s="23">
        <v>1.2196499999999999</v>
      </c>
      <c r="AE137" s="23">
        <v>0.42906699999999998</v>
      </c>
      <c r="AF137" s="23">
        <v>0.21647</v>
      </c>
      <c r="AG137" s="23">
        <v>0.54640599999999995</v>
      </c>
      <c r="AH137" s="23">
        <v>1.2234E-2</v>
      </c>
      <c r="AI137" s="23">
        <v>2.8085200000000001E-3</v>
      </c>
      <c r="AJ137" s="23">
        <v>6.6002300000000003E-4</v>
      </c>
    </row>
    <row r="138" spans="1:36" ht="15" customHeight="1"/>
  </sheetData>
  <mergeCells count="8">
    <mergeCell ref="G3:J3"/>
    <mergeCell ref="B3:B4"/>
    <mergeCell ref="M3:O3"/>
    <mergeCell ref="A3:A4"/>
    <mergeCell ref="A69:A70"/>
    <mergeCell ref="B69:B70"/>
    <mergeCell ref="G69:J69"/>
    <mergeCell ref="M69:O69"/>
  </mergeCells>
  <phoneticPr fontId="1"/>
  <pageMargins left="0.78740157480314965" right="0.78740157480314965" top="0.74803149606299213" bottom="0.74803149606299213" header="0.31496062992125984" footer="0.31496062992125984"/>
  <pageSetup paperSize="9" scale="56" orientation="portrait" r:id="rId1"/>
  <rowBreaks count="1" manualBreakCount="1">
    <brk id="68" max="16383" man="1"/>
  </rowBreaks>
  <colBreaks count="1" manualBreakCount="1">
    <brk id="17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2018-01-30T05:11:12Z</cp:lastPrinted>
  <dcterms:created xsi:type="dcterms:W3CDTF">2017-04-20T05:15:49Z</dcterms:created>
  <dcterms:modified xsi:type="dcterms:W3CDTF">2018-02-23T06:49:06Z</dcterms:modified>
</cp:coreProperties>
</file>