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<sst xmlns="http://schemas.openxmlformats.org/spreadsheetml/2006/main" count="271" uniqueCount="153">
  <si>
    <t>単位</t>
  </si>
  <si>
    <t>万人</t>
  </si>
  <si>
    <t>％</t>
  </si>
  <si>
    <t>その他</t>
  </si>
  <si>
    <t>万店</t>
  </si>
  <si>
    <t>兆円</t>
  </si>
  <si>
    <t>万円</t>
  </si>
  <si>
    <t>商店数</t>
  </si>
  <si>
    <t>従業者数</t>
  </si>
  <si>
    <t>年間販売額</t>
  </si>
  <si>
    <t>飲食料品</t>
  </si>
  <si>
    <t>昭63</t>
  </si>
  <si>
    <t>機械器具</t>
  </si>
  <si>
    <t>各種商品</t>
  </si>
  <si>
    <t>平3</t>
  </si>
  <si>
    <t>建築材料、鉱物・金属材料等</t>
  </si>
  <si>
    <t>自動車・自転車</t>
  </si>
  <si>
    <t>繊維・衣服等</t>
  </si>
  <si>
    <t>織物・衣服・身の回り品</t>
  </si>
  <si>
    <t>千人</t>
  </si>
  <si>
    <t>観賞型</t>
  </si>
  <si>
    <t>行楽型</t>
  </si>
  <si>
    <t>スポーツ型</t>
  </si>
  <si>
    <t>施設見学</t>
  </si>
  <si>
    <t>自然観賞</t>
  </si>
  <si>
    <t>遺（史）跡観賞</t>
  </si>
  <si>
    <t>公園・遊園地</t>
  </si>
  <si>
    <t>温泉</t>
  </si>
  <si>
    <t>観光農園</t>
  </si>
  <si>
    <t>釣り・潮干狩り</t>
  </si>
  <si>
    <t>ゴルフ・テニスなど</t>
  </si>
  <si>
    <t>海水浴・ヨット</t>
  </si>
  <si>
    <t>登山・ﾊｲｷﾝｸﾞ・ｷｬﾝﾌﾟ</t>
  </si>
  <si>
    <t>ｽｷｰ・ｽｹｰﾄ</t>
  </si>
  <si>
    <t>百万人</t>
  </si>
  <si>
    <t>合計</t>
  </si>
  <si>
    <t>日帰り客</t>
  </si>
  <si>
    <t>宿泊客</t>
  </si>
  <si>
    <t>兵庫県勢要覧グラフ集　目次</t>
  </si>
  <si>
    <t>シート番号</t>
  </si>
  <si>
    <t>　　タイトル</t>
  </si>
  <si>
    <t>●商業・貿易・観光</t>
  </si>
  <si>
    <t>★ｸﾞﾗﾌ用</t>
  </si>
  <si>
    <t>＜卸売業＞</t>
  </si>
  <si>
    <t>％</t>
  </si>
  <si>
    <t>店</t>
  </si>
  <si>
    <t>各種商品</t>
  </si>
  <si>
    <t>小売業</t>
  </si>
  <si>
    <t>卸売業</t>
  </si>
  <si>
    <t>繊維・衣服等</t>
  </si>
  <si>
    <t>飲食料品</t>
  </si>
  <si>
    <t>織物・衣服・身の回り品</t>
  </si>
  <si>
    <t>建築材料、鉱物・金属材料等</t>
  </si>
  <si>
    <t>飲食料品</t>
  </si>
  <si>
    <t>機械器具</t>
  </si>
  <si>
    <t>自動車・自転車</t>
  </si>
  <si>
    <t>その他</t>
  </si>
  <si>
    <t>家具・じゅう器・家庭用機械器具</t>
  </si>
  <si>
    <t>計</t>
  </si>
  <si>
    <t>＜小売業＞</t>
  </si>
  <si>
    <t>％</t>
  </si>
  <si>
    <t>＜卸売業＞</t>
  </si>
  <si>
    <t>＜小売業＞</t>
  </si>
  <si>
    <t>単位</t>
  </si>
  <si>
    <t>万円</t>
  </si>
  <si>
    <t>人</t>
  </si>
  <si>
    <t>一人当たり</t>
  </si>
  <si>
    <t>年間販売額</t>
  </si>
  <si>
    <t>従業者数</t>
  </si>
  <si>
    <t>年間販売額計</t>
  </si>
  <si>
    <t>従業者数計</t>
  </si>
  <si>
    <t>％</t>
  </si>
  <si>
    <t>2人以下</t>
  </si>
  <si>
    <t>ｺﾝﾋﾞﾆｴﾝｽｽﾄｱ</t>
  </si>
  <si>
    <t>大規模小売店</t>
  </si>
  <si>
    <t>3～4人</t>
  </si>
  <si>
    <t>神戸市</t>
  </si>
  <si>
    <t>5～9人</t>
  </si>
  <si>
    <t>阪神南</t>
  </si>
  <si>
    <t>10～19人</t>
  </si>
  <si>
    <t>阪神北</t>
  </si>
  <si>
    <t>20～29人</t>
  </si>
  <si>
    <t>東播磨</t>
  </si>
  <si>
    <t>30人以上</t>
  </si>
  <si>
    <t>北播磨</t>
  </si>
  <si>
    <t>中播磨</t>
  </si>
  <si>
    <t>西播磨</t>
  </si>
  <si>
    <t>但馬</t>
  </si>
  <si>
    <t>丹波</t>
  </si>
  <si>
    <t>淡路</t>
  </si>
  <si>
    <t>ｺﾝﾋﾞﾆｴﾝｽｽﾄｱ</t>
  </si>
  <si>
    <t>％</t>
  </si>
  <si>
    <t>百万円</t>
  </si>
  <si>
    <t>百貨店</t>
  </si>
  <si>
    <t>衣料品</t>
  </si>
  <si>
    <t>スーパー</t>
  </si>
  <si>
    <t>飲食料品</t>
  </si>
  <si>
    <t>平5</t>
  </si>
  <si>
    <t>ｽｰﾊﾟｰ</t>
  </si>
  <si>
    <t>百貨店計</t>
  </si>
  <si>
    <t>ｽｰﾊﾟｰ計</t>
  </si>
  <si>
    <t>前年比</t>
  </si>
  <si>
    <t>合計</t>
  </si>
  <si>
    <t>＜輸出＞</t>
  </si>
  <si>
    <t>％</t>
  </si>
  <si>
    <t>億円</t>
  </si>
  <si>
    <t>総額</t>
  </si>
  <si>
    <t>昭50</t>
  </si>
  <si>
    <t>中国</t>
  </si>
  <si>
    <t>香港</t>
  </si>
  <si>
    <t>台湾</t>
  </si>
  <si>
    <t>韓国</t>
  </si>
  <si>
    <t>＜輸入＞</t>
  </si>
  <si>
    <t>平元</t>
  </si>
  <si>
    <t>平2</t>
  </si>
  <si>
    <t>社寺参拝</t>
  </si>
  <si>
    <t>まつり</t>
  </si>
  <si>
    <t>平元</t>
  </si>
  <si>
    <t>商店数・従業者数・年間販売額の推移（卸売・小売業）</t>
  </si>
  <si>
    <t>&lt;卸売業&gt;</t>
  </si>
  <si>
    <t>&lt;小売業&gt;</t>
  </si>
  <si>
    <t>&lt;卸売業&gt;</t>
  </si>
  <si>
    <t>スーパー</t>
  </si>
  <si>
    <t>アメリカ</t>
  </si>
  <si>
    <t>大型小売店業態別販売額と対前年比の推移</t>
  </si>
  <si>
    <t>観光客入込数の推移</t>
  </si>
  <si>
    <t>千人</t>
  </si>
  <si>
    <t>一般旅券発給状況</t>
  </si>
  <si>
    <t>家具・じゅう器・機械器具</t>
  </si>
  <si>
    <t>家具・じゅう器・機械器具</t>
  </si>
  <si>
    <t>タイ</t>
  </si>
  <si>
    <t>ドイツ</t>
  </si>
  <si>
    <t>インドネシア</t>
  </si>
  <si>
    <t>オーストラリア</t>
  </si>
  <si>
    <t>カナダ</t>
  </si>
  <si>
    <t>韓国</t>
  </si>
  <si>
    <t>百億円</t>
  </si>
  <si>
    <t>アメリカ</t>
  </si>
  <si>
    <t>マレーシア</t>
  </si>
  <si>
    <t>シンガポール</t>
  </si>
  <si>
    <t>マレーシア</t>
  </si>
  <si>
    <t>タイ</t>
  </si>
  <si>
    <t>フランス</t>
  </si>
  <si>
    <t>観光客入込数の目的別割合（平成16年度）</t>
  </si>
  <si>
    <t>商店数の産業別割合（平成16年）</t>
  </si>
  <si>
    <t>年間販売額の産業別割合（平成16年）</t>
  </si>
  <si>
    <t>産業別従業者1人当たり年間販売額（平成16年）</t>
  </si>
  <si>
    <t>商店数の従業者規模別割合（平成16年）</t>
  </si>
  <si>
    <t>大規模小売店・ｺﾝﾋﾞﾆｴﾝｽｽﾄｱ店舗数の地域別割合（平成16年）</t>
  </si>
  <si>
    <t>大型小売店業態別販売額割合（平成16年）</t>
  </si>
  <si>
    <t>主要地域（国）別輸出入額割合（平成17年速報値）</t>
  </si>
  <si>
    <t>項目</t>
  </si>
  <si>
    <t>商業・貿易・観光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</si>
</sst>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#,##0_ "/>
    <numFmt numFmtId="180" formatCode="0.0000"/>
    <numFmt numFmtId="181" formatCode="0.000000"/>
    <numFmt numFmtId="182" formatCode="0.0_);[Red]\(0.0\)"/>
    <numFmt numFmtId="183" formatCode="0_ "/>
    <numFmt numFmtId="184" formatCode="#,##0.0;[Red]\-#,##0.0"/>
    <numFmt numFmtId="185" formatCode="#,##0.0_ ;[Red]\-#,##0.0\ "/>
    <numFmt numFmtId="186" formatCode="0.00000"/>
    <numFmt numFmtId="187" formatCode="0.00_ "/>
    <numFmt numFmtId="188" formatCode="#,##0.0000"/>
    <numFmt numFmtId="189" formatCode="0.0%"/>
    <numFmt numFmtId="190" formatCode="#,##0.000"/>
    <numFmt numFmtId="191" formatCode="#,##0.0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0.000_ "/>
    <numFmt numFmtId="197" formatCode="0.0000_ "/>
    <numFmt numFmtId="198" formatCode="0.0;&quot;△ &quot;0.0"/>
    <numFmt numFmtId="199" formatCode="#,##0;[Red]#,##0"/>
    <numFmt numFmtId="200" formatCode="#,##0.0;[Red]#,##0.0"/>
    <numFmt numFmtId="201" formatCode="#,##0.0000;[Red]#,##0.0000"/>
    <numFmt numFmtId="202" formatCode="&quot;\&quot;#,##0.000;&quot;\&quot;\-#,##0.000"/>
    <numFmt numFmtId="203" formatCode="#,##0.00_ "/>
    <numFmt numFmtId="204" formatCode="0_);[Red]\(0\)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4.75"/>
      <name val="ＭＳ Ｐゴシック"/>
      <family val="3"/>
    </font>
    <font>
      <sz val="10.25"/>
      <name val="ＭＳ Ｐゴシック"/>
      <family val="3"/>
    </font>
    <font>
      <sz val="8.25"/>
      <name val="ＭＳ Ｐゴシック"/>
      <family val="3"/>
    </font>
    <font>
      <sz val="11.25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7" fontId="9" fillId="0" borderId="0" xfId="17" applyNumberFormat="1" applyFont="1" applyAlignment="1">
      <alignment/>
    </xf>
    <xf numFmtId="0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2" fontId="9" fillId="0" borderId="0" xfId="17" applyNumberFormat="1" applyFont="1" applyAlignment="1">
      <alignment/>
    </xf>
    <xf numFmtId="179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0" xfId="17" applyNumberFormat="1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17" applyNumberFormat="1" applyFont="1" applyAlignment="1">
      <alignment/>
    </xf>
    <xf numFmtId="197" fontId="9" fillId="0" borderId="0" xfId="17" applyNumberFormat="1" applyFont="1" applyAlignment="1">
      <alignment/>
    </xf>
    <xf numFmtId="201" fontId="9" fillId="0" borderId="0" xfId="17" applyNumberFormat="1" applyFont="1" applyFill="1" applyAlignment="1">
      <alignment/>
    </xf>
    <xf numFmtId="182" fontId="9" fillId="0" borderId="0" xfId="0" applyNumberFormat="1" applyFont="1" applyAlignment="1">
      <alignment/>
    </xf>
    <xf numFmtId="182" fontId="9" fillId="0" borderId="0" xfId="17" applyNumberFormat="1" applyFont="1" applyAlignment="1">
      <alignment/>
    </xf>
    <xf numFmtId="182" fontId="9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125"/>
          <c:w val="0.878"/>
          <c:h val="0.7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商店数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1!$H$6:$H$12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1!$I$5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5902242"/>
        <c:axId val="54684723"/>
      </c:barChart>
      <c:lineChart>
        <c:grouping val="standard"/>
        <c:varyColors val="0"/>
        <c:ser>
          <c:idx val="2"/>
          <c:order val="2"/>
          <c:tx>
            <c:strRef>
              <c:f>1!$J$5</c:f>
              <c:strCache>
                <c:ptCount val="1"/>
                <c:pt idx="0">
                  <c:v>年間販売額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1!$G$6:$G$12</c:f>
              <c:strCache/>
            </c:strRef>
          </c:cat>
          <c:val>
            <c:numRef>
              <c:f>1!$J$6:$J$12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2400460"/>
        <c:axId val="277549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84723"/>
        <c:crosses val="autoZero"/>
        <c:auto val="0"/>
        <c:lblOffset val="100"/>
        <c:noMultiLvlLbl val="0"/>
      </c:catAx>
      <c:valAx>
        <c:axId val="54684723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02242"/>
        <c:crossesAt val="1"/>
        <c:crossBetween val="between"/>
        <c:dispUnits/>
      </c:valAx>
      <c:catAx>
        <c:axId val="22400460"/>
        <c:scaling>
          <c:orientation val="minMax"/>
        </c:scaling>
        <c:axPos val="b"/>
        <c:delete val="1"/>
        <c:majorTickMark val="in"/>
        <c:minorTickMark val="none"/>
        <c:tickLblPos val="nextTo"/>
        <c:crossAx val="277549"/>
        <c:crosses val="autoZero"/>
        <c:auto val="0"/>
        <c:lblOffset val="100"/>
        <c:noMultiLvlLbl val="0"/>
      </c:catAx>
      <c:valAx>
        <c:axId val="2775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00460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39775"/>
          <c:w val="0.87425"/>
          <c:h val="0.4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8!$H$5</c:f>
              <c:strCache>
                <c:ptCount val="1"/>
                <c:pt idx="0">
                  <c:v>百貨店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8!$G$6:$G$17</c:f>
              <c:strCache/>
            </c:strRef>
          </c:cat>
          <c:val>
            <c:numRef>
              <c:f>8!$H$6:$H$17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8!$I$5</c:f>
              <c:strCache>
                <c:ptCount val="1"/>
                <c:pt idx="0">
                  <c:v>スーパー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8!$G$6:$G$17</c:f>
              <c:strCache/>
            </c:strRef>
          </c:cat>
          <c:val>
            <c:numRef>
              <c:f>8!$I$6:$I$17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60"/>
        <c:axId val="28422068"/>
        <c:axId val="54472021"/>
      </c:bar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72021"/>
        <c:crossesAt val="0"/>
        <c:auto val="1"/>
        <c:lblOffset val="100"/>
        <c:noMultiLvlLbl val="0"/>
      </c:catAx>
      <c:valAx>
        <c:axId val="54472021"/>
        <c:scaling>
          <c:orientation val="minMax"/>
          <c:max val="14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22068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4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65"/>
          <c:w val="0.8622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8!$H$21</c:f>
              <c:strCache>
                <c:ptCount val="1"/>
                <c:pt idx="0">
                  <c:v>百貨店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8!$G$22:$G$33</c:f>
              <c:strCache/>
            </c:strRef>
          </c:cat>
          <c:val>
            <c:numRef>
              <c:f>8!$H$22:$H$33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8!$I$21</c:f>
              <c:strCache>
                <c:ptCount val="1"/>
                <c:pt idx="0">
                  <c:v>スーパー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8!$G$22:$G$33</c:f>
              <c:strCache/>
            </c:strRef>
          </c:cat>
          <c:val>
            <c:numRef>
              <c:f>8!$I$22:$I$33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  <c:max val="15"/>
          <c:min val="-25"/>
        </c:scaling>
        <c:axPos val="l"/>
        <c:delete val="0"/>
        <c:numFmt formatCode="General" sourceLinked="1"/>
        <c:majorTickMark val="in"/>
        <c:minorTickMark val="none"/>
        <c:tickLblPos val="nextTo"/>
        <c:crossAx val="2048614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7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ﾏﾚｰｼｱ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シンガ
ポール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9!$G$6:$G$16</c:f>
              <c:strCache/>
            </c:strRef>
          </c:cat>
          <c:val>
            <c:numRef>
              <c:f>9!$H$6:$H$16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30375"/>
          <c:w val="0.82975"/>
          <c:h val="0.4682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オーストラリア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フラ
ンス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9!$G$22:$G$32</c:f>
              <c:strCache/>
            </c:strRef>
          </c:cat>
          <c:val>
            <c:numRef>
              <c:f>9!$H$22:$H$32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08"/>
          <c:w val="0.82875"/>
          <c:h val="0.75775"/>
        </c:manualLayout>
      </c:layout>
      <c:areaChart>
        <c:grouping val="stacked"/>
        <c:varyColors val="0"/>
        <c:ser>
          <c:idx val="0"/>
          <c:order val="0"/>
          <c:tx>
            <c:strRef>
              <c:f>'10'!$H$5</c:f>
              <c:strCache>
                <c:ptCount val="1"/>
                <c:pt idx="0">
                  <c:v>日帰り客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'10'!$G$6:$G$35</c:f>
              <c:strCache/>
            </c:strRef>
          </c:cat>
          <c:val>
            <c:numRef>
              <c:f>'10'!$H$6:$H$35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'10'!$I$5</c:f>
              <c:strCache>
                <c:ptCount val="1"/>
                <c:pt idx="0">
                  <c:v>宿泊客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'10'!$G$6:$G$35</c:f>
              <c:strCache/>
            </c:strRef>
          </c:cat>
          <c:val>
            <c:numRef>
              <c:f>'10'!$I$6:$I$35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8764776"/>
        <c:axId val="36229801"/>
      </c:area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229801"/>
        <c:crosses val="autoZero"/>
        <c:auto val="1"/>
        <c:lblOffset val="100"/>
        <c:tickLblSkip val="5"/>
        <c:noMultiLvlLbl val="0"/>
      </c:catAx>
      <c:valAx>
        <c:axId val="362298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8764776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"/>
          <c:y val="0.17"/>
          <c:w val="0.803"/>
          <c:h val="0.51875"/>
        </c:manualLayout>
      </c:layout>
      <c:doughnut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観賞型
37.7%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行楽型
23.7%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スポー
ツ型
11.6%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'11'!$G$5:$G$8</c:f>
              <c:strCache/>
            </c:strRef>
          </c:cat>
          <c:val>
            <c:numRef>
              <c:f>'11'!$H$5:$H$8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00FFFF"/>
              </a:solidFill>
            </c:spPr>
          </c:dPt>
          <c:dPt>
            <c:idx val="1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社寺参拝
12.2%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まつり
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施設
見学
8.9%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自然
観賞
5.2%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公園・
遊園地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温泉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観光農園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釣り・
潮干狩り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ｺﾞﾙﾌ・
ﾃﾆｽなど
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海水浴・ﾖｯﾄ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登山・ﾊｲｷﾝｸﾞ・ｷｬﾝﾌﾟ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ｽｷｰ・ｽｹｰﾄ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'11'!$H$12:$H$25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6825"/>
          <c:y val="0.10225"/>
          <c:w val="0.85"/>
          <c:h val="0.759"/>
        </c:manualLayout>
      </c:layout>
      <c:areaChart>
        <c:grouping val="standard"/>
        <c:varyColors val="0"/>
        <c:ser>
          <c:idx val="0"/>
          <c:order val="0"/>
          <c:tx>
            <c:strRef>
              <c:f>'12'!$H$4</c:f>
              <c:strCache>
                <c:ptCount val="1"/>
                <c:pt idx="0">
                  <c:v>千人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'12'!$G$5:$G$35</c:f>
              <c:strCache/>
            </c:strRef>
          </c:cat>
          <c:val>
            <c:numRef>
              <c:f>'12'!$H$5:$H$35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7632754"/>
        <c:axId val="48932739"/>
      </c:area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932739"/>
        <c:crosses val="autoZero"/>
        <c:auto val="1"/>
        <c:lblOffset val="100"/>
        <c:tickLblSkip val="5"/>
        <c:noMultiLvlLbl val="0"/>
      </c:catAx>
      <c:valAx>
        <c:axId val="489327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7632754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395"/>
          <c:w val="0.95225"/>
          <c:h val="0.70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2!$G$28</c:f>
              <c:strCache>
                <c:ptCount val="1"/>
                <c:pt idx="0">
                  <c:v>各種商品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2!$G$29</c:f>
              <c:strCache>
                <c:ptCount val="1"/>
                <c:pt idx="0">
                  <c:v>織物・衣服・身の回り品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2!$G$30</c:f>
              <c:strCache>
                <c:ptCount val="1"/>
                <c:pt idx="0">
                  <c:v>飲食料品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2!$G$31</c:f>
              <c:strCache>
                <c:ptCount val="1"/>
                <c:pt idx="0">
                  <c:v>自動車・自転車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2!$G$32</c:f>
              <c:strCache>
                <c:ptCount val="1"/>
                <c:pt idx="0">
                  <c:v>家具・じゅう器・家庭用機械器具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2!$G$33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70"/>
        <c:axId val="2497942"/>
        <c:axId val="22481479"/>
      </c:barChart>
      <c:catAx>
        <c:axId val="24979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481479"/>
        <c:crosses val="autoZero"/>
        <c:auto val="1"/>
        <c:lblOffset val="100"/>
        <c:noMultiLvlLbl val="0"/>
      </c:catAx>
      <c:valAx>
        <c:axId val="2248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497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5"/>
          <c:y val="0.09825"/>
          <c:w val="0.581"/>
          <c:h val="0.375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34.3%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機械器具
24.1%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建築材料、
鉱物・金属
材料等
　17.1%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繊維・
衣服等
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各種商品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3!$G$5:$G$10</c:f>
              <c:strCache/>
            </c:strRef>
          </c:cat>
          <c:val>
            <c:numRef>
              <c:f>3!$H$5:$H$10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305"/>
          <c:w val="0.82275"/>
          <c:h val="0.723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
商品
14.6%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自動車・自転車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3!$G$15:$G$20</c:f>
              <c:strCache/>
            </c:strRef>
          </c:cat>
          <c:val>
            <c:numRef>
              <c:f>3!$H$15:$H$20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229"/>
          <c:y val="0.10225"/>
          <c:w val="0.767"/>
          <c:h val="0.71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4!$I$5</c:f>
              <c:strCache>
                <c:ptCount val="1"/>
                <c:pt idx="0">
                  <c:v>一人当たり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dPt>
            <c:idx val="9"/>
            <c:invertIfNegative val="0"/>
            <c:spPr>
              <a:solidFill>
                <a:srgbClr val="FF99CC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FF99CC"/>
              </a:solidFill>
            </c:spPr>
          </c:dPt>
          <c:dPt>
            <c:idx val="12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4!$H$6:$H$18</c:f>
              <c:strCache/>
            </c:strRef>
          </c:cat>
          <c:val>
            <c:numRef>
              <c:f>4!$I$6:$I$18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0"/>
        <c:axId val="1006720"/>
        <c:axId val="9060481"/>
      </c:barChart>
      <c:catAx>
        <c:axId val="10067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00" b="0" i="0" u="none" baseline="0"/>
            </a:pPr>
          </a:p>
        </c:txPr>
        <c:crossAx val="9060481"/>
        <c:crosses val="autoZero"/>
        <c:auto val="0"/>
        <c:lblOffset val="100"/>
        <c:noMultiLvlLbl val="0"/>
      </c:catAx>
      <c:valAx>
        <c:axId val="9060481"/>
        <c:scaling>
          <c:orientation val="minMax"/>
          <c:max val="15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6720"/>
        <c:crossesAt val="1"/>
        <c:crossBetween val="between"/>
        <c:dispUnits/>
        <c:majorUnit val="5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7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2人以下
23.5%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3～4人
24.3%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5～9人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10～19人
14.7%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20～29人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30人以上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5!$G$5:$G$10</c:f>
              <c:strCache/>
            </c:strRef>
          </c:cat>
          <c:val>
            <c:numRef>
              <c:f>5!$H$5:$H$10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465"/>
          <c:w val="0.83775"/>
          <c:h val="0.501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2人
以下
46.1%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3～4人
22.9%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5～9人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5!$G$15:$G$20</c:f>
              <c:strCache/>
            </c:strRef>
          </c:cat>
          <c:val>
            <c:numRef>
              <c:f>5!$H$15:$H$20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1395"/>
          <c:w val="0.88825"/>
          <c:h val="0.70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6!$G$6</c:f>
              <c:strCache>
                <c:ptCount val="1"/>
                <c:pt idx="0">
                  <c:v>神戸市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30.7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26.0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6!$H$6:$I$6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6!$G$7</c:f>
              <c:strCache>
                <c:ptCount val="1"/>
                <c:pt idx="0">
                  <c:v>阪神南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18.8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14.3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6!$H$7:$I$7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6!$G$8</c:f>
              <c:strCache>
                <c:ptCount val="1"/>
                <c:pt idx="0">
                  <c:v>阪神北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11.2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11.9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6!$H$8:$I$8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6!$G$9</c:f>
              <c:strCache>
                <c:ptCount val="1"/>
                <c:pt idx="0">
                  <c:v>東播磨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12.6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11.7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6!$H$9:$I$9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6!$G$10</c:f>
              <c:strCache>
                <c:ptCount val="1"/>
                <c:pt idx="0">
                  <c:v>北播磨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5.9%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7.6%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6!$H$10:$I$10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6!$G$11</c:f>
              <c:strCache>
                <c:ptCount val="1"/>
                <c:pt idx="0">
                  <c:v>中播磨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10.5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12.0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6!$H$11:$I$11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6!$G$12</c:f>
              <c:strCache>
                <c:ptCount val="1"/>
                <c:pt idx="0">
                  <c:v>西播磨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4.0%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5.9%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6!$H$12:$I$12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6!$G$13</c:f>
              <c:strCache>
                <c:ptCount val="1"/>
                <c:pt idx="0">
                  <c:v>但馬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
1.1%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
4.4%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6!$H$13:$I$13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6!$G$14</c:f>
              <c:strCache>
                <c:ptCount val="1"/>
                <c:pt idx="0">
                  <c:v>丹波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2.2%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6!$H$14:$I$14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6!$G$15</c:f>
              <c:strCache>
                <c:ptCount val="1"/>
                <c:pt idx="0">
                  <c:v>淡路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3.2%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3.3%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6!$H$15:$I$15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70"/>
        <c:axId val="14435466"/>
        <c:axId val="62810331"/>
      </c:barChart>
      <c:catAx>
        <c:axId val="144354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25" b="0" i="0" u="none" baseline="0"/>
            </a:pPr>
          </a:p>
        </c:txPr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4435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7675"/>
          <c:w val="0.83375"/>
          <c:h val="0.57675"/>
        </c:manualLayout>
      </c:layout>
      <c:doughnutChart>
        <c:varyColors val="1"/>
        <c:ser>
          <c:idx val="1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7!$I$14:$I$15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衣料品
18.8%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10.5%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衣料品
11.0%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37.5%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7!$H$5:$H$10</c:f>
              <c:strCache/>
            </c:strRef>
          </c:cat>
          <c:val>
            <c:numRef>
              <c:f>7!$I$5:$I$10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●商店数・従業者数・年間販売額の推移
                                   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（卸売・小売業）</a:t>
          </a:r>
        </a:p>
      </cdr:txBody>
    </cdr:sp>
  </cdr:relSizeAnchor>
  <cdr:relSizeAnchor xmlns:cdr="http://schemas.openxmlformats.org/drawingml/2006/chartDrawing">
    <cdr:from>
      <cdr:x>0</cdr:x>
      <cdr:y>0.0795</cdr:y>
    </cdr:from>
    <cdr:to>
      <cdr:x>0.214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（万人・万店）</a:t>
          </a:r>
        </a:p>
      </cdr:txBody>
    </cdr:sp>
  </cdr:relSizeAnchor>
  <cdr:relSizeAnchor xmlns:cdr="http://schemas.openxmlformats.org/drawingml/2006/chartDrawing">
    <cdr:from>
      <cdr:x>0.87975</cdr:x>
      <cdr:y>0.8375</cdr:y>
    </cdr:from>
    <cdr:to>
      <cdr:x>0.98125</cdr:x>
      <cdr:y>0.8755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39719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0.48525</cdr:x>
      <cdr:y>0.9095</cdr:y>
    </cdr:from>
    <cdr:to>
      <cdr:x>0.9265</cdr:x>
      <cdr:y>0.97975</cdr:y>
    </cdr:to>
    <cdr:sp>
      <cdr:nvSpPr>
        <cdr:cNvPr id="4" name="TextBox 4"/>
        <cdr:cNvSpPr txBox="1">
          <a:spLocks noChangeArrowheads="1"/>
        </cdr:cNvSpPr>
      </cdr:nvSpPr>
      <cdr:spPr>
        <a:xfrm>
          <a:off x="1724025" y="4314825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0.87975</cdr:x>
      <cdr:y>0.07975</cdr:y>
    </cdr:from>
    <cdr:to>
      <cdr:x>1</cdr:x>
      <cdr:y>0.11775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3714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0.25225</cdr:x>
      <cdr:y>0.456</cdr:y>
    </cdr:from>
    <cdr:to>
      <cdr:x>0.32175</cdr:x>
      <cdr:y>0.57825</cdr:y>
    </cdr:to>
    <cdr:sp>
      <cdr:nvSpPr>
        <cdr:cNvPr id="6" name="TextBox 6"/>
        <cdr:cNvSpPr txBox="1">
          <a:spLocks noChangeArrowheads="1"/>
        </cdr:cNvSpPr>
      </cdr:nvSpPr>
      <cdr:spPr>
        <a:xfrm>
          <a:off x="895350" y="2162175"/>
          <a:ext cx="247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0.15475</cdr:x>
      <cdr:y>0.6105</cdr:y>
    </cdr:from>
    <cdr:to>
      <cdr:x>0.22425</cdr:x>
      <cdr:y>0.70475</cdr:y>
    </cdr:to>
    <cdr:sp>
      <cdr:nvSpPr>
        <cdr:cNvPr id="7" name="TextBox 7"/>
        <cdr:cNvSpPr txBox="1">
          <a:spLocks noChangeArrowheads="1"/>
        </cdr:cNvSpPr>
      </cdr:nvSpPr>
      <cdr:spPr>
        <a:xfrm>
          <a:off x="542925" y="289560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商店数</a:t>
          </a:r>
        </a:p>
      </cdr:txBody>
    </cdr:sp>
  </cdr:relSizeAnchor>
  <cdr:relSizeAnchor xmlns:cdr="http://schemas.openxmlformats.org/drawingml/2006/chartDrawing">
    <cdr:from>
      <cdr:x>0.282</cdr:x>
      <cdr:y>0.14375</cdr:y>
    </cdr:from>
    <cdr:to>
      <cdr:x>0.46925</cdr:x>
      <cdr:y>0.17575</cdr:y>
    </cdr:to>
    <cdr:sp>
      <cdr:nvSpPr>
        <cdr:cNvPr id="8" name="TextBox 8"/>
        <cdr:cNvSpPr txBox="1">
          <a:spLocks noChangeArrowheads="1"/>
        </cdr:cNvSpPr>
      </cdr:nvSpPr>
      <cdr:spPr>
        <a:xfrm>
          <a:off x="1000125" y="6762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年間販売額</a:t>
          </a:r>
        </a:p>
      </cdr:txBody>
    </cdr:sp>
  </cdr:relSizeAnchor>
  <cdr:relSizeAnchor xmlns:cdr="http://schemas.openxmlformats.org/drawingml/2006/chartDrawing">
    <cdr:from>
      <cdr:x>0.76</cdr:x>
      <cdr:y>0.767</cdr:y>
    </cdr:from>
    <cdr:to>
      <cdr:x>0.915</cdr:x>
      <cdr:y>0.799</cdr:y>
    </cdr:to>
    <cdr:sp>
      <cdr:nvSpPr>
        <cdr:cNvPr id="9" name="TextBox 10"/>
        <cdr:cNvSpPr txBox="1">
          <a:spLocks noChangeArrowheads="1"/>
        </cdr:cNvSpPr>
      </cdr:nvSpPr>
      <cdr:spPr>
        <a:xfrm>
          <a:off x="2705100" y="363855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66,265店</a:t>
          </a:r>
        </a:p>
      </cdr:txBody>
    </cdr:sp>
  </cdr:relSizeAnchor>
  <cdr:relSizeAnchor xmlns:cdr="http://schemas.openxmlformats.org/drawingml/2006/chartDrawing">
    <cdr:from>
      <cdr:x>0.844</cdr:x>
      <cdr:y>0.41125</cdr:y>
    </cdr:from>
    <cdr:to>
      <cdr:x>1</cdr:x>
      <cdr:y>0.44325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00375" y="1952625"/>
          <a:ext cx="6191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445,928人</a:t>
          </a:r>
        </a:p>
      </cdr:txBody>
    </cdr:sp>
  </cdr:relSizeAnchor>
  <cdr:relSizeAnchor xmlns:cdr="http://schemas.openxmlformats.org/drawingml/2006/chartDrawing">
    <cdr:from>
      <cdr:x>0.68925</cdr:x>
      <cdr:y>0.261</cdr:y>
    </cdr:from>
    <cdr:to>
      <cdr:x>0.84175</cdr:x>
      <cdr:y>0.293</cdr:y>
    </cdr:to>
    <cdr:sp>
      <cdr:nvSpPr>
        <cdr:cNvPr id="11" name="AutoShape 15"/>
        <cdr:cNvSpPr>
          <a:spLocks/>
        </cdr:cNvSpPr>
      </cdr:nvSpPr>
      <cdr:spPr>
        <a:xfrm>
          <a:off x="2447925" y="1238250"/>
          <a:ext cx="542925" cy="152400"/>
        </a:xfrm>
        <a:prstGeom prst="wedgeRectCallout">
          <a:avLst>
            <a:gd name="adj1" fmla="val 43291"/>
            <a:gd name="adj2" fmla="val 29182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12.9兆円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●商店数の従業者規模別割合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0.5085</cdr:x>
      <cdr:y>0.90575</cdr:y>
    </cdr:from>
    <cdr:to>
      <cdr:x>0.94975</cdr:x>
      <cdr:y>0.972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42957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0.59625</cdr:x>
      <cdr:y>0.25625</cdr:y>
    </cdr:from>
    <cdr:to>
      <cdr:x>0.75675</cdr:x>
      <cdr:y>0.3225</cdr:y>
    </cdr:to>
    <cdr:sp>
      <cdr:nvSpPr>
        <cdr:cNvPr id="3" name="TextBox 3"/>
        <cdr:cNvSpPr txBox="1">
          <a:spLocks noChangeArrowheads="1"/>
        </cdr:cNvSpPr>
      </cdr:nvSpPr>
      <cdr:spPr>
        <a:xfrm>
          <a:off x="2114550" y="12096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
12,834店</a:t>
          </a:r>
        </a:p>
      </cdr:txBody>
    </cdr:sp>
  </cdr:relSizeAnchor>
  <cdr:relSizeAnchor xmlns:cdr="http://schemas.openxmlformats.org/drawingml/2006/chartDrawing">
    <cdr:from>
      <cdr:x>0.39475</cdr:x>
      <cdr:y>0.0655</cdr:y>
    </cdr:from>
    <cdr:to>
      <cdr:x>0.50775</cdr:x>
      <cdr:y>0.08075</cdr:y>
    </cdr:to>
    <cdr:sp>
      <cdr:nvSpPr>
        <cdr:cNvPr id="4" name="Line 4"/>
        <cdr:cNvSpPr>
          <a:spLocks/>
        </cdr:cNvSpPr>
      </cdr:nvSpPr>
      <cdr:spPr>
        <a:xfrm flipV="1">
          <a:off x="1400175" y="304800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0.0655</cdr:y>
    </cdr:from>
    <cdr:to>
      <cdr:x>0.6405</cdr:x>
      <cdr:y>0.1215</cdr:y>
    </cdr:to>
    <cdr:sp>
      <cdr:nvSpPr>
        <cdr:cNvPr id="5" name="Line 5"/>
        <cdr:cNvSpPr>
          <a:spLocks/>
        </cdr:cNvSpPr>
      </cdr:nvSpPr>
      <cdr:spPr>
        <a:xfrm>
          <a:off x="1800225" y="3048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0.10175</cdr:y>
    </cdr:from>
    <cdr:to>
      <cdr:x>0.50775</cdr:x>
      <cdr:y>0.15275</cdr:y>
    </cdr:to>
    <cdr:sp>
      <cdr:nvSpPr>
        <cdr:cNvPr id="6" name="Line 6"/>
        <cdr:cNvSpPr>
          <a:spLocks/>
        </cdr:cNvSpPr>
      </cdr:nvSpPr>
      <cdr:spPr>
        <a:xfrm flipV="1">
          <a:off x="1400175" y="476250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0.10175</cdr:y>
    </cdr:from>
    <cdr:to>
      <cdr:x>0.56075</cdr:x>
      <cdr:y>0.1425</cdr:y>
    </cdr:to>
    <cdr:sp>
      <cdr:nvSpPr>
        <cdr:cNvPr id="7" name="Line 7"/>
        <cdr:cNvSpPr>
          <a:spLocks/>
        </cdr:cNvSpPr>
      </cdr:nvSpPr>
      <cdr:spPr>
        <a:xfrm>
          <a:off x="1800225" y="476250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0.34125</cdr:x>
      <cdr:y>0.66675</cdr:y>
    </cdr:from>
    <cdr:to>
      <cdr:x>0.58725</cdr:x>
      <cdr:y>0.754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240030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小売業
53,431店</a:t>
          </a:r>
        </a:p>
      </cdr:txBody>
    </cdr:sp>
  </cdr:relSizeAnchor>
  <cdr:relSizeAnchor xmlns:cdr="http://schemas.openxmlformats.org/drawingml/2006/chartDrawing">
    <cdr:from>
      <cdr:x>0</cdr:x>
      <cdr:y>0.4255</cdr:y>
    </cdr:from>
    <cdr:to>
      <cdr:x>0.258</cdr:x>
      <cdr:y>0.51275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52400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8.9%</a:t>
          </a:r>
        </a:p>
      </cdr:txBody>
    </cdr:sp>
  </cdr:relSizeAnchor>
  <cdr:relSizeAnchor xmlns:cdr="http://schemas.openxmlformats.org/drawingml/2006/chartDrawing">
    <cdr:from>
      <cdr:x>0.10575</cdr:x>
      <cdr:y>0.33875</cdr:y>
    </cdr:from>
    <cdr:to>
      <cdr:x>0.36375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21920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2.4%</a:t>
          </a:r>
        </a:p>
      </cdr:txBody>
    </cdr:sp>
  </cdr:relSizeAnchor>
  <cdr:relSizeAnchor xmlns:cdr="http://schemas.openxmlformats.org/drawingml/2006/chartDrawing">
    <cdr:from>
      <cdr:x>0.36575</cdr:x>
      <cdr:y>0.355</cdr:y>
    </cdr:from>
    <cdr:to>
      <cdr:x>0.61975</cdr:x>
      <cdr:y>0.44225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0" y="1276350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30人以上
2.5%</a:t>
          </a:r>
        </a:p>
      </cdr:txBody>
    </cdr:sp>
  </cdr:relSizeAnchor>
  <cdr:relSizeAnchor xmlns:cdr="http://schemas.openxmlformats.org/drawingml/2006/chartDrawing">
    <cdr:from>
      <cdr:x>0.1925</cdr:x>
      <cdr:y>0.49025</cdr:y>
    </cdr:from>
    <cdr:to>
      <cdr:x>0.24375</cdr:x>
      <cdr:y>0.52825</cdr:y>
    </cdr:to>
    <cdr:sp>
      <cdr:nvSpPr>
        <cdr:cNvPr id="5" name="Line 5"/>
        <cdr:cNvSpPr>
          <a:spLocks/>
        </cdr:cNvSpPr>
      </cdr:nvSpPr>
      <cdr:spPr>
        <a:xfrm>
          <a:off x="447675" y="17621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0.2935</cdr:x>
      <cdr:y>0.39825</cdr:y>
    </cdr:from>
    <cdr:to>
      <cdr:x>0.365</cdr:x>
      <cdr:y>0.48925</cdr:y>
    </cdr:to>
    <cdr:sp>
      <cdr:nvSpPr>
        <cdr:cNvPr id="6" name="Line 6"/>
        <cdr:cNvSpPr>
          <a:spLocks/>
        </cdr:cNvSpPr>
      </cdr:nvSpPr>
      <cdr:spPr>
        <a:xfrm>
          <a:off x="685800" y="14287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0.44175</cdr:y>
    </cdr:from>
    <cdr:to>
      <cdr:x>0.4525</cdr:x>
      <cdr:y>0.48925</cdr:y>
    </cdr:to>
    <cdr:sp>
      <cdr:nvSpPr>
        <cdr:cNvPr id="7" name="Line 7"/>
        <cdr:cNvSpPr>
          <a:spLocks/>
        </cdr:cNvSpPr>
      </cdr:nvSpPr>
      <cdr:spPr>
        <a:xfrm flipH="1">
          <a:off x="1000125" y="1581150"/>
          <a:ext cx="57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0.4955</cdr:y>
    </cdr:from>
    <cdr:to>
      <cdr:x>0.529</cdr:x>
      <cdr:y>0.52825</cdr:y>
    </cdr:to>
    <cdr:sp>
      <cdr:nvSpPr>
        <cdr:cNvPr id="8" name="TextBox 8"/>
        <cdr:cNvSpPr txBox="1">
          <a:spLocks noChangeArrowheads="1"/>
        </cdr:cNvSpPr>
      </cdr:nvSpPr>
      <cdr:spPr>
        <a:xfrm>
          <a:off x="1181100" y="1781175"/>
          <a:ext cx="666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75" b="0" i="0" u="none" baseline="0"/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5</xdr:col>
      <xdr:colOff>209550</xdr:colOff>
      <xdr:row>33</xdr:row>
      <xdr:rowOff>85725</xdr:rowOff>
    </xdr:to>
    <xdr:graphicFrame>
      <xdr:nvGraphicFramePr>
        <xdr:cNvPr id="1" name="Chart 14"/>
        <xdr:cNvGraphicFramePr/>
      </xdr:nvGraphicFramePr>
      <xdr:xfrm>
        <a:off x="28575" y="57150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</xdr:row>
      <xdr:rowOff>85725</xdr:rowOff>
    </xdr:from>
    <xdr:to>
      <xdr:col>3</xdr:col>
      <xdr:colOff>400050</xdr:colOff>
      <xdr:row>29</xdr:row>
      <xdr:rowOff>114300</xdr:rowOff>
    </xdr:to>
    <xdr:graphicFrame>
      <xdr:nvGraphicFramePr>
        <xdr:cNvPr id="2" name="Chart 15"/>
        <xdr:cNvGraphicFramePr/>
      </xdr:nvGraphicFramePr>
      <xdr:xfrm>
        <a:off x="66675" y="657225"/>
        <a:ext cx="23622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0.896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099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●大規模小売店・コンビニエンスストア
　店舗数の地域別割合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0.36875</cdr:x>
      <cdr:y>0.90075</cdr:y>
    </cdr:from>
    <cdr:to>
      <cdr:x>0.92725</cdr:x>
      <cdr:y>0.969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4276725"/>
          <a:ext cx="2000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0.02925</cdr:x>
      <cdr:y>0.276</cdr:y>
    </cdr:from>
    <cdr:to>
      <cdr:x>0.157</cdr:x>
      <cdr:y>0.37025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304925"/>
          <a:ext cx="457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大規模
小売店
631店</a:t>
          </a:r>
        </a:p>
      </cdr:txBody>
    </cdr:sp>
  </cdr:relSizeAnchor>
  <cdr:relSizeAnchor xmlns:cdr="http://schemas.openxmlformats.org/drawingml/2006/chartDrawing">
    <cdr:from>
      <cdr:x>0.0165</cdr:x>
      <cdr:y>0.59075</cdr:y>
    </cdr:from>
    <cdr:to>
      <cdr:x>0.16275</cdr:x>
      <cdr:y>0.685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" y="2800350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ｺﾝﾋﾞﾆ
ｴﾝｽｽﾄｱ
1,367店</a:t>
          </a:r>
        </a:p>
      </cdr:txBody>
    </cdr:sp>
  </cdr:relSizeAnchor>
  <cdr:relSizeAnchor xmlns:cdr="http://schemas.openxmlformats.org/drawingml/2006/chartDrawing">
    <cdr:from>
      <cdr:x>0.89975</cdr:x>
      <cdr:y>0.145</cdr:y>
    </cdr:from>
    <cdr:to>
      <cdr:x>0.92875</cdr:x>
      <cdr:y>0.21675</cdr:y>
    </cdr:to>
    <cdr:sp>
      <cdr:nvSpPr>
        <cdr:cNvPr id="5" name="Line 5"/>
        <cdr:cNvSpPr>
          <a:spLocks/>
        </cdr:cNvSpPr>
      </cdr:nvSpPr>
      <cdr:spPr>
        <a:xfrm flipH="1">
          <a:off x="3219450" y="685800"/>
          <a:ext cx="104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0.145</cdr:y>
    </cdr:from>
    <cdr:to>
      <cdr:x>0.878</cdr:x>
      <cdr:y>0.21075</cdr:y>
    </cdr:to>
    <cdr:sp>
      <cdr:nvSpPr>
        <cdr:cNvPr id="6" name="Line 6"/>
        <cdr:cNvSpPr>
          <a:spLocks/>
        </cdr:cNvSpPr>
      </cdr:nvSpPr>
      <cdr:spPr>
        <a:xfrm>
          <a:off x="3133725" y="6858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0.804</cdr:x>
      <cdr:y>0.14425</cdr:y>
    </cdr:from>
    <cdr:to>
      <cdr:x>0.85225</cdr:x>
      <cdr:y>0.2095</cdr:y>
    </cdr:to>
    <cdr:sp>
      <cdr:nvSpPr>
        <cdr:cNvPr id="7" name="Line 7"/>
        <cdr:cNvSpPr>
          <a:spLocks/>
        </cdr:cNvSpPr>
      </cdr:nvSpPr>
      <cdr:spPr>
        <a:xfrm>
          <a:off x="2876550" y="676275"/>
          <a:ext cx="171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0.692</cdr:x>
      <cdr:y>0.14425</cdr:y>
    </cdr:from>
    <cdr:to>
      <cdr:x>0.81975</cdr:x>
      <cdr:y>0.2095</cdr:y>
    </cdr:to>
    <cdr:sp>
      <cdr:nvSpPr>
        <cdr:cNvPr id="8" name="Line 8"/>
        <cdr:cNvSpPr>
          <a:spLocks/>
        </cdr:cNvSpPr>
      </cdr:nvSpPr>
      <cdr:spPr>
        <a:xfrm>
          <a:off x="2476500" y="676275"/>
          <a:ext cx="457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0.17325</cdr:y>
    </cdr:from>
    <cdr:to>
      <cdr:x>0.64</cdr:x>
      <cdr:y>0.17325</cdr:y>
    </cdr:to>
    <cdr:sp>
      <cdr:nvSpPr>
        <cdr:cNvPr id="9" name="Line 9"/>
        <cdr:cNvSpPr>
          <a:spLocks/>
        </cdr:cNvSpPr>
      </cdr:nvSpPr>
      <cdr:spPr>
        <a:xfrm flipV="1">
          <a:off x="1885950" y="8191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</cdr:x>
      <cdr:y>0.17325</cdr:y>
    </cdr:from>
    <cdr:to>
      <cdr:x>0.67775</cdr:x>
      <cdr:y>0.2095</cdr:y>
    </cdr:to>
    <cdr:sp>
      <cdr:nvSpPr>
        <cdr:cNvPr id="10" name="Line 10"/>
        <cdr:cNvSpPr>
          <a:spLocks/>
        </cdr:cNvSpPr>
      </cdr:nvSpPr>
      <cdr:spPr>
        <a:xfrm>
          <a:off x="2286000" y="8191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0.21725</cdr:y>
    </cdr:from>
    <cdr:to>
      <cdr:x>0.31175</cdr:x>
      <cdr:y>0.3035</cdr:y>
    </cdr:to>
    <cdr:sp>
      <cdr:nvSpPr>
        <cdr:cNvPr id="11" name="TextBox 11"/>
        <cdr:cNvSpPr txBox="1">
          <a:spLocks noChangeArrowheads="1"/>
        </cdr:cNvSpPr>
      </cdr:nvSpPr>
      <cdr:spPr>
        <a:xfrm>
          <a:off x="904875" y="10287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0.4185</cdr:x>
      <cdr:y>0.22075</cdr:y>
    </cdr:from>
    <cdr:to>
      <cdr:x>0.477</cdr:x>
      <cdr:y>0.307</cdr:y>
    </cdr:to>
    <cdr:sp>
      <cdr:nvSpPr>
        <cdr:cNvPr id="12" name="TextBox 12"/>
        <cdr:cNvSpPr txBox="1">
          <a:spLocks noChangeArrowheads="1"/>
        </cdr:cNvSpPr>
      </cdr:nvSpPr>
      <cdr:spPr>
        <a:xfrm>
          <a:off x="1495425" y="10477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0.5115</cdr:x>
      <cdr:y>0.22075</cdr:y>
    </cdr:from>
    <cdr:to>
      <cdr:x>0.57</cdr:x>
      <cdr:y>0.307</cdr:y>
    </cdr:to>
    <cdr:sp>
      <cdr:nvSpPr>
        <cdr:cNvPr id="13" name="TextBox 13"/>
        <cdr:cNvSpPr txBox="1">
          <a:spLocks noChangeArrowheads="1"/>
        </cdr:cNvSpPr>
      </cdr:nvSpPr>
      <cdr:spPr>
        <a:xfrm>
          <a:off x="1828800" y="10477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0.5985</cdr:x>
      <cdr:y>0.22075</cdr:y>
    </cdr:from>
    <cdr:to>
      <cdr:x>0.657</cdr:x>
      <cdr:y>0.307</cdr:y>
    </cdr:to>
    <cdr:sp>
      <cdr:nvSpPr>
        <cdr:cNvPr id="14" name="TextBox 14"/>
        <cdr:cNvSpPr txBox="1">
          <a:spLocks noChangeArrowheads="1"/>
        </cdr:cNvSpPr>
      </cdr:nvSpPr>
      <cdr:spPr>
        <a:xfrm>
          <a:off x="2143125" y="10477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0.72975</cdr:x>
      <cdr:y>0.22075</cdr:y>
    </cdr:from>
    <cdr:to>
      <cdr:x>0.78825</cdr:x>
      <cdr:y>0.307</cdr:y>
    </cdr:to>
    <cdr:sp>
      <cdr:nvSpPr>
        <cdr:cNvPr id="15" name="TextBox 15"/>
        <cdr:cNvSpPr txBox="1">
          <a:spLocks noChangeArrowheads="1"/>
        </cdr:cNvSpPr>
      </cdr:nvSpPr>
      <cdr:spPr>
        <a:xfrm>
          <a:off x="2609850" y="10477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0.89975</cdr:x>
      <cdr:y>0.48875</cdr:y>
    </cdr:from>
    <cdr:to>
      <cdr:x>0.92975</cdr:x>
      <cdr:y>0.538</cdr:y>
    </cdr:to>
    <cdr:sp>
      <cdr:nvSpPr>
        <cdr:cNvPr id="16" name="Line 16"/>
        <cdr:cNvSpPr>
          <a:spLocks/>
        </cdr:cNvSpPr>
      </cdr:nvSpPr>
      <cdr:spPr>
        <a:xfrm flipH="1">
          <a:off x="3219450" y="2314575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0.48875</cdr:y>
    </cdr:from>
    <cdr:to>
      <cdr:x>0.8855</cdr:x>
      <cdr:y>0.53875</cdr:y>
    </cdr:to>
    <cdr:sp>
      <cdr:nvSpPr>
        <cdr:cNvPr id="17" name="Line 17"/>
        <cdr:cNvSpPr>
          <a:spLocks/>
        </cdr:cNvSpPr>
      </cdr:nvSpPr>
      <cdr:spPr>
        <a:xfrm>
          <a:off x="3086100" y="2314575"/>
          <a:ext cx="76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0.48875</cdr:y>
    </cdr:from>
    <cdr:to>
      <cdr:x>0.87725</cdr:x>
      <cdr:y>0.53875</cdr:y>
    </cdr:to>
    <cdr:sp>
      <cdr:nvSpPr>
        <cdr:cNvPr id="18" name="Line 18"/>
        <cdr:cNvSpPr>
          <a:spLocks/>
        </cdr:cNvSpPr>
      </cdr:nvSpPr>
      <cdr:spPr>
        <a:xfrm>
          <a:off x="2924175" y="231457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0.4715</cdr:y>
    </cdr:from>
    <cdr:to>
      <cdr:x>0.853</cdr:x>
      <cdr:y>0.53875</cdr:y>
    </cdr:to>
    <cdr:sp>
      <cdr:nvSpPr>
        <cdr:cNvPr id="19" name="Line 19"/>
        <cdr:cNvSpPr>
          <a:spLocks/>
        </cdr:cNvSpPr>
      </cdr:nvSpPr>
      <cdr:spPr>
        <a:xfrm>
          <a:off x="2419350" y="2238375"/>
          <a:ext cx="628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0.55375</cdr:x>
      <cdr:y>0.49925</cdr:y>
    </cdr:from>
    <cdr:to>
      <cdr:x>0.6665</cdr:x>
      <cdr:y>0.49925</cdr:y>
    </cdr:to>
    <cdr:sp>
      <cdr:nvSpPr>
        <cdr:cNvPr id="20" name="Line 20"/>
        <cdr:cNvSpPr>
          <a:spLocks/>
        </cdr:cNvSpPr>
      </cdr:nvSpPr>
      <cdr:spPr>
        <a:xfrm>
          <a:off x="1981200" y="2371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0.6665</cdr:x>
      <cdr:y>0.49925</cdr:y>
    </cdr:from>
    <cdr:to>
      <cdr:x>0.75025</cdr:x>
      <cdr:y>0.53875</cdr:y>
    </cdr:to>
    <cdr:sp>
      <cdr:nvSpPr>
        <cdr:cNvPr id="21" name="Line 21"/>
        <cdr:cNvSpPr>
          <a:spLocks/>
        </cdr:cNvSpPr>
      </cdr:nvSpPr>
      <cdr:spPr>
        <a:xfrm>
          <a:off x="2381250" y="2371725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0.5545</cdr:y>
    </cdr:from>
    <cdr:to>
      <cdr:x>0.31175</cdr:x>
      <cdr:y>0.64075</cdr:y>
    </cdr:to>
    <cdr:sp>
      <cdr:nvSpPr>
        <cdr:cNvPr id="22" name="TextBox 22"/>
        <cdr:cNvSpPr txBox="1">
          <a:spLocks noChangeArrowheads="1"/>
        </cdr:cNvSpPr>
      </cdr:nvSpPr>
      <cdr:spPr>
        <a:xfrm>
          <a:off x="904875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0.44425</cdr:x>
      <cdr:y>0.5545</cdr:y>
    </cdr:from>
    <cdr:to>
      <cdr:x>0.50275</cdr:x>
      <cdr:y>0.64075</cdr:y>
    </cdr:to>
    <cdr:sp>
      <cdr:nvSpPr>
        <cdr:cNvPr id="23" name="TextBox 23"/>
        <cdr:cNvSpPr txBox="1">
          <a:spLocks noChangeArrowheads="1"/>
        </cdr:cNvSpPr>
      </cdr:nvSpPr>
      <cdr:spPr>
        <a:xfrm>
          <a:off x="1590675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0.55375</cdr:x>
      <cdr:y>0.5545</cdr:y>
    </cdr:from>
    <cdr:to>
      <cdr:x>0.61225</cdr:x>
      <cdr:y>0.64075</cdr:y>
    </cdr:to>
    <cdr:sp>
      <cdr:nvSpPr>
        <cdr:cNvPr id="24" name="TextBox 24"/>
        <cdr:cNvSpPr txBox="1">
          <a:spLocks noChangeArrowheads="1"/>
        </cdr:cNvSpPr>
      </cdr:nvSpPr>
      <cdr:spPr>
        <a:xfrm>
          <a:off x="1981200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0.64</cdr:x>
      <cdr:y>0.5545</cdr:y>
    </cdr:from>
    <cdr:to>
      <cdr:x>0.6985</cdr:x>
      <cdr:y>0.64075</cdr:y>
    </cdr:to>
    <cdr:sp>
      <cdr:nvSpPr>
        <cdr:cNvPr id="25" name="TextBox 25"/>
        <cdr:cNvSpPr txBox="1">
          <a:spLocks noChangeArrowheads="1"/>
        </cdr:cNvSpPr>
      </cdr:nvSpPr>
      <cdr:spPr>
        <a:xfrm>
          <a:off x="2286000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0.77225</cdr:x>
      <cdr:y>0.5545</cdr:y>
    </cdr:from>
    <cdr:to>
      <cdr:x>0.83075</cdr:x>
      <cdr:y>0.64075</cdr:y>
    </cdr:to>
    <cdr:sp>
      <cdr:nvSpPr>
        <cdr:cNvPr id="26" name="TextBox 26"/>
        <cdr:cNvSpPr txBox="1">
          <a:spLocks noChangeArrowheads="1"/>
        </cdr:cNvSpPr>
      </cdr:nvSpPr>
      <cdr:spPr>
        <a:xfrm>
          <a:off x="2762250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209550</xdr:colOff>
      <xdr:row>33</xdr:row>
      <xdr:rowOff>66675</xdr:rowOff>
    </xdr:to>
    <xdr:graphicFrame>
      <xdr:nvGraphicFramePr>
        <xdr:cNvPr id="1" name="Chart 9"/>
        <xdr:cNvGraphicFramePr/>
      </xdr:nvGraphicFramePr>
      <xdr:xfrm>
        <a:off x="9525" y="28575"/>
        <a:ext cx="35814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0.89</cdr:y>
    </cdr:from>
    <cdr:to>
      <cdr:x>0.93575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4514850"/>
          <a:ext cx="1971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経済産業省「商業販売統計年報」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0.95125</cdr:x>
      <cdr:y>0.114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385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●大型小売店業態別販売額割合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0.55425</cdr:x>
      <cdr:y>0.37525</cdr:y>
    </cdr:from>
    <cdr:to>
      <cdr:x>0.69625</cdr:x>
      <cdr:y>0.49725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1905000"/>
          <a:ext cx="5143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百貨店
348,827  
百万円
（36.4%）</a:t>
          </a:r>
        </a:p>
      </cdr:txBody>
    </cdr:sp>
  </cdr:relSizeAnchor>
  <cdr:relSizeAnchor xmlns:cdr="http://schemas.openxmlformats.org/drawingml/2006/chartDrawing">
    <cdr:from>
      <cdr:x>0.32775</cdr:x>
      <cdr:y>0.4405</cdr:y>
    </cdr:from>
    <cdr:to>
      <cdr:x>0.46975</cdr:x>
      <cdr:y>0.5625</cdr:y>
    </cdr:to>
    <cdr:sp>
      <cdr:nvSpPr>
        <cdr:cNvPr id="4" name="TextBox 4"/>
        <cdr:cNvSpPr txBox="1">
          <a:spLocks noChangeArrowheads="1"/>
        </cdr:cNvSpPr>
      </cdr:nvSpPr>
      <cdr:spPr>
        <a:xfrm>
          <a:off x="1181100" y="2228850"/>
          <a:ext cx="5143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ｽｰﾊﾟｰ
609,998
百万円
（63.6%）</a:t>
          </a:r>
        </a:p>
      </cdr:txBody>
    </cdr:sp>
  </cdr:relSizeAnchor>
  <cdr:relSizeAnchor xmlns:cdr="http://schemas.openxmlformats.org/drawingml/2006/chartDrawing">
    <cdr:from>
      <cdr:x>0.3595</cdr:x>
      <cdr:y>0.77325</cdr:y>
    </cdr:from>
    <cdr:to>
      <cdr:x>0.641</cdr:x>
      <cdr:y>0.8145</cdr:y>
    </cdr:to>
    <cdr:sp>
      <cdr:nvSpPr>
        <cdr:cNvPr id="5" name="TextBox 5"/>
        <cdr:cNvSpPr txBox="1">
          <a:spLocks noChangeArrowheads="1"/>
        </cdr:cNvSpPr>
      </cdr:nvSpPr>
      <cdr:spPr>
        <a:xfrm>
          <a:off x="1295400" y="3924300"/>
          <a:ext cx="1019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総額9,588億円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238125</xdr:colOff>
      <xdr:row>33</xdr:row>
      <xdr:rowOff>19050</xdr:rowOff>
    </xdr:to>
    <xdr:graphicFrame>
      <xdr:nvGraphicFramePr>
        <xdr:cNvPr id="1" name="Chart 10"/>
        <xdr:cNvGraphicFramePr/>
      </xdr:nvGraphicFramePr>
      <xdr:xfrm>
        <a:off x="0" y="38100"/>
        <a:ext cx="36195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0.4115</cdr:x>
      <cdr:y>0.9065</cdr:y>
    </cdr:from>
    <cdr:to>
      <cdr:x>0.952</cdr:x>
      <cdr:y>0.94025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4876800"/>
          <a:ext cx="1971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経済産業省「商業販売統計年報」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0.9805</cdr:x>
      <cdr:y>0.107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81400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●大型小売店業態別販売額と対前年比
　の推移</a:t>
          </a:r>
        </a:p>
      </cdr:txBody>
    </cdr:sp>
  </cdr:relSizeAnchor>
  <cdr:relSizeAnchor xmlns:cdr="http://schemas.openxmlformats.org/drawingml/2006/chartDrawing">
    <cdr:from>
      <cdr:x>0.88375</cdr:x>
      <cdr:y>0.847</cdr:y>
    </cdr:from>
    <cdr:to>
      <cdr:x>0.97</cdr:x>
      <cdr:y>0.877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455295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</cdr:x>
      <cdr:y>0.37475</cdr:y>
    </cdr:from>
    <cdr:to>
      <cdr:x>0.162</cdr:x>
      <cdr:y>0.4085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097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0.84025</cdr:x>
      <cdr:y>0.748</cdr:y>
    </cdr:from>
    <cdr:to>
      <cdr:x>1</cdr:x>
      <cdr:y>0.778</cdr:y>
    </cdr:to>
    <cdr:sp>
      <cdr:nvSpPr>
        <cdr:cNvPr id="5" name="TextBox 5"/>
        <cdr:cNvSpPr txBox="1">
          <a:spLocks noChangeArrowheads="1"/>
        </cdr:cNvSpPr>
      </cdr:nvSpPr>
      <cdr:spPr>
        <a:xfrm>
          <a:off x="3057525" y="4019550"/>
          <a:ext cx="60007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3,488億円</a:t>
          </a:r>
        </a:p>
      </cdr:txBody>
    </cdr:sp>
  </cdr:relSizeAnchor>
  <cdr:relSizeAnchor xmlns:cdr="http://schemas.openxmlformats.org/drawingml/2006/chartDrawing">
    <cdr:from>
      <cdr:x>0.84025</cdr:x>
      <cdr:y>0.58825</cdr:y>
    </cdr:from>
    <cdr:to>
      <cdr:x>1</cdr:x>
      <cdr:y>0.61825</cdr:y>
    </cdr:to>
    <cdr:sp>
      <cdr:nvSpPr>
        <cdr:cNvPr id="6" name="TextBox 6"/>
        <cdr:cNvSpPr txBox="1">
          <a:spLocks noChangeArrowheads="1"/>
        </cdr:cNvSpPr>
      </cdr:nvSpPr>
      <cdr:spPr>
        <a:xfrm>
          <a:off x="3057525" y="3162300"/>
          <a:ext cx="60007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6,100億円</a:t>
          </a:r>
        </a:p>
      </cdr:txBody>
    </cdr:sp>
  </cdr:relSizeAnchor>
  <cdr:relSizeAnchor xmlns:cdr="http://schemas.openxmlformats.org/drawingml/2006/chartDrawing">
    <cdr:from>
      <cdr:x>0.819</cdr:x>
      <cdr:y>0.4595</cdr:y>
    </cdr:from>
    <cdr:to>
      <cdr:x>0.99125</cdr:x>
      <cdr:y>0.49325</cdr:y>
    </cdr:to>
    <cdr:sp>
      <cdr:nvSpPr>
        <cdr:cNvPr id="7" name="TextBox 7"/>
        <cdr:cNvSpPr txBox="1">
          <a:spLocks noChangeArrowheads="1"/>
        </cdr:cNvSpPr>
      </cdr:nvSpPr>
      <cdr:spPr>
        <a:xfrm>
          <a:off x="2981325" y="24669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9,588億円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</cdr:y>
    </cdr:from>
    <cdr:to>
      <cdr:x>0.127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0.33025</cdr:x>
      <cdr:y>0.66675</cdr:y>
    </cdr:from>
    <cdr:to>
      <cdr:x>0.45825</cdr:x>
      <cdr:y>0.791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9715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百貨店</a:t>
          </a:r>
        </a:p>
      </cdr:txBody>
    </cdr:sp>
  </cdr:relSizeAnchor>
  <cdr:relSizeAnchor xmlns:cdr="http://schemas.openxmlformats.org/drawingml/2006/chartDrawing">
    <cdr:from>
      <cdr:x>0.55625</cdr:x>
      <cdr:y>0.17375</cdr:y>
    </cdr:from>
    <cdr:to>
      <cdr:x>0.71625</cdr:x>
      <cdr:y>0.298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2476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スーパー</a:t>
          </a:r>
        </a:p>
      </cdr:txBody>
    </cdr:sp>
  </cdr:relSizeAnchor>
  <cdr:relSizeAnchor xmlns:cdr="http://schemas.openxmlformats.org/drawingml/2006/chartDrawing">
    <cdr:from>
      <cdr:x>0.884</cdr:x>
      <cdr:y>0.45825</cdr:y>
    </cdr:from>
    <cdr:to>
      <cdr:x>0.99075</cdr:x>
      <cdr:y>0.5825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66675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-3.3%</a:t>
          </a:r>
        </a:p>
      </cdr:txBody>
    </cdr:sp>
  </cdr:relSizeAnchor>
  <cdr:relSizeAnchor xmlns:cdr="http://schemas.openxmlformats.org/drawingml/2006/chartDrawing">
    <cdr:from>
      <cdr:x>0.884</cdr:x>
      <cdr:y>0.3955</cdr:y>
    </cdr:from>
    <cdr:to>
      <cdr:x>0.99075</cdr:x>
      <cdr:y>0.5065</cdr:y>
    </cdr:to>
    <cdr:sp>
      <cdr:nvSpPr>
        <cdr:cNvPr id="5" name="TextBox 5"/>
        <cdr:cNvSpPr txBox="1">
          <a:spLocks noChangeArrowheads="1"/>
        </cdr:cNvSpPr>
      </cdr:nvSpPr>
      <cdr:spPr>
        <a:xfrm>
          <a:off x="3152775" y="571500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-2.2%</a:t>
          </a:r>
        </a:p>
      </cdr:txBody>
    </cdr:sp>
  </cdr:relSizeAnchor>
  <cdr:relSizeAnchor xmlns:cdr="http://schemas.openxmlformats.org/drawingml/2006/chartDrawing">
    <cdr:from>
      <cdr:x>0.5035</cdr:x>
      <cdr:y>0.24325</cdr:y>
    </cdr:from>
    <cdr:to>
      <cdr:x>0.55625</cdr:x>
      <cdr:y>0.3605</cdr:y>
    </cdr:to>
    <cdr:sp>
      <cdr:nvSpPr>
        <cdr:cNvPr id="6" name="Line 6"/>
        <cdr:cNvSpPr>
          <a:spLocks/>
        </cdr:cNvSpPr>
      </cdr:nvSpPr>
      <cdr:spPr>
        <a:xfrm flipH="1">
          <a:off x="1790700" y="352425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0.202</cdr:x>
      <cdr:y>0.17375</cdr:y>
    </cdr:from>
    <cdr:to>
      <cdr:x>0.354</cdr:x>
      <cdr:y>0.28475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" y="24765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対前年比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314325</xdr:colOff>
      <xdr:row>37</xdr:row>
      <xdr:rowOff>66675</xdr:rowOff>
    </xdr:to>
    <xdr:graphicFrame>
      <xdr:nvGraphicFramePr>
        <xdr:cNvPr id="1" name="Chart 12"/>
        <xdr:cNvGraphicFramePr/>
      </xdr:nvGraphicFramePr>
      <xdr:xfrm>
        <a:off x="47625" y="47625"/>
        <a:ext cx="36480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76200</xdr:rowOff>
    </xdr:from>
    <xdr:to>
      <xdr:col>5</xdr:col>
      <xdr:colOff>200025</xdr:colOff>
      <xdr:row>13</xdr:row>
      <xdr:rowOff>104775</xdr:rowOff>
    </xdr:to>
    <xdr:graphicFrame>
      <xdr:nvGraphicFramePr>
        <xdr:cNvPr id="2" name="Chart 13"/>
        <xdr:cNvGraphicFramePr/>
      </xdr:nvGraphicFramePr>
      <xdr:xfrm>
        <a:off x="9525" y="504825"/>
        <a:ext cx="357187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8575" y="28575"/>
        <a:ext cx="3562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●主要地域（国）別輸出入額割合
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（平成17年速報値）</a:t>
          </a:r>
        </a:p>
      </cdr:txBody>
    </cdr:sp>
  </cdr:relSizeAnchor>
  <cdr:relSizeAnchor xmlns:cdr="http://schemas.openxmlformats.org/drawingml/2006/chartDrawing">
    <cdr:from>
      <cdr:x>0.51075</cdr:x>
      <cdr:y>0.93375</cdr:y>
    </cdr:from>
    <cdr:to>
      <cdr:x>0.953</cdr:x>
      <cdr:y>0.97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4419600"/>
          <a:ext cx="1571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神戸税関「外国貿易年表」</a:t>
          </a:r>
        </a:p>
      </cdr:txBody>
    </cdr:sp>
  </cdr:relSizeAnchor>
  <cdr:relSizeAnchor xmlns:cdr="http://schemas.openxmlformats.org/drawingml/2006/chartDrawing">
    <cdr:from>
      <cdr:x>0.5865</cdr:x>
      <cdr:y>0.25775</cdr:y>
    </cdr:from>
    <cdr:to>
      <cdr:x>0.78225</cdr:x>
      <cdr:y>0.32425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1219200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輸出
57,825億円</a:t>
          </a:r>
        </a:p>
      </cdr:txBody>
    </cdr:sp>
  </cdr:relSizeAnchor>
  <cdr:relSizeAnchor xmlns:cdr="http://schemas.openxmlformats.org/drawingml/2006/chartDrawing">
    <cdr:from>
      <cdr:x>0.5865</cdr:x>
      <cdr:y>0.453</cdr:y>
    </cdr:from>
    <cdr:to>
      <cdr:x>0.625</cdr:x>
      <cdr:y>0.498</cdr:y>
    </cdr:to>
    <cdr:sp>
      <cdr:nvSpPr>
        <cdr:cNvPr id="4" name="Line 7"/>
        <cdr:cNvSpPr>
          <a:spLocks/>
        </cdr:cNvSpPr>
      </cdr:nvSpPr>
      <cdr:spPr>
        <a:xfrm>
          <a:off x="2076450" y="2143125"/>
          <a:ext cx="133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0.42225</cdr:y>
    </cdr:from>
    <cdr:to>
      <cdr:x>0.51125</cdr:x>
      <cdr:y>0.44075</cdr:y>
    </cdr:to>
    <cdr:sp>
      <cdr:nvSpPr>
        <cdr:cNvPr id="5" name="Line 9"/>
        <cdr:cNvSpPr>
          <a:spLocks/>
        </cdr:cNvSpPr>
      </cdr:nvSpPr>
      <cdr:spPr>
        <a:xfrm flipH="1">
          <a:off x="1743075" y="199072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0.372</cdr:x>
      <cdr:y>0.40575</cdr:y>
    </cdr:from>
    <cdr:to>
      <cdr:x>0.4635</cdr:x>
      <cdr:y>0.42225</cdr:y>
    </cdr:to>
    <cdr:sp>
      <cdr:nvSpPr>
        <cdr:cNvPr id="6" name="Line 10"/>
        <cdr:cNvSpPr>
          <a:spLocks/>
        </cdr:cNvSpPr>
      </cdr:nvSpPr>
      <cdr:spPr>
        <a:xfrm flipV="1">
          <a:off x="1314450" y="1914525"/>
          <a:ext cx="323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0.368</cdr:y>
    </cdr:from>
    <cdr:to>
      <cdr:x>0.43325</cdr:x>
      <cdr:y>0.379</cdr:y>
    </cdr:to>
    <cdr:sp>
      <cdr:nvSpPr>
        <cdr:cNvPr id="7" name="Line 11"/>
        <cdr:cNvSpPr>
          <a:spLocks/>
        </cdr:cNvSpPr>
      </cdr:nvSpPr>
      <cdr:spPr>
        <a:xfrm>
          <a:off x="1162050" y="1733550"/>
          <a:ext cx="371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0.31275</cdr:y>
    </cdr:from>
    <cdr:to>
      <cdr:x>0.404</cdr:x>
      <cdr:y>0.3505</cdr:y>
    </cdr:to>
    <cdr:sp>
      <cdr:nvSpPr>
        <cdr:cNvPr id="8" name="Line 12"/>
        <cdr:cNvSpPr>
          <a:spLocks/>
        </cdr:cNvSpPr>
      </cdr:nvSpPr>
      <cdr:spPr>
        <a:xfrm>
          <a:off x="1028700" y="1476375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0.223</cdr:y>
    </cdr:from>
    <cdr:to>
      <cdr:x>0.404</cdr:x>
      <cdr:y>0.31275</cdr:y>
    </cdr:to>
    <cdr:sp>
      <cdr:nvSpPr>
        <cdr:cNvPr id="9" name="Line 13"/>
        <cdr:cNvSpPr>
          <a:spLocks/>
        </cdr:cNvSpPr>
      </cdr:nvSpPr>
      <cdr:spPr>
        <a:xfrm>
          <a:off x="962025" y="1047750"/>
          <a:ext cx="476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0.49325</cdr:y>
    </cdr:from>
    <cdr:to>
      <cdr:x>0.651</cdr:x>
      <cdr:y>0.5805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1771650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輸入
29,079億円</a:t>
          </a:r>
        </a:p>
      </cdr:txBody>
    </cdr:sp>
  </cdr:relSizeAnchor>
  <cdr:relSizeAnchor xmlns:cdr="http://schemas.openxmlformats.org/drawingml/2006/chartDrawing">
    <cdr:from>
      <cdr:x>0.038</cdr:x>
      <cdr:y>0.40475</cdr:y>
    </cdr:from>
    <cdr:to>
      <cdr:x>0.04175</cdr:x>
      <cdr:y>0.53875</cdr:y>
    </cdr:to>
    <cdr:sp>
      <cdr:nvSpPr>
        <cdr:cNvPr id="2" name="Line 3"/>
        <cdr:cNvSpPr>
          <a:spLocks/>
        </cdr:cNvSpPr>
      </cdr:nvSpPr>
      <cdr:spPr>
        <a:xfrm flipH="1">
          <a:off x="85725" y="1447800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0.53875</cdr:y>
    </cdr:from>
    <cdr:to>
      <cdr:x>0.10125</cdr:x>
      <cdr:y>0.5665</cdr:y>
    </cdr:to>
    <cdr:sp>
      <cdr:nvSpPr>
        <cdr:cNvPr id="3" name="Line 4"/>
        <cdr:cNvSpPr>
          <a:spLocks/>
        </cdr:cNvSpPr>
      </cdr:nvSpPr>
      <cdr:spPr>
        <a:xfrm>
          <a:off x="95250" y="1933575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0.59075</cdr:x>
      <cdr:y>0.753</cdr:y>
    </cdr:from>
    <cdr:to>
      <cdr:x>0.73</cdr:x>
      <cdr:y>0.81025</cdr:y>
    </cdr:to>
    <cdr:sp>
      <cdr:nvSpPr>
        <cdr:cNvPr id="4" name="Line 5"/>
        <cdr:cNvSpPr>
          <a:spLocks/>
        </cdr:cNvSpPr>
      </cdr:nvSpPr>
      <cdr:spPr>
        <a:xfrm>
          <a:off x="1438275" y="2705100"/>
          <a:ext cx="3429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0.60675</cdr:y>
    </cdr:from>
    <cdr:to>
      <cdr:x>0.15375</cdr:x>
      <cdr:y>0.60875</cdr:y>
    </cdr:to>
    <cdr:sp>
      <cdr:nvSpPr>
        <cdr:cNvPr id="5" name="Line 6"/>
        <cdr:cNvSpPr>
          <a:spLocks/>
        </cdr:cNvSpPr>
      </cdr:nvSpPr>
      <cdr:spPr>
        <a:xfrm>
          <a:off x="247650" y="21812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0.767</cdr:y>
    </cdr:from>
    <cdr:to>
      <cdr:x>0.498</cdr:x>
      <cdr:y>0.832</cdr:y>
    </cdr:to>
    <cdr:sp>
      <cdr:nvSpPr>
        <cdr:cNvPr id="6" name="Line 7"/>
        <cdr:cNvSpPr>
          <a:spLocks/>
        </cdr:cNvSpPr>
      </cdr:nvSpPr>
      <cdr:spPr>
        <a:xfrm>
          <a:off x="1085850" y="2752725"/>
          <a:ext cx="1238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0.72675</cdr:y>
    </cdr:from>
    <cdr:to>
      <cdr:x>0.363</cdr:x>
      <cdr:y>0.79675</cdr:y>
    </cdr:to>
    <cdr:sp>
      <cdr:nvSpPr>
        <cdr:cNvPr id="7" name="Line 8"/>
        <cdr:cNvSpPr>
          <a:spLocks/>
        </cdr:cNvSpPr>
      </cdr:nvSpPr>
      <cdr:spPr>
        <a:xfrm>
          <a:off x="819150" y="2609850"/>
          <a:ext cx="66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0.7095</cdr:y>
    </cdr:from>
    <cdr:to>
      <cdr:x>0.251</cdr:x>
      <cdr:y>0.832</cdr:y>
    </cdr:to>
    <cdr:sp>
      <cdr:nvSpPr>
        <cdr:cNvPr id="8" name="Line 9"/>
        <cdr:cNvSpPr>
          <a:spLocks/>
        </cdr:cNvSpPr>
      </cdr:nvSpPr>
      <cdr:spPr>
        <a:xfrm flipH="1">
          <a:off x="552450" y="2552700"/>
          <a:ext cx="57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0.1255</cdr:x>
      <cdr:y>0.68325</cdr:y>
    </cdr:from>
    <cdr:to>
      <cdr:x>0.19075</cdr:x>
      <cdr:y>0.79675</cdr:y>
    </cdr:to>
    <cdr:sp>
      <cdr:nvSpPr>
        <cdr:cNvPr id="9" name="Line 10"/>
        <cdr:cNvSpPr>
          <a:spLocks/>
        </cdr:cNvSpPr>
      </cdr:nvSpPr>
      <cdr:spPr>
        <a:xfrm flipH="1">
          <a:off x="304800" y="2457450"/>
          <a:ext cx="1619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0.6415</cdr:y>
    </cdr:from>
    <cdr:to>
      <cdr:x>0.16825</cdr:x>
      <cdr:y>0.69525</cdr:y>
    </cdr:to>
    <cdr:sp>
      <cdr:nvSpPr>
        <cdr:cNvPr id="10" name="Line 11"/>
        <cdr:cNvSpPr>
          <a:spLocks/>
        </cdr:cNvSpPr>
      </cdr:nvSpPr>
      <cdr:spPr>
        <a:xfrm flipH="1">
          <a:off x="247650" y="2305050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219075</xdr:colOff>
      <xdr:row>33</xdr:row>
      <xdr:rowOff>57150</xdr:rowOff>
    </xdr:to>
    <xdr:graphicFrame>
      <xdr:nvGraphicFramePr>
        <xdr:cNvPr id="1" name="Chart 17"/>
        <xdr:cNvGraphicFramePr/>
      </xdr:nvGraphicFramePr>
      <xdr:xfrm>
        <a:off x="47625" y="38100"/>
        <a:ext cx="35528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8</xdr:row>
      <xdr:rowOff>114300</xdr:rowOff>
    </xdr:from>
    <xdr:to>
      <xdr:col>3</xdr:col>
      <xdr:colOff>590550</xdr:colOff>
      <xdr:row>34</xdr:row>
      <xdr:rowOff>0</xdr:rowOff>
    </xdr:to>
    <xdr:graphicFrame>
      <xdr:nvGraphicFramePr>
        <xdr:cNvPr id="2" name="Chart 18"/>
        <xdr:cNvGraphicFramePr/>
      </xdr:nvGraphicFramePr>
      <xdr:xfrm>
        <a:off x="171450" y="1257300"/>
        <a:ext cx="2447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0.958</cdr:y>
    </cdr:from>
    <cdr:to>
      <cdr:x>0.88525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657725"/>
          <a:ext cx="2771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県観光交流課「兵庫県観光客動態調査報告書」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0.901</cdr:x>
      <cdr:y>0.05225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289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●観光客入込数の推移</a:t>
          </a:r>
        </a:p>
      </cdr:txBody>
    </cdr:sp>
  </cdr:relSizeAnchor>
  <cdr:relSizeAnchor xmlns:cdr="http://schemas.openxmlformats.org/drawingml/2006/chartDrawing">
    <cdr:from>
      <cdr:x>0</cdr:x>
      <cdr:y>0.0685</cdr:y>
    </cdr:from>
    <cdr:to>
      <cdr:x>0.20225</cdr:x>
      <cdr:y>0.10375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0.81475</cdr:x>
      <cdr:y>0.85675</cdr:y>
    </cdr:from>
    <cdr:to>
      <cdr:x>0.99025</cdr:x>
      <cdr:y>0.894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416242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16（年度）</a:t>
          </a:r>
        </a:p>
      </cdr:txBody>
    </cdr:sp>
  </cdr:relSizeAnchor>
  <cdr:relSizeAnchor xmlns:cdr="http://schemas.openxmlformats.org/drawingml/2006/chartDrawing">
    <cdr:from>
      <cdr:x>0.4055</cdr:x>
      <cdr:y>0.1435</cdr:y>
    </cdr:from>
    <cdr:to>
      <cdr:x>0.69</cdr:x>
      <cdr:y>0.208</cdr:y>
    </cdr:to>
    <cdr:sp>
      <cdr:nvSpPr>
        <cdr:cNvPr id="5" name="TextBox 5"/>
        <cdr:cNvSpPr txBox="1">
          <a:spLocks noChangeArrowheads="1"/>
        </cdr:cNvSpPr>
      </cdr:nvSpPr>
      <cdr:spPr>
        <a:xfrm>
          <a:off x="1447800" y="695325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0.59825</cdr:x>
      <cdr:y>0.217</cdr:y>
    </cdr:from>
    <cdr:to>
      <cdr:x>0.59825</cdr:x>
      <cdr:y>0.34625</cdr:y>
    </cdr:to>
    <cdr:sp>
      <cdr:nvSpPr>
        <cdr:cNvPr id="6" name="Line 6"/>
        <cdr:cNvSpPr>
          <a:spLocks/>
        </cdr:cNvSpPr>
      </cdr:nvSpPr>
      <cdr:spPr>
        <a:xfrm flipH="1">
          <a:off x="2133600" y="10477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0.75425</cdr:y>
    </cdr:from>
    <cdr:to>
      <cdr:x>0.636</cdr:x>
      <cdr:y>0.7855</cdr:y>
    </cdr:to>
    <cdr:sp>
      <cdr:nvSpPr>
        <cdr:cNvPr id="7" name="TextBox 7"/>
        <cdr:cNvSpPr txBox="1">
          <a:spLocks noChangeArrowheads="1"/>
        </cdr:cNvSpPr>
      </cdr:nvSpPr>
      <cdr:spPr>
        <a:xfrm>
          <a:off x="1876425" y="3667125"/>
          <a:ext cx="4000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日帰り</a:t>
          </a:r>
        </a:p>
      </cdr:txBody>
    </cdr:sp>
  </cdr:relSizeAnchor>
  <cdr:relSizeAnchor xmlns:cdr="http://schemas.openxmlformats.org/drawingml/2006/chartDrawing">
    <cdr:from>
      <cdr:x>0.48825</cdr:x>
      <cdr:y>0.326</cdr:y>
    </cdr:from>
    <cdr:to>
      <cdr:x>0.576</cdr:x>
      <cdr:y>0.35725</cdr:y>
    </cdr:to>
    <cdr:sp>
      <cdr:nvSpPr>
        <cdr:cNvPr id="8" name="TextBox 8"/>
        <cdr:cNvSpPr txBox="1">
          <a:spLocks noChangeArrowheads="1"/>
        </cdr:cNvSpPr>
      </cdr:nvSpPr>
      <cdr:spPr>
        <a:xfrm>
          <a:off x="1743075" y="1581150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宿泊</a:t>
          </a:r>
        </a:p>
      </cdr:txBody>
    </cdr:sp>
  </cdr:relSizeAnchor>
  <cdr:relSizeAnchor xmlns:cdr="http://schemas.openxmlformats.org/drawingml/2006/chartDrawing">
    <cdr:from>
      <cdr:x>0.8615</cdr:x>
      <cdr:y>0.3945</cdr:y>
    </cdr:from>
    <cdr:to>
      <cdr:x>1</cdr:x>
      <cdr:y>0.4825</cdr:y>
    </cdr:to>
    <cdr:sp>
      <cdr:nvSpPr>
        <cdr:cNvPr id="9" name="TextBox 9"/>
        <cdr:cNvSpPr txBox="1">
          <a:spLocks noChangeArrowheads="1"/>
        </cdr:cNvSpPr>
      </cdr:nvSpPr>
      <cdr:spPr>
        <a:xfrm>
          <a:off x="3076575" y="1914525"/>
          <a:ext cx="714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平成16年度
109,072
         千人</a:t>
          </a:r>
        </a:p>
      </cdr:txBody>
    </cdr:sp>
  </cdr:relSizeAnchor>
  <cdr:relSizeAnchor xmlns:cdr="http://schemas.openxmlformats.org/drawingml/2006/chartDrawing">
    <cdr:from>
      <cdr:x>0.84125</cdr:x>
      <cdr:y>0.2935</cdr:y>
    </cdr:from>
    <cdr:to>
      <cdr:x>0.92325</cdr:x>
      <cdr:y>0.3945</cdr:y>
    </cdr:to>
    <cdr:sp>
      <cdr:nvSpPr>
        <cdr:cNvPr id="10" name="Line 10"/>
        <cdr:cNvSpPr>
          <a:spLocks/>
        </cdr:cNvSpPr>
      </cdr:nvSpPr>
      <cdr:spPr>
        <a:xfrm flipH="1" flipV="1">
          <a:off x="3009900" y="1419225"/>
          <a:ext cx="295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0.2395</cdr:y>
    </cdr:from>
    <cdr:to>
      <cdr:x>1</cdr:x>
      <cdr:y>0.304</cdr:y>
    </cdr:to>
    <cdr:sp>
      <cdr:nvSpPr>
        <cdr:cNvPr id="11" name="TextBox 11"/>
        <cdr:cNvSpPr txBox="1">
          <a:spLocks noChangeArrowheads="1"/>
        </cdr:cNvSpPr>
      </cdr:nvSpPr>
      <cdr:spPr>
        <a:xfrm>
          <a:off x="3067050" y="116205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平成16年度
14,963千人</a:t>
          </a:r>
        </a:p>
      </cdr:txBody>
    </cdr:sp>
  </cdr:relSizeAnchor>
  <cdr:relSizeAnchor xmlns:cdr="http://schemas.openxmlformats.org/drawingml/2006/chartDrawing">
    <cdr:from>
      <cdr:x>0.84125</cdr:x>
      <cdr:y>0.217</cdr:y>
    </cdr:from>
    <cdr:to>
      <cdr:x>0.88025</cdr:x>
      <cdr:y>0.24025</cdr:y>
    </cdr:to>
    <cdr:sp>
      <cdr:nvSpPr>
        <cdr:cNvPr id="12" name="Line 12"/>
        <cdr:cNvSpPr>
          <a:spLocks/>
        </cdr:cNvSpPr>
      </cdr:nvSpPr>
      <cdr:spPr>
        <a:xfrm flipH="1" flipV="1">
          <a:off x="3009900" y="104775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0.9055</cdr:y>
    </cdr:from>
    <cdr:to>
      <cdr:x>0.719</cdr:x>
      <cdr:y>0.93675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9550" y="4400550"/>
          <a:ext cx="2362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1975  　　　1980　　　 　1985   　   　1990　　　　1995 　　　 　2000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5</xdr:col>
      <xdr:colOff>247650</xdr:colOff>
      <xdr:row>34</xdr:row>
      <xdr:rowOff>28575</xdr:rowOff>
    </xdr:to>
    <xdr:graphicFrame>
      <xdr:nvGraphicFramePr>
        <xdr:cNvPr id="1" name="Chart 16"/>
        <xdr:cNvGraphicFramePr/>
      </xdr:nvGraphicFramePr>
      <xdr:xfrm>
        <a:off x="47625" y="19050"/>
        <a:ext cx="35814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0.96125</cdr:x>
      <cdr:y>0.10975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2900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●観光客入込数の目的別割合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0.09225</cdr:x>
      <cdr:y>0.87025</cdr:y>
    </cdr:from>
    <cdr:to>
      <cdr:x>0.111</cdr:x>
      <cdr:y>0.90775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4191000"/>
          <a:ext cx="66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0.147</cdr:x>
      <cdr:y>0.8995</cdr:y>
    </cdr:from>
    <cdr:to>
      <cdr:x>0.9305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4333875"/>
          <a:ext cx="2790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県観光交流課「兵庫県観光客動態調査報告書」</a:t>
          </a:r>
        </a:p>
      </cdr:txBody>
    </cdr:sp>
  </cdr:relSizeAnchor>
  <cdr:relSizeAnchor xmlns:cdr="http://schemas.openxmlformats.org/drawingml/2006/chartDrawing">
    <cdr:from>
      <cdr:x>0.72575</cdr:x>
      <cdr:y>0.69725</cdr:y>
    </cdr:from>
    <cdr:to>
      <cdr:x>0.961</cdr:x>
      <cdr:y>0.7625</cdr:y>
    </cdr:to>
    <cdr:sp>
      <cdr:nvSpPr>
        <cdr:cNvPr id="4" name="TextBox 4"/>
        <cdr:cNvSpPr txBox="1">
          <a:spLocks noChangeArrowheads="1"/>
        </cdr:cNvSpPr>
      </cdr:nvSpPr>
      <cdr:spPr>
        <a:xfrm>
          <a:off x="2581275" y="3352800"/>
          <a:ext cx="83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遺（史）跡観賞
2.2%</a:t>
          </a:r>
        </a:p>
      </cdr:txBody>
    </cdr:sp>
  </cdr:relSizeAnchor>
  <cdr:relSizeAnchor xmlns:cdr="http://schemas.openxmlformats.org/drawingml/2006/chartDrawing">
    <cdr:from>
      <cdr:x>0.492</cdr:x>
      <cdr:y>0.4</cdr:y>
    </cdr:from>
    <cdr:to>
      <cdr:x>0.706</cdr:x>
      <cdr:y>0.46525</cdr:y>
    </cdr:to>
    <cdr:sp>
      <cdr:nvSpPr>
        <cdr:cNvPr id="5" name="TextBox 5"/>
        <cdr:cNvSpPr txBox="1">
          <a:spLocks noChangeArrowheads="1"/>
        </cdr:cNvSpPr>
      </cdr:nvSpPr>
      <cdr:spPr>
        <a:xfrm>
          <a:off x="1752600" y="1924050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総入込数
124,035千人</a:t>
          </a:r>
        </a:p>
      </cdr:txBody>
    </cdr:sp>
  </cdr:relSizeAnchor>
  <cdr:relSizeAnchor xmlns:cdr="http://schemas.openxmlformats.org/drawingml/2006/chartDrawing">
    <cdr:from>
      <cdr:x>0.89925</cdr:x>
      <cdr:y>0.5615</cdr:y>
    </cdr:from>
    <cdr:to>
      <cdr:x>0.93025</cdr:x>
      <cdr:y>0.59575</cdr:y>
    </cdr:to>
    <cdr:sp>
      <cdr:nvSpPr>
        <cdr:cNvPr id="6" name="Line 6"/>
        <cdr:cNvSpPr>
          <a:spLocks/>
        </cdr:cNvSpPr>
      </cdr:nvSpPr>
      <cdr:spPr>
        <a:xfrm>
          <a:off x="3200400" y="2705100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0.63725</cdr:y>
    </cdr:from>
    <cdr:to>
      <cdr:x>0.37275</cdr:x>
      <cdr:y>0.709</cdr:y>
    </cdr:to>
    <cdr:sp>
      <cdr:nvSpPr>
        <cdr:cNvPr id="7" name="Line 7"/>
        <cdr:cNvSpPr>
          <a:spLocks/>
        </cdr:cNvSpPr>
      </cdr:nvSpPr>
      <cdr:spPr>
        <a:xfrm flipH="1">
          <a:off x="1200150" y="3067050"/>
          <a:ext cx="123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0.14825</cdr:x>
      <cdr:y>0.4315</cdr:y>
    </cdr:from>
    <cdr:to>
      <cdr:x>0.221</cdr:x>
      <cdr:y>0.46475</cdr:y>
    </cdr:to>
    <cdr:sp>
      <cdr:nvSpPr>
        <cdr:cNvPr id="8" name="Line 8"/>
        <cdr:cNvSpPr>
          <a:spLocks/>
        </cdr:cNvSpPr>
      </cdr:nvSpPr>
      <cdr:spPr>
        <a:xfrm>
          <a:off x="523875" y="2076450"/>
          <a:ext cx="2571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0.4805</cdr:y>
    </cdr:from>
    <cdr:to>
      <cdr:x>0.221</cdr:x>
      <cdr:y>0.50325</cdr:y>
    </cdr:to>
    <cdr:sp>
      <cdr:nvSpPr>
        <cdr:cNvPr id="9" name="Line 9"/>
        <cdr:cNvSpPr>
          <a:spLocks/>
        </cdr:cNvSpPr>
      </cdr:nvSpPr>
      <cdr:spPr>
        <a:xfrm flipV="1">
          <a:off x="609600" y="2314575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0.28075</cdr:x>
      <cdr:y>0.62525</cdr:y>
    </cdr:from>
    <cdr:to>
      <cdr:x>0.35375</cdr:x>
      <cdr:y>0.65175</cdr:y>
    </cdr:to>
    <cdr:sp>
      <cdr:nvSpPr>
        <cdr:cNvPr id="10" name="Line 10"/>
        <cdr:cNvSpPr>
          <a:spLocks/>
        </cdr:cNvSpPr>
      </cdr:nvSpPr>
      <cdr:spPr>
        <a:xfrm flipV="1">
          <a:off x="1000125" y="3009900"/>
          <a:ext cx="257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0.588</cdr:y>
    </cdr:from>
    <cdr:to>
      <cdr:x>0.8515</cdr:x>
      <cdr:y>0.68625</cdr:y>
    </cdr:to>
    <cdr:sp>
      <cdr:nvSpPr>
        <cdr:cNvPr id="11" name="Line 12"/>
        <cdr:cNvSpPr>
          <a:spLocks/>
        </cdr:cNvSpPr>
      </cdr:nvSpPr>
      <cdr:spPr>
        <a:xfrm flipH="1" flipV="1">
          <a:off x="3028950" y="2828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0.51375</cdr:y>
    </cdr:from>
    <cdr:to>
      <cdr:x>0.24575</cdr:x>
      <cdr:y>0.5615</cdr:y>
    </cdr:to>
    <cdr:sp>
      <cdr:nvSpPr>
        <cdr:cNvPr id="12" name="Line 13"/>
        <cdr:cNvSpPr>
          <a:spLocks/>
        </cdr:cNvSpPr>
      </cdr:nvSpPr>
      <cdr:spPr>
        <a:xfrm flipV="1">
          <a:off x="609600" y="246697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28575" y="28575"/>
        <a:ext cx="35623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0.92075</cdr:y>
    </cdr:from>
    <cdr:to>
      <cdr:x>0.9355</cdr:x>
      <cdr:y>0.958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476750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県旅券事務所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0.7285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6479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●一般旅券発給状況</a:t>
          </a:r>
        </a:p>
      </cdr:txBody>
    </cdr:sp>
  </cdr:relSizeAnchor>
  <cdr:relSizeAnchor xmlns:cdr="http://schemas.openxmlformats.org/drawingml/2006/chartDrawing">
    <cdr:from>
      <cdr:x>0.0505</cdr:x>
      <cdr:y>0.075</cdr:y>
    </cdr:from>
    <cdr:to>
      <cdr:x>0.20225</cdr:x>
      <cdr:y>0.11025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3619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0.92925</cdr:x>
      <cdr:y>0.85425</cdr:y>
    </cdr:from>
    <cdr:to>
      <cdr:x>1</cdr:x>
      <cdr:y>0.8895</cdr:y>
    </cdr:to>
    <cdr:sp>
      <cdr:nvSpPr>
        <cdr:cNvPr id="4" name="TextBox 4"/>
        <cdr:cNvSpPr txBox="1">
          <a:spLocks noChangeArrowheads="1"/>
        </cdr:cNvSpPr>
      </cdr:nvSpPr>
      <cdr:spPr>
        <a:xfrm>
          <a:off x="3371850" y="415290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0.70575</cdr:x>
      <cdr:y>0.6185</cdr:y>
    </cdr:from>
    <cdr:to>
      <cdr:x>0.876</cdr:x>
      <cdr:y>0.67925</cdr:y>
    </cdr:to>
    <cdr:sp>
      <cdr:nvSpPr>
        <cdr:cNvPr id="5" name="TextBox 5"/>
        <cdr:cNvSpPr txBox="1">
          <a:spLocks noChangeArrowheads="1"/>
        </cdr:cNvSpPr>
      </cdr:nvSpPr>
      <cdr:spPr>
        <a:xfrm>
          <a:off x="2562225" y="3009900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平成17年
175,819人</a:t>
          </a:r>
        </a:p>
      </cdr:txBody>
    </cdr:sp>
  </cdr:relSizeAnchor>
  <cdr:relSizeAnchor xmlns:cdr="http://schemas.openxmlformats.org/drawingml/2006/chartDrawing">
    <cdr:from>
      <cdr:x>0.1345</cdr:x>
      <cdr:y>0.8755</cdr:y>
    </cdr:from>
    <cdr:to>
      <cdr:x>0.8885</cdr:x>
      <cdr:y>0.90675</cdr:y>
    </cdr:to>
    <cdr:sp>
      <cdr:nvSpPr>
        <cdr:cNvPr id="6" name="TextBox 6"/>
        <cdr:cNvSpPr txBox="1">
          <a:spLocks noChangeArrowheads="1"/>
        </cdr:cNvSpPr>
      </cdr:nvSpPr>
      <cdr:spPr>
        <a:xfrm>
          <a:off x="485775" y="4257675"/>
          <a:ext cx="2743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1975  　　  1980　　　 　1985 　　　   1990　　　　 1995 　　　　2000         2005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5</xdr:col>
      <xdr:colOff>285750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28575" y="66675"/>
        <a:ext cx="3638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0.9675</cdr:x>
      <cdr:y>0.058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●商店数の産業別割合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0.1585</cdr:x>
      <cdr:y>0.902</cdr:y>
    </cdr:from>
    <cdr:to>
      <cdr:x>0.71575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276725"/>
          <a:ext cx="1990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0.17675</cdr:x>
      <cdr:y>0.26775</cdr:y>
    </cdr:from>
    <cdr:to>
      <cdr:x>0.3395</cdr:x>
      <cdr:y>0.334</cdr:y>
    </cdr:to>
    <cdr:sp>
      <cdr:nvSpPr>
        <cdr:cNvPr id="3" name="TextBox 3"/>
        <cdr:cNvSpPr txBox="1">
          <a:spLocks noChangeArrowheads="1"/>
        </cdr:cNvSpPr>
      </cdr:nvSpPr>
      <cdr:spPr>
        <a:xfrm>
          <a:off x="628650" y="12668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24.9%</a:t>
          </a:r>
        </a:p>
      </cdr:txBody>
    </cdr:sp>
  </cdr:relSizeAnchor>
  <cdr:relSizeAnchor xmlns:cdr="http://schemas.openxmlformats.org/drawingml/2006/chartDrawing">
    <cdr:from>
      <cdr:x>0.358</cdr:x>
      <cdr:y>0.2455</cdr:y>
    </cdr:from>
    <cdr:to>
      <cdr:x>0.542</cdr:x>
      <cdr:y>0.368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116205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建築材料、
鉱物・金属
材料等
22.5%</a:t>
          </a:r>
        </a:p>
      </cdr:txBody>
    </cdr:sp>
  </cdr:relSizeAnchor>
  <cdr:relSizeAnchor xmlns:cdr="http://schemas.openxmlformats.org/drawingml/2006/chartDrawing">
    <cdr:from>
      <cdr:x>0.5635</cdr:x>
      <cdr:y>0.26775</cdr:y>
    </cdr:from>
    <cdr:to>
      <cdr:x>0.72625</cdr:x>
      <cdr:y>0.334</cdr:y>
    </cdr:to>
    <cdr:sp>
      <cdr:nvSpPr>
        <cdr:cNvPr id="5" name="TextBox 5"/>
        <cdr:cNvSpPr txBox="1">
          <a:spLocks noChangeArrowheads="1"/>
        </cdr:cNvSpPr>
      </cdr:nvSpPr>
      <cdr:spPr>
        <a:xfrm>
          <a:off x="2009775" y="12668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機械器具
21.7%</a:t>
          </a:r>
        </a:p>
      </cdr:txBody>
    </cdr:sp>
  </cdr:relSizeAnchor>
  <cdr:relSizeAnchor xmlns:cdr="http://schemas.openxmlformats.org/drawingml/2006/chartDrawing">
    <cdr:from>
      <cdr:x>0.76125</cdr:x>
      <cdr:y>0.26575</cdr:y>
    </cdr:from>
    <cdr:to>
      <cdr:x>0.8865</cdr:x>
      <cdr:y>0.332</cdr:y>
    </cdr:to>
    <cdr:sp>
      <cdr:nvSpPr>
        <cdr:cNvPr id="6" name="TextBox 6"/>
        <cdr:cNvSpPr txBox="1">
          <a:spLocks noChangeArrowheads="1"/>
        </cdr:cNvSpPr>
      </cdr:nvSpPr>
      <cdr:spPr>
        <a:xfrm>
          <a:off x="2714625" y="12573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
22.8%</a:t>
          </a:r>
        </a:p>
      </cdr:txBody>
    </cdr:sp>
  </cdr:relSizeAnchor>
  <cdr:relSizeAnchor xmlns:cdr="http://schemas.openxmlformats.org/drawingml/2006/chartDrawing">
    <cdr:from>
      <cdr:x>0.28425</cdr:x>
      <cdr:y>0.58925</cdr:y>
    </cdr:from>
    <cdr:to>
      <cdr:x>0.447</cdr:x>
      <cdr:y>0.6555</cdr:y>
    </cdr:to>
    <cdr:sp>
      <cdr:nvSpPr>
        <cdr:cNvPr id="7" name="TextBox 7"/>
        <cdr:cNvSpPr txBox="1">
          <a:spLocks noChangeArrowheads="1"/>
        </cdr:cNvSpPr>
      </cdr:nvSpPr>
      <cdr:spPr>
        <a:xfrm>
          <a:off x="1009650" y="27908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33.9%</a:t>
          </a:r>
        </a:p>
      </cdr:txBody>
    </cdr:sp>
  </cdr:relSizeAnchor>
  <cdr:relSizeAnchor xmlns:cdr="http://schemas.openxmlformats.org/drawingml/2006/chartDrawing">
    <cdr:from>
      <cdr:x>0.511</cdr:x>
      <cdr:y>0.417</cdr:y>
    </cdr:from>
    <cdr:to>
      <cdr:x>0.65775</cdr:x>
      <cdr:y>0.5115</cdr:y>
    </cdr:to>
    <cdr:sp>
      <cdr:nvSpPr>
        <cdr:cNvPr id="8" name="TextBox 8"/>
        <cdr:cNvSpPr txBox="1">
          <a:spLocks noChangeArrowheads="1"/>
        </cdr:cNvSpPr>
      </cdr:nvSpPr>
      <cdr:spPr>
        <a:xfrm>
          <a:off x="1819275" y="1971675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自動車・
自転車
6.7%</a:t>
          </a:r>
        </a:p>
      </cdr:txBody>
    </cdr:sp>
  </cdr:relSizeAnchor>
  <cdr:relSizeAnchor xmlns:cdr="http://schemas.openxmlformats.org/drawingml/2006/chartDrawing">
    <cdr:from>
      <cdr:x>0.67425</cdr:x>
      <cdr:y>0.423</cdr:y>
    </cdr:from>
    <cdr:to>
      <cdr:x>0.941</cdr:x>
      <cdr:y>0.5175</cdr:y>
    </cdr:to>
    <cdr:sp>
      <cdr:nvSpPr>
        <cdr:cNvPr id="9" name="TextBox 9"/>
        <cdr:cNvSpPr txBox="1">
          <a:spLocks noChangeArrowheads="1"/>
        </cdr:cNvSpPr>
      </cdr:nvSpPr>
      <cdr:spPr>
        <a:xfrm>
          <a:off x="2400300" y="2000250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家具・じゅう器・
家庭用機械器具
9.4%</a:t>
          </a:r>
        </a:p>
      </cdr:txBody>
    </cdr:sp>
  </cdr:relSizeAnchor>
  <cdr:relSizeAnchor xmlns:cdr="http://schemas.openxmlformats.org/drawingml/2006/chartDrawing">
    <cdr:from>
      <cdr:x>0.713</cdr:x>
      <cdr:y>0.59325</cdr:y>
    </cdr:from>
    <cdr:to>
      <cdr:x>0.83825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543175" y="280987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
33.1%</a:t>
          </a:r>
        </a:p>
      </cdr:txBody>
    </cdr:sp>
  </cdr:relSizeAnchor>
  <cdr:relSizeAnchor xmlns:cdr="http://schemas.openxmlformats.org/drawingml/2006/chartDrawing">
    <cdr:from>
      <cdr:x>0.1035</cdr:x>
      <cdr:y>0.05925</cdr:y>
    </cdr:from>
    <cdr:to>
      <cdr:x>0.26625</cdr:x>
      <cdr:y>0.1255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61950" y="2762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各種商品
0.3%</a:t>
          </a:r>
        </a:p>
      </cdr:txBody>
    </cdr:sp>
  </cdr:relSizeAnchor>
  <cdr:relSizeAnchor xmlns:cdr="http://schemas.openxmlformats.org/drawingml/2006/chartDrawing">
    <cdr:from>
      <cdr:x>0.20125</cdr:x>
      <cdr:y>0.12475</cdr:y>
    </cdr:from>
    <cdr:to>
      <cdr:x>0.41725</cdr:x>
      <cdr:y>0.191</cdr:y>
    </cdr:to>
    <cdr:sp>
      <cdr:nvSpPr>
        <cdr:cNvPr id="12" name="TextBox 12"/>
        <cdr:cNvSpPr txBox="1">
          <a:spLocks noChangeArrowheads="1"/>
        </cdr:cNvSpPr>
      </cdr:nvSpPr>
      <cdr:spPr>
        <a:xfrm>
          <a:off x="714375" y="590550"/>
          <a:ext cx="771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繊維・衣服等
7.8%</a:t>
          </a:r>
        </a:p>
      </cdr:txBody>
    </cdr:sp>
  </cdr:relSizeAnchor>
  <cdr:relSizeAnchor xmlns:cdr="http://schemas.openxmlformats.org/drawingml/2006/chartDrawing">
    <cdr:from>
      <cdr:x>0.10675</cdr:x>
      <cdr:y>0.1085</cdr:y>
    </cdr:from>
    <cdr:to>
      <cdr:x>0.13475</cdr:x>
      <cdr:y>0.213</cdr:y>
    </cdr:to>
    <cdr:sp>
      <cdr:nvSpPr>
        <cdr:cNvPr id="13" name="Line 13"/>
        <cdr:cNvSpPr>
          <a:spLocks/>
        </cdr:cNvSpPr>
      </cdr:nvSpPr>
      <cdr:spPr>
        <a:xfrm flipH="1">
          <a:off x="381000" y="514350"/>
          <a:ext cx="104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0.1635</cdr:y>
    </cdr:from>
    <cdr:to>
      <cdr:x>0.2185</cdr:x>
      <cdr:y>0.22275</cdr:y>
    </cdr:to>
    <cdr:sp>
      <cdr:nvSpPr>
        <cdr:cNvPr id="14" name="Line 14"/>
        <cdr:cNvSpPr>
          <a:spLocks/>
        </cdr:cNvSpPr>
      </cdr:nvSpPr>
      <cdr:spPr>
        <a:xfrm flipH="1">
          <a:off x="476250" y="771525"/>
          <a:ext cx="295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0.331</cdr:y>
    </cdr:from>
    <cdr:to>
      <cdr:x>0.16</cdr:x>
      <cdr:y>0.36725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1562100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12,834店</a:t>
          </a:r>
        </a:p>
      </cdr:txBody>
    </cdr:sp>
  </cdr:relSizeAnchor>
  <cdr:relSizeAnchor xmlns:cdr="http://schemas.openxmlformats.org/drawingml/2006/chartDrawing">
    <cdr:from>
      <cdr:x>0</cdr:x>
      <cdr:y>0.6545</cdr:y>
    </cdr:from>
    <cdr:to>
      <cdr:x>0.16</cdr:x>
      <cdr:y>0.69075</cdr:y>
    </cdr:to>
    <cdr:sp>
      <cdr:nvSpPr>
        <cdr:cNvPr id="16" name="TextBox 16"/>
        <cdr:cNvSpPr txBox="1">
          <a:spLocks noChangeArrowheads="1"/>
        </cdr:cNvSpPr>
      </cdr:nvSpPr>
      <cdr:spPr>
        <a:xfrm>
          <a:off x="0" y="30956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53,431店</a:t>
          </a:r>
        </a:p>
      </cdr:txBody>
    </cdr:sp>
  </cdr:relSizeAnchor>
  <cdr:relSizeAnchor xmlns:cdr="http://schemas.openxmlformats.org/drawingml/2006/chartDrawing">
    <cdr:from>
      <cdr:x>0.1035</cdr:x>
      <cdr:y>0.43525</cdr:y>
    </cdr:from>
    <cdr:to>
      <cdr:x>0.26625</cdr:x>
      <cdr:y>0.5015</cdr:y>
    </cdr:to>
    <cdr:sp>
      <cdr:nvSpPr>
        <cdr:cNvPr id="17" name="TextBox 17"/>
        <cdr:cNvSpPr txBox="1">
          <a:spLocks noChangeArrowheads="1"/>
        </cdr:cNvSpPr>
      </cdr:nvSpPr>
      <cdr:spPr>
        <a:xfrm>
          <a:off x="361950" y="205740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各種商品
0.4%</a:t>
          </a:r>
        </a:p>
      </cdr:txBody>
    </cdr:sp>
  </cdr:relSizeAnchor>
  <cdr:relSizeAnchor xmlns:cdr="http://schemas.openxmlformats.org/drawingml/2006/chartDrawing">
    <cdr:from>
      <cdr:x>0.28425</cdr:x>
      <cdr:y>0.417</cdr:y>
    </cdr:from>
    <cdr:to>
      <cdr:x>0.48425</cdr:x>
      <cdr:y>0.5115</cdr:y>
    </cdr:to>
    <cdr:sp>
      <cdr:nvSpPr>
        <cdr:cNvPr id="18" name="TextBox 18"/>
        <cdr:cNvSpPr txBox="1">
          <a:spLocks noChangeArrowheads="1"/>
        </cdr:cNvSpPr>
      </cdr:nvSpPr>
      <cdr:spPr>
        <a:xfrm>
          <a:off x="1009650" y="19716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織物・衣服・
身の回り品
16.5%</a:t>
          </a:r>
        </a:p>
      </cdr:txBody>
    </cdr:sp>
  </cdr:relSizeAnchor>
  <cdr:relSizeAnchor xmlns:cdr="http://schemas.openxmlformats.org/drawingml/2006/chartDrawing">
    <cdr:from>
      <cdr:x>0.1035</cdr:x>
      <cdr:y>0.487</cdr:y>
    </cdr:from>
    <cdr:to>
      <cdr:x>0.13475</cdr:x>
      <cdr:y>0.5475</cdr:y>
    </cdr:to>
    <cdr:sp>
      <cdr:nvSpPr>
        <cdr:cNvPr id="19" name="Line 19"/>
        <cdr:cNvSpPr>
          <a:spLocks/>
        </cdr:cNvSpPr>
      </cdr:nvSpPr>
      <cdr:spPr>
        <a:xfrm flipH="1">
          <a:off x="361950" y="2305050"/>
          <a:ext cx="114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0.4765</cdr:y>
    </cdr:from>
    <cdr:to>
      <cdr:x>0.30875</cdr:x>
      <cdr:y>0.54825</cdr:y>
    </cdr:to>
    <cdr:sp>
      <cdr:nvSpPr>
        <cdr:cNvPr id="20" name="Line 20"/>
        <cdr:cNvSpPr>
          <a:spLocks/>
        </cdr:cNvSpPr>
      </cdr:nvSpPr>
      <cdr:spPr>
        <a:xfrm flipH="1">
          <a:off x="561975" y="2257425"/>
          <a:ext cx="533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0.50125</cdr:y>
    </cdr:from>
    <cdr:to>
      <cdr:x>0.5635</cdr:x>
      <cdr:y>0.54825</cdr:y>
    </cdr:to>
    <cdr:sp>
      <cdr:nvSpPr>
        <cdr:cNvPr id="21" name="Line 21"/>
        <cdr:cNvSpPr>
          <a:spLocks/>
        </cdr:cNvSpPr>
      </cdr:nvSpPr>
      <cdr:spPr>
        <a:xfrm flipH="1">
          <a:off x="1933575" y="2371725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0.487</cdr:y>
    </cdr:from>
    <cdr:to>
      <cdr:x>0.713</cdr:x>
      <cdr:y>0.54825</cdr:y>
    </cdr:to>
    <cdr:sp>
      <cdr:nvSpPr>
        <cdr:cNvPr id="22" name="Line 22"/>
        <cdr:cNvSpPr>
          <a:spLocks/>
        </cdr:cNvSpPr>
      </cdr:nvSpPr>
      <cdr:spPr>
        <a:xfrm flipH="1">
          <a:off x="2171700" y="2305050"/>
          <a:ext cx="371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247650</xdr:colOff>
      <xdr:row>33</xdr:row>
      <xdr:rowOff>66675</xdr:rowOff>
    </xdr:to>
    <xdr:graphicFrame>
      <xdr:nvGraphicFramePr>
        <xdr:cNvPr id="1" name="Chart 7"/>
        <xdr:cNvGraphicFramePr/>
      </xdr:nvGraphicFramePr>
      <xdr:xfrm>
        <a:off x="57150" y="38100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</cdr:x>
      <cdr:y>0.06325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99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●年間販売額の産業別割合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0.50675</cdr:x>
      <cdr:y>0.88225</cdr:y>
    </cdr:from>
    <cdr:to>
      <cdr:x>0.93975</cdr:x>
      <cdr:y>0.94925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413385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0.3485</cdr:x>
      <cdr:y>0.15975</cdr:y>
    </cdr:from>
    <cdr:to>
      <cdr:x>0.44125</cdr:x>
      <cdr:y>0.22075</cdr:y>
    </cdr:to>
    <cdr:sp>
      <cdr:nvSpPr>
        <cdr:cNvPr id="3" name="Line 3"/>
        <cdr:cNvSpPr>
          <a:spLocks/>
        </cdr:cNvSpPr>
      </cdr:nvSpPr>
      <cdr:spPr>
        <a:xfrm>
          <a:off x="1257300" y="742950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0.24375</cdr:y>
    </cdr:from>
    <cdr:to>
      <cdr:x>0.75625</cdr:x>
      <cdr:y>0.33925</cdr:y>
    </cdr:to>
    <cdr:sp>
      <cdr:nvSpPr>
        <cdr:cNvPr id="4" name="TextBox 4"/>
        <cdr:cNvSpPr txBox="1">
          <a:spLocks noChangeArrowheads="1"/>
        </cdr:cNvSpPr>
      </cdr:nvSpPr>
      <cdr:spPr>
        <a:xfrm>
          <a:off x="2171700" y="1133475"/>
          <a:ext cx="571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
7兆5,811
億円</a:t>
          </a:r>
        </a:p>
      </cdr:txBody>
    </cdr:sp>
  </cdr:relSizeAnchor>
  <cdr:relSizeAnchor xmlns:cdr="http://schemas.openxmlformats.org/drawingml/2006/chartDrawing">
    <cdr:from>
      <cdr:x>0.33175</cdr:x>
      <cdr:y>0.25475</cdr:y>
    </cdr:from>
    <cdr:to>
      <cdr:x>0.4245</cdr:x>
      <cdr:y>0.25475</cdr:y>
    </cdr:to>
    <cdr:sp>
      <cdr:nvSpPr>
        <cdr:cNvPr id="5" name="Line 5"/>
        <cdr:cNvSpPr>
          <a:spLocks/>
        </cdr:cNvSpPr>
      </cdr:nvSpPr>
      <cdr:spPr>
        <a:xfrm>
          <a:off x="1200150" y="119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0.412</cdr:y>
    </cdr:from>
    <cdr:to>
      <cdr:x>0.5915</cdr:x>
      <cdr:y>0.59875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000125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小売業
5兆3,336
億円</a:t>
          </a:r>
        </a:p>
      </cdr:txBody>
    </cdr:sp>
  </cdr:relSizeAnchor>
  <cdr:relSizeAnchor xmlns:cdr="http://schemas.openxmlformats.org/drawingml/2006/chartDrawing">
    <cdr:from>
      <cdr:x>0.16825</cdr:x>
      <cdr:y>0.7155</cdr:y>
    </cdr:from>
    <cdr:to>
      <cdr:x>0.21675</cdr:x>
      <cdr:y>0.83475</cdr:y>
    </cdr:to>
    <cdr:sp>
      <cdr:nvSpPr>
        <cdr:cNvPr id="2" name="Line 2"/>
        <cdr:cNvSpPr>
          <a:spLocks/>
        </cdr:cNvSpPr>
      </cdr:nvSpPr>
      <cdr:spPr>
        <a:xfrm flipH="1">
          <a:off x="390525" y="174307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0.53275</cdr:y>
    </cdr:from>
    <cdr:to>
      <cdr:x>0.13625</cdr:x>
      <cdr:y>0.53275</cdr:y>
    </cdr:to>
    <cdr:sp>
      <cdr:nvSpPr>
        <cdr:cNvPr id="3" name="Line 3"/>
        <cdr:cNvSpPr>
          <a:spLocks/>
        </cdr:cNvSpPr>
      </cdr:nvSpPr>
      <cdr:spPr>
        <a:xfrm>
          <a:off x="0" y="1295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0.168</cdr:y>
    </cdr:from>
    <cdr:to>
      <cdr:x>0.06125</cdr:x>
      <cdr:y>0.53275</cdr:y>
    </cdr:to>
    <cdr:sp>
      <cdr:nvSpPr>
        <cdr:cNvPr id="4" name="Line 4"/>
        <cdr:cNvSpPr>
          <a:spLocks/>
        </cdr:cNvSpPr>
      </cdr:nvSpPr>
      <cdr:spPr>
        <a:xfrm flipH="1">
          <a:off x="0" y="409575"/>
          <a:ext cx="1428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0.83475</cdr:y>
    </cdr:from>
    <cdr:to>
      <cdr:x>0.43775</cdr:x>
      <cdr:y>0.99825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038350"/>
          <a:ext cx="1038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家具・じゅう器・
機械器具
8.4%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0.28925</cdr:x>
      <cdr:y>0.18675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685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織物・衣服
身の回り品
8.4%</a:t>
          </a:r>
        </a:p>
      </cdr:txBody>
    </cdr:sp>
  </cdr:relSizeAnchor>
  <cdr:relSizeAnchor xmlns:cdr="http://schemas.openxmlformats.org/drawingml/2006/chartDrawing">
    <cdr:from>
      <cdr:x>0.529</cdr:x>
      <cdr:y>0.27825</cdr:y>
    </cdr:from>
    <cdr:to>
      <cdr:x>0.778</cdr:x>
      <cdr:y>0.40675</cdr:y>
    </cdr:to>
    <cdr:sp>
      <cdr:nvSpPr>
        <cdr:cNvPr id="7" name="TextBox 7"/>
        <cdr:cNvSpPr txBox="1">
          <a:spLocks noChangeArrowheads="1"/>
        </cdr:cNvSpPr>
      </cdr:nvSpPr>
      <cdr:spPr>
        <a:xfrm>
          <a:off x="1247775" y="676275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31.8%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304800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57150" y="38100"/>
        <a:ext cx="36290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13</xdr:row>
      <xdr:rowOff>38100</xdr:rowOff>
    </xdr:from>
    <xdr:to>
      <xdr:col>3</xdr:col>
      <xdr:colOff>495300</xdr:colOff>
      <xdr:row>30</xdr:row>
      <xdr:rowOff>57150</xdr:rowOff>
    </xdr:to>
    <xdr:graphicFrame>
      <xdr:nvGraphicFramePr>
        <xdr:cNvPr id="2" name="Chart 6"/>
        <xdr:cNvGraphicFramePr/>
      </xdr:nvGraphicFramePr>
      <xdr:xfrm>
        <a:off x="152400" y="1895475"/>
        <a:ext cx="23717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7187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●産業別従業者1人当たり年間販売額
　　　　　　　　　　　　　　　　       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0.54075</cdr:x>
      <cdr:y>0.8725</cdr:y>
    </cdr:from>
    <cdr:to>
      <cdr:x>0.98075</cdr:x>
      <cdr:y>0.9385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4276725"/>
          <a:ext cx="1571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0.13175</cdr:x>
      <cdr:y>0.1635</cdr:y>
    </cdr:from>
    <cdr:to>
      <cdr:x>0.2945</cdr:x>
      <cdr:y>0.2005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8001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各種商品</a:t>
          </a:r>
        </a:p>
      </cdr:txBody>
    </cdr:sp>
  </cdr:relSizeAnchor>
  <cdr:relSizeAnchor xmlns:cdr="http://schemas.openxmlformats.org/drawingml/2006/chartDrawing">
    <cdr:from>
      <cdr:x>0.07825</cdr:x>
      <cdr:y>0.221</cdr:y>
    </cdr:from>
    <cdr:to>
      <cdr:x>0.29425</cdr:x>
      <cdr:y>0.258</cdr:y>
    </cdr:to>
    <cdr:sp>
      <cdr:nvSpPr>
        <cdr:cNvPr id="4" name="TextBox 4"/>
        <cdr:cNvSpPr txBox="1">
          <a:spLocks noChangeArrowheads="1"/>
        </cdr:cNvSpPr>
      </cdr:nvSpPr>
      <cdr:spPr>
        <a:xfrm>
          <a:off x="276225" y="107632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繊維・衣服等</a:t>
          </a:r>
        </a:p>
      </cdr:txBody>
    </cdr:sp>
  </cdr:relSizeAnchor>
  <cdr:relSizeAnchor xmlns:cdr="http://schemas.openxmlformats.org/drawingml/2006/chartDrawing">
    <cdr:from>
      <cdr:x>0.138</cdr:x>
      <cdr:y>0.26975</cdr:y>
    </cdr:from>
    <cdr:to>
      <cdr:x>0.30075</cdr:x>
      <cdr:y>0.30675</cdr:y>
    </cdr:to>
    <cdr:sp>
      <cdr:nvSpPr>
        <cdr:cNvPr id="5" name="TextBox 5"/>
        <cdr:cNvSpPr txBox="1">
          <a:spLocks noChangeArrowheads="1"/>
        </cdr:cNvSpPr>
      </cdr:nvSpPr>
      <cdr:spPr>
        <a:xfrm>
          <a:off x="485775" y="13144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飲食料品</a:t>
          </a:r>
        </a:p>
      </cdr:txBody>
    </cdr:sp>
  </cdr:relSizeAnchor>
  <cdr:relSizeAnchor xmlns:cdr="http://schemas.openxmlformats.org/drawingml/2006/chartDrawing">
    <cdr:from>
      <cdr:x>0.1035</cdr:x>
      <cdr:y>0.31675</cdr:y>
    </cdr:from>
    <cdr:to>
      <cdr:x>0.30075</cdr:x>
      <cdr:y>0.35375</cdr:y>
    </cdr:to>
    <cdr:sp>
      <cdr:nvSpPr>
        <cdr:cNvPr id="6" name="TextBox 6"/>
        <cdr:cNvSpPr txBox="1">
          <a:spLocks noChangeArrowheads="1"/>
        </cdr:cNvSpPr>
      </cdr:nvSpPr>
      <cdr:spPr>
        <a:xfrm>
          <a:off x="361950" y="155257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建築材料等</a:t>
          </a:r>
        </a:p>
      </cdr:txBody>
    </cdr:sp>
  </cdr:relSizeAnchor>
  <cdr:relSizeAnchor xmlns:cdr="http://schemas.openxmlformats.org/drawingml/2006/chartDrawing">
    <cdr:from>
      <cdr:x>0.138</cdr:x>
      <cdr:y>0.36825</cdr:y>
    </cdr:from>
    <cdr:to>
      <cdr:x>0.30075</cdr:x>
      <cdr:y>0.40525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" y="180022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機械器具</a:t>
          </a:r>
        </a:p>
      </cdr:txBody>
    </cdr:sp>
  </cdr:relSizeAnchor>
  <cdr:relSizeAnchor xmlns:cdr="http://schemas.openxmlformats.org/drawingml/2006/chartDrawing">
    <cdr:from>
      <cdr:x>0.16925</cdr:x>
      <cdr:y>0.419</cdr:y>
    </cdr:from>
    <cdr:to>
      <cdr:x>0.2945</cdr:x>
      <cdr:y>0.456</cdr:y>
    </cdr:to>
    <cdr:sp>
      <cdr:nvSpPr>
        <cdr:cNvPr id="8" name="TextBox 8"/>
        <cdr:cNvSpPr txBox="1">
          <a:spLocks noChangeArrowheads="1"/>
        </cdr:cNvSpPr>
      </cdr:nvSpPr>
      <cdr:spPr>
        <a:xfrm>
          <a:off x="600075" y="204787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0.138</cdr:x>
      <cdr:y>0.5215</cdr:y>
    </cdr:from>
    <cdr:to>
      <cdr:x>0.30075</cdr:x>
      <cdr:y>0.5585</cdr:y>
    </cdr:to>
    <cdr:sp>
      <cdr:nvSpPr>
        <cdr:cNvPr id="9" name="TextBox 9"/>
        <cdr:cNvSpPr txBox="1">
          <a:spLocks noChangeArrowheads="1"/>
        </cdr:cNvSpPr>
      </cdr:nvSpPr>
      <cdr:spPr>
        <a:xfrm>
          <a:off x="485775" y="25527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各種商品</a:t>
          </a:r>
        </a:p>
      </cdr:txBody>
    </cdr:sp>
  </cdr:relSizeAnchor>
  <cdr:relSizeAnchor xmlns:cdr="http://schemas.openxmlformats.org/drawingml/2006/chartDrawing">
    <cdr:from>
      <cdr:x>0.1</cdr:x>
      <cdr:y>0.5585</cdr:y>
    </cdr:from>
    <cdr:to>
      <cdr:x>0.3</cdr:x>
      <cdr:y>0.6245</cdr:y>
    </cdr:to>
    <cdr:sp>
      <cdr:nvSpPr>
        <cdr:cNvPr id="10" name="TextBox 10"/>
        <cdr:cNvSpPr txBox="1">
          <a:spLocks noChangeArrowheads="1"/>
        </cdr:cNvSpPr>
      </cdr:nvSpPr>
      <cdr:spPr>
        <a:xfrm>
          <a:off x="352425" y="2733675"/>
          <a:ext cx="714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織物・衣服・
身の回り品</a:t>
          </a:r>
        </a:p>
      </cdr:txBody>
    </cdr:sp>
  </cdr:relSizeAnchor>
  <cdr:relSizeAnchor xmlns:cdr="http://schemas.openxmlformats.org/drawingml/2006/chartDrawing">
    <cdr:from>
      <cdr:x>0.138</cdr:x>
      <cdr:y>0.62375</cdr:y>
    </cdr:from>
    <cdr:to>
      <cdr:x>0.30075</cdr:x>
      <cdr:y>0.66075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85775" y="305752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飲食料品</a:t>
          </a:r>
        </a:p>
      </cdr:txBody>
    </cdr:sp>
  </cdr:relSizeAnchor>
  <cdr:relSizeAnchor xmlns:cdr="http://schemas.openxmlformats.org/drawingml/2006/chartDrawing">
    <cdr:from>
      <cdr:x>0.05025</cdr:x>
      <cdr:y>0.67475</cdr:y>
    </cdr:from>
    <cdr:to>
      <cdr:x>0.301</cdr:x>
      <cdr:y>0.71175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71450" y="33051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自動車・自転車</a:t>
          </a:r>
        </a:p>
      </cdr:txBody>
    </cdr:sp>
  </cdr:relSizeAnchor>
  <cdr:relSizeAnchor xmlns:cdr="http://schemas.openxmlformats.org/drawingml/2006/chartDrawing">
    <cdr:from>
      <cdr:x>0.16625</cdr:x>
      <cdr:y>0.72225</cdr:y>
    </cdr:from>
    <cdr:to>
      <cdr:x>0.29425</cdr:x>
      <cdr:y>0.75925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590550" y="353377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家具等</a:t>
          </a:r>
        </a:p>
      </cdr:txBody>
    </cdr:sp>
  </cdr:relSizeAnchor>
  <cdr:relSizeAnchor xmlns:cdr="http://schemas.openxmlformats.org/drawingml/2006/chartDrawing">
    <cdr:from>
      <cdr:x>0.1725</cdr:x>
      <cdr:y>0.773</cdr:y>
    </cdr:from>
    <cdr:to>
      <cdr:x>0.29775</cdr:x>
      <cdr:y>0.81</cdr:y>
    </cdr:to>
    <cdr:sp>
      <cdr:nvSpPr>
        <cdr:cNvPr id="14" name="TextBox 14"/>
        <cdr:cNvSpPr txBox="1">
          <a:spLocks noChangeArrowheads="1"/>
        </cdr:cNvSpPr>
      </cdr:nvSpPr>
      <cdr:spPr>
        <a:xfrm>
          <a:off x="609600" y="379095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0.8685</cdr:x>
      <cdr:y>0.08375</cdr:y>
    </cdr:from>
    <cdr:to>
      <cdr:x>0.99925</cdr:x>
      <cdr:y>0.12075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95625" y="4095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（万円）</a:t>
          </a:r>
        </a:p>
      </cdr:txBody>
    </cdr:sp>
  </cdr:relSizeAnchor>
  <cdr:relSizeAnchor xmlns:cdr="http://schemas.openxmlformats.org/drawingml/2006/chartDrawing">
    <cdr:from>
      <cdr:x>0.05025</cdr:x>
      <cdr:y>0.1105</cdr:y>
    </cdr:from>
    <cdr:to>
      <cdr:x>0.181</cdr:x>
      <cdr:y>0.1455</cdr:y>
    </cdr:to>
    <cdr:sp>
      <cdr:nvSpPr>
        <cdr:cNvPr id="16" name="TextBox 16"/>
        <cdr:cNvSpPr txBox="1">
          <a:spLocks noChangeArrowheads="1"/>
        </cdr:cNvSpPr>
      </cdr:nvSpPr>
      <cdr:spPr>
        <a:xfrm>
          <a:off x="171450" y="533400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/>
            <a:t>卸売業</a:t>
          </a:r>
        </a:p>
      </cdr:txBody>
    </cdr:sp>
  </cdr:relSizeAnchor>
  <cdr:relSizeAnchor xmlns:cdr="http://schemas.openxmlformats.org/drawingml/2006/chartDrawing">
    <cdr:from>
      <cdr:x>0.05025</cdr:x>
      <cdr:y>0.4745</cdr:y>
    </cdr:from>
    <cdr:to>
      <cdr:x>0.18625</cdr:x>
      <cdr:y>0.5115</cdr:y>
    </cdr:to>
    <cdr:sp>
      <cdr:nvSpPr>
        <cdr:cNvPr id="17" name="TextBox 17"/>
        <cdr:cNvSpPr txBox="1">
          <a:spLocks noChangeArrowheads="1"/>
        </cdr:cNvSpPr>
      </cdr:nvSpPr>
      <cdr:spPr>
        <a:xfrm>
          <a:off x="171450" y="2324100"/>
          <a:ext cx="4857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/>
            <a:t>小売業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238125</xdr:colOff>
      <xdr:row>33</xdr:row>
      <xdr:rowOff>85725</xdr:rowOff>
    </xdr:to>
    <xdr:graphicFrame>
      <xdr:nvGraphicFramePr>
        <xdr:cNvPr id="1" name="Chart 8"/>
        <xdr:cNvGraphicFramePr/>
      </xdr:nvGraphicFramePr>
      <xdr:xfrm>
        <a:off x="47625" y="47625"/>
        <a:ext cx="35718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8" sqref="B8"/>
    </sheetView>
  </sheetViews>
  <sheetFormatPr defaultColWidth="9.125" defaultRowHeight="15" customHeight="1"/>
  <cols>
    <col min="1" max="1" width="13.75390625" style="1" customWidth="1"/>
    <col min="2" max="16384" width="9.125" style="1" customWidth="1"/>
  </cols>
  <sheetData>
    <row r="1" ht="15" customHeight="1">
      <c r="A1" s="21" t="s">
        <v>38</v>
      </c>
    </row>
    <row r="2" ht="15" customHeight="1">
      <c r="C2" s="21"/>
    </row>
    <row r="3" spans="1:2" ht="15" customHeight="1">
      <c r="A3" s="21" t="s">
        <v>41</v>
      </c>
      <c r="B3" s="22"/>
    </row>
    <row r="4" spans="1:11" s="25" customFormat="1" ht="15" customHeight="1">
      <c r="A4" s="24" t="s">
        <v>151</v>
      </c>
      <c r="B4" s="23" t="s">
        <v>39</v>
      </c>
      <c r="C4" s="24" t="s">
        <v>40</v>
      </c>
      <c r="D4" s="24"/>
      <c r="E4" s="24"/>
      <c r="F4" s="24"/>
      <c r="G4" s="24"/>
      <c r="H4" s="24"/>
      <c r="I4" s="24"/>
      <c r="J4" s="24"/>
      <c r="K4" s="24"/>
    </row>
    <row r="5" spans="1:3" ht="15" customHeight="1">
      <c r="A5" s="1" t="s">
        <v>152</v>
      </c>
      <c r="B5" s="1">
        <v>1</v>
      </c>
      <c r="C5" s="1" t="s">
        <v>118</v>
      </c>
    </row>
    <row r="6" spans="2:3" ht="15" customHeight="1">
      <c r="B6" s="1">
        <v>2</v>
      </c>
      <c r="C6" s="1" t="s">
        <v>144</v>
      </c>
    </row>
    <row r="7" spans="2:3" ht="15" customHeight="1">
      <c r="B7" s="1">
        <v>3</v>
      </c>
      <c r="C7" s="1" t="s">
        <v>145</v>
      </c>
    </row>
    <row r="8" spans="2:3" ht="15" customHeight="1">
      <c r="B8" s="1">
        <v>4</v>
      </c>
      <c r="C8" s="1" t="s">
        <v>146</v>
      </c>
    </row>
    <row r="9" spans="2:3" ht="15" customHeight="1">
      <c r="B9" s="1">
        <v>5</v>
      </c>
      <c r="C9" s="1" t="s">
        <v>147</v>
      </c>
    </row>
    <row r="10" spans="2:3" ht="15" customHeight="1">
      <c r="B10" s="1">
        <v>6</v>
      </c>
      <c r="C10" s="1" t="s">
        <v>148</v>
      </c>
    </row>
    <row r="11" spans="2:3" ht="15" customHeight="1">
      <c r="B11" s="1">
        <v>7</v>
      </c>
      <c r="C11" s="1" t="s">
        <v>149</v>
      </c>
    </row>
    <row r="12" spans="2:3" ht="15" customHeight="1">
      <c r="B12" s="1">
        <v>8</v>
      </c>
      <c r="C12" s="1" t="s">
        <v>124</v>
      </c>
    </row>
    <row r="13" spans="2:3" ht="15" customHeight="1">
      <c r="B13" s="1">
        <v>9</v>
      </c>
      <c r="C13" s="1" t="s">
        <v>150</v>
      </c>
    </row>
    <row r="14" spans="2:3" ht="15" customHeight="1">
      <c r="B14" s="1">
        <v>10</v>
      </c>
      <c r="C14" s="1" t="s">
        <v>125</v>
      </c>
    </row>
    <row r="15" spans="2:3" ht="15" customHeight="1">
      <c r="B15" s="1">
        <v>11</v>
      </c>
      <c r="C15" s="1" t="s">
        <v>143</v>
      </c>
    </row>
    <row r="16" spans="2:3" ht="15" customHeight="1">
      <c r="B16" s="1">
        <v>12</v>
      </c>
      <c r="C16" s="1" t="s">
        <v>127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I3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1.125" style="1" customWidth="1"/>
    <col min="8" max="8" width="8.125" style="1" customWidth="1"/>
    <col min="9" max="16384" width="8.875" style="1" customWidth="1"/>
  </cols>
  <sheetData>
    <row r="1" ht="11.25">
      <c r="G1" s="25"/>
    </row>
    <row r="2" ht="11.25"/>
    <row r="3" ht="11.25"/>
    <row r="4" spans="7:9" ht="11.25">
      <c r="G4" s="2" t="s">
        <v>103</v>
      </c>
      <c r="H4" s="2" t="s">
        <v>104</v>
      </c>
      <c r="I4" s="2" t="s">
        <v>105</v>
      </c>
    </row>
    <row r="5" spans="7:9" ht="11.25">
      <c r="G5" s="2" t="s">
        <v>106</v>
      </c>
      <c r="I5" s="28">
        <v>57825.24</v>
      </c>
    </row>
    <row r="6" spans="7:9" ht="11.25">
      <c r="G6" s="2" t="s">
        <v>108</v>
      </c>
      <c r="H6" s="16">
        <f aca="true" t="shared" si="0" ref="H6:H11">I6/$I$5*100</f>
        <v>21.919805261508643</v>
      </c>
      <c r="I6" s="19">
        <v>12675.18</v>
      </c>
    </row>
    <row r="7" spans="7:9" ht="11.25">
      <c r="G7" s="2" t="s">
        <v>137</v>
      </c>
      <c r="H7" s="16">
        <f t="shared" si="0"/>
        <v>16.365915645140426</v>
      </c>
      <c r="I7" s="10">
        <v>9463.63</v>
      </c>
    </row>
    <row r="8" spans="7:9" ht="11.25">
      <c r="G8" s="2" t="s">
        <v>110</v>
      </c>
      <c r="H8" s="16">
        <f t="shared" si="0"/>
        <v>7.692609663185143</v>
      </c>
      <c r="I8" s="10">
        <v>4448.27</v>
      </c>
    </row>
    <row r="9" spans="7:9" ht="11.25">
      <c r="G9" s="2" t="s">
        <v>109</v>
      </c>
      <c r="H9" s="16">
        <f t="shared" si="0"/>
        <v>5.863062565758482</v>
      </c>
      <c r="I9" s="10">
        <v>3390.33</v>
      </c>
    </row>
    <row r="10" spans="7:9" ht="11.25">
      <c r="G10" s="2" t="s">
        <v>111</v>
      </c>
      <c r="H10" s="16">
        <f t="shared" si="0"/>
        <v>5.226887082526592</v>
      </c>
      <c r="I10" s="10">
        <v>3022.46</v>
      </c>
    </row>
    <row r="11" spans="7:9" ht="11.25">
      <c r="G11" s="2" t="s">
        <v>130</v>
      </c>
      <c r="H11" s="16">
        <f t="shared" si="0"/>
        <v>4.933139922981729</v>
      </c>
      <c r="I11" s="19">
        <v>2852.6</v>
      </c>
    </row>
    <row r="12" spans="7:9" ht="11.25">
      <c r="G12" s="2" t="s">
        <v>132</v>
      </c>
      <c r="H12" s="16">
        <f>I12/$I$5*100</f>
        <v>3.1284954459332983</v>
      </c>
      <c r="I12" s="29">
        <v>1809.06</v>
      </c>
    </row>
    <row r="13" spans="7:9" ht="11.25">
      <c r="G13" s="2" t="s">
        <v>131</v>
      </c>
      <c r="H13" s="16">
        <f>I13/$I$5*100</f>
        <v>2.9143502041669005</v>
      </c>
      <c r="I13" s="10">
        <v>1685.23</v>
      </c>
    </row>
    <row r="14" spans="7:9" ht="11.25">
      <c r="G14" s="2" t="s">
        <v>138</v>
      </c>
      <c r="H14" s="16">
        <f>I14/$I$5*100</f>
        <v>2.895759706315097</v>
      </c>
      <c r="I14" s="10">
        <v>1674.48</v>
      </c>
    </row>
    <row r="15" spans="7:9" ht="11.25">
      <c r="G15" s="2" t="s">
        <v>139</v>
      </c>
      <c r="H15" s="16">
        <f>I15/$I$5*100</f>
        <v>2.498234335041238</v>
      </c>
      <c r="I15" s="29">
        <v>1444.61</v>
      </c>
    </row>
    <row r="16" spans="7:9" ht="11.25">
      <c r="G16" s="2" t="s">
        <v>56</v>
      </c>
      <c r="H16" s="16">
        <f>I16/$I$5*100</f>
        <v>26.561740167442455</v>
      </c>
      <c r="I16" s="19">
        <f>I5-SUM(I6:I15)</f>
        <v>15359.39</v>
      </c>
    </row>
    <row r="17" spans="7:9" ht="11.25">
      <c r="G17" s="2"/>
      <c r="H17" s="16"/>
      <c r="I17" s="10"/>
    </row>
    <row r="18" spans="7:9" ht="11.25">
      <c r="G18" s="2" t="s">
        <v>58</v>
      </c>
      <c r="H18" s="16">
        <f>SUM(H6:H16)</f>
        <v>99.99999999999999</v>
      </c>
      <c r="I18" s="30">
        <f>SUM(I6:I16)</f>
        <v>57825.24</v>
      </c>
    </row>
    <row r="19" spans="7:9" ht="11.25">
      <c r="G19" s="2"/>
      <c r="H19" s="16"/>
      <c r="I19" s="10"/>
    </row>
    <row r="20" spans="7:9" ht="11.25">
      <c r="G20" s="2" t="s">
        <v>112</v>
      </c>
      <c r="H20" s="16"/>
      <c r="I20" s="10"/>
    </row>
    <row r="21" spans="7:9" ht="11.25">
      <c r="G21" s="15" t="s">
        <v>106</v>
      </c>
      <c r="H21" s="16"/>
      <c r="I21" s="10">
        <v>29079.34</v>
      </c>
    </row>
    <row r="22" spans="7:9" ht="11.25">
      <c r="G22" s="15" t="s">
        <v>108</v>
      </c>
      <c r="H22" s="16">
        <f aca="true" t="shared" si="1" ref="H22:H32">I22/$I$21*100</f>
        <v>27.63618431504979</v>
      </c>
      <c r="I22" s="19">
        <v>8036.42</v>
      </c>
    </row>
    <row r="23" spans="7:9" ht="11.25">
      <c r="G23" s="2" t="s">
        <v>123</v>
      </c>
      <c r="H23" s="16">
        <f t="shared" si="1"/>
        <v>15.457537894601458</v>
      </c>
      <c r="I23" s="28">
        <v>4494.95</v>
      </c>
    </row>
    <row r="24" spans="7:9" ht="11.25">
      <c r="G24" s="2" t="s">
        <v>133</v>
      </c>
      <c r="H24" s="16">
        <f t="shared" si="1"/>
        <v>7.22396037874312</v>
      </c>
      <c r="I24" s="26">
        <v>2100.68</v>
      </c>
    </row>
    <row r="25" spans="7:9" ht="11.25">
      <c r="G25" s="2" t="s">
        <v>132</v>
      </c>
      <c r="H25" s="16">
        <f t="shared" si="1"/>
        <v>5.29492760152053</v>
      </c>
      <c r="I25" s="1">
        <v>1539.73</v>
      </c>
    </row>
    <row r="26" spans="7:9" ht="11.25">
      <c r="G26" s="2" t="s">
        <v>131</v>
      </c>
      <c r="H26" s="16">
        <f t="shared" si="1"/>
        <v>4.478093381761759</v>
      </c>
      <c r="I26" s="26">
        <v>1302.2</v>
      </c>
    </row>
    <row r="27" spans="7:9" ht="11.25">
      <c r="G27" s="2" t="s">
        <v>140</v>
      </c>
      <c r="H27" s="16">
        <f t="shared" si="1"/>
        <v>3.3546153385874646</v>
      </c>
      <c r="I27" s="1">
        <v>975.5</v>
      </c>
    </row>
    <row r="28" spans="7:9" ht="11.25">
      <c r="G28" s="2" t="s">
        <v>141</v>
      </c>
      <c r="H28" s="16">
        <f t="shared" si="1"/>
        <v>2.8886487795115023</v>
      </c>
      <c r="I28" s="1">
        <v>840</v>
      </c>
    </row>
    <row r="29" spans="7:9" ht="11.25">
      <c r="G29" s="2" t="s">
        <v>134</v>
      </c>
      <c r="H29" s="16">
        <f t="shared" si="1"/>
        <v>2.8427055084468904</v>
      </c>
      <c r="I29" s="26">
        <v>826.64</v>
      </c>
    </row>
    <row r="30" spans="7:9" ht="11.25">
      <c r="G30" s="2" t="s">
        <v>135</v>
      </c>
      <c r="H30" s="16">
        <f t="shared" si="1"/>
        <v>2.1374281534587785</v>
      </c>
      <c r="I30" s="1">
        <v>621.55</v>
      </c>
    </row>
    <row r="31" spans="7:9" ht="11.25">
      <c r="G31" s="2" t="s">
        <v>142</v>
      </c>
      <c r="H31" s="16">
        <f t="shared" si="1"/>
        <v>2.1250138414420685</v>
      </c>
      <c r="I31" s="28">
        <v>617.94</v>
      </c>
    </row>
    <row r="32" spans="7:9" ht="11.25">
      <c r="G32" s="2" t="s">
        <v>56</v>
      </c>
      <c r="H32" s="16">
        <f t="shared" si="1"/>
        <v>26.560884806876643</v>
      </c>
      <c r="I32" s="1">
        <f>I21-SUM(I22:I31)</f>
        <v>7723.730000000003</v>
      </c>
    </row>
    <row r="33" ht="11.25"/>
    <row r="34" spans="7:9" ht="11.25">
      <c r="G34" s="2" t="s">
        <v>58</v>
      </c>
      <c r="H34" s="6">
        <f>SUM(H22:H32)</f>
        <v>100.00000000000001</v>
      </c>
      <c r="I34" s="1">
        <f>SUM(I22:I32)</f>
        <v>29079.34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J3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8" width="8.875" style="1" customWidth="1"/>
    <col min="9" max="9" width="10.375" style="1" customWidth="1"/>
    <col min="10" max="10" width="8.125" style="1" bestFit="1" customWidth="1"/>
    <col min="11" max="16384" width="8.875" style="1" customWidth="1"/>
  </cols>
  <sheetData>
    <row r="1" ht="11.25">
      <c r="G1" s="25"/>
    </row>
    <row r="2" ht="11.25"/>
    <row r="3" ht="11.25"/>
    <row r="4" spans="7:10" ht="11.25">
      <c r="G4" s="1" t="s">
        <v>0</v>
      </c>
      <c r="H4" s="3" t="s">
        <v>34</v>
      </c>
      <c r="I4" s="3" t="s">
        <v>34</v>
      </c>
      <c r="J4" s="3" t="s">
        <v>34</v>
      </c>
    </row>
    <row r="5" spans="8:10" ht="11.25">
      <c r="H5" s="1" t="s">
        <v>36</v>
      </c>
      <c r="I5" s="1" t="s">
        <v>37</v>
      </c>
      <c r="J5" s="1" t="s">
        <v>35</v>
      </c>
    </row>
    <row r="6" spans="7:10" ht="11.25">
      <c r="G6" s="2" t="s">
        <v>107</v>
      </c>
      <c r="H6" s="1">
        <v>55.537</v>
      </c>
      <c r="I6" s="1">
        <v>9.436</v>
      </c>
      <c r="J6" s="1">
        <v>64.973</v>
      </c>
    </row>
    <row r="7" spans="7:10" ht="11.25">
      <c r="G7" s="1">
        <v>51</v>
      </c>
      <c r="H7" s="1">
        <v>64.991</v>
      </c>
      <c r="I7" s="1">
        <v>8.923</v>
      </c>
      <c r="J7" s="1">
        <v>73.914</v>
      </c>
    </row>
    <row r="8" spans="7:10" ht="11.25">
      <c r="G8" s="1">
        <v>52</v>
      </c>
      <c r="H8" s="1">
        <v>51.475</v>
      </c>
      <c r="I8" s="1">
        <v>11.207</v>
      </c>
      <c r="J8" s="1">
        <v>62.682</v>
      </c>
    </row>
    <row r="9" spans="7:10" ht="11.25">
      <c r="G9" s="1">
        <v>53</v>
      </c>
      <c r="H9" s="1">
        <v>54.271</v>
      </c>
      <c r="I9" s="1">
        <v>9.626</v>
      </c>
      <c r="J9" s="1">
        <v>63.897</v>
      </c>
    </row>
    <row r="10" spans="7:10" ht="11.25">
      <c r="G10" s="1">
        <v>54</v>
      </c>
      <c r="H10" s="1">
        <v>57.873</v>
      </c>
      <c r="I10" s="1">
        <v>13.046</v>
      </c>
      <c r="J10" s="1">
        <v>70.919</v>
      </c>
    </row>
    <row r="11" spans="7:10" ht="11.25">
      <c r="G11" s="1">
        <v>55</v>
      </c>
      <c r="H11" s="1">
        <v>56.263</v>
      </c>
      <c r="I11" s="1">
        <v>12.723</v>
      </c>
      <c r="J11" s="1">
        <v>68.986</v>
      </c>
    </row>
    <row r="12" spans="7:10" ht="11.25">
      <c r="G12" s="1">
        <v>56</v>
      </c>
      <c r="H12" s="1">
        <v>62.975</v>
      </c>
      <c r="I12" s="1">
        <v>23.239</v>
      </c>
      <c r="J12" s="1">
        <v>86.214</v>
      </c>
    </row>
    <row r="13" spans="7:10" ht="11.25">
      <c r="G13" s="1">
        <v>57</v>
      </c>
      <c r="H13" s="1">
        <v>57.611</v>
      </c>
      <c r="I13" s="1">
        <v>13.909</v>
      </c>
      <c r="J13" s="31">
        <v>71.52</v>
      </c>
    </row>
    <row r="14" spans="7:10" ht="11.25">
      <c r="G14" s="1">
        <v>58</v>
      </c>
      <c r="H14" s="1">
        <v>58.041</v>
      </c>
      <c r="I14" s="1">
        <v>15.385</v>
      </c>
      <c r="J14" s="1">
        <v>73.426</v>
      </c>
    </row>
    <row r="15" spans="7:10" ht="11.25">
      <c r="G15" s="1">
        <v>59</v>
      </c>
      <c r="H15" s="1">
        <v>62.991</v>
      </c>
      <c r="I15" s="1">
        <v>15.912</v>
      </c>
      <c r="J15" s="1">
        <v>78.903</v>
      </c>
    </row>
    <row r="16" spans="7:10" ht="11.25">
      <c r="G16" s="1">
        <v>60</v>
      </c>
      <c r="H16" s="1">
        <v>72.065</v>
      </c>
      <c r="I16" s="1">
        <v>16.867</v>
      </c>
      <c r="J16" s="1">
        <v>88.932</v>
      </c>
    </row>
    <row r="17" spans="7:10" ht="11.25">
      <c r="G17" s="1">
        <v>61</v>
      </c>
      <c r="H17" s="1">
        <v>68.872</v>
      </c>
      <c r="I17" s="1">
        <v>16.692</v>
      </c>
      <c r="J17" s="1">
        <v>85.564</v>
      </c>
    </row>
    <row r="18" spans="7:10" ht="11.25">
      <c r="G18" s="1">
        <v>62</v>
      </c>
      <c r="H18" s="1">
        <v>75.291</v>
      </c>
      <c r="I18" s="1">
        <v>17.639</v>
      </c>
      <c r="J18" s="31">
        <v>92.93</v>
      </c>
    </row>
    <row r="19" spans="7:10" ht="11.25">
      <c r="G19" s="1">
        <v>63</v>
      </c>
      <c r="H19" s="1">
        <v>80.031</v>
      </c>
      <c r="I19" s="1">
        <v>16.275</v>
      </c>
      <c r="J19" s="1">
        <v>96.306</v>
      </c>
    </row>
    <row r="20" spans="7:10" ht="11.25">
      <c r="G20" s="2" t="s">
        <v>113</v>
      </c>
      <c r="H20" s="1">
        <v>85.801</v>
      </c>
      <c r="I20" s="1">
        <v>18.422</v>
      </c>
      <c r="J20" s="1">
        <v>104.223</v>
      </c>
    </row>
    <row r="21" spans="7:10" ht="11.25">
      <c r="G21" s="2" t="s">
        <v>114</v>
      </c>
      <c r="H21" s="1">
        <v>83.012</v>
      </c>
      <c r="I21" s="1">
        <v>18.756</v>
      </c>
      <c r="J21" s="1">
        <v>101.768</v>
      </c>
    </row>
    <row r="22" spans="7:10" ht="11.25">
      <c r="G22" s="1">
        <v>3</v>
      </c>
      <c r="H22" s="1">
        <v>86.657</v>
      </c>
      <c r="I22" s="1">
        <v>18.779</v>
      </c>
      <c r="J22" s="1">
        <v>105.436</v>
      </c>
    </row>
    <row r="23" spans="7:10" ht="11.25">
      <c r="G23" s="1">
        <v>4</v>
      </c>
      <c r="H23" s="1">
        <v>92.254</v>
      </c>
      <c r="I23" s="1">
        <v>18.666</v>
      </c>
      <c r="J23" s="31">
        <v>110.92</v>
      </c>
    </row>
    <row r="24" spans="7:10" ht="11.25">
      <c r="G24" s="1">
        <v>5</v>
      </c>
      <c r="H24" s="1">
        <v>94.009</v>
      </c>
      <c r="I24" s="1">
        <v>18.946</v>
      </c>
      <c r="J24" s="1">
        <v>112.955</v>
      </c>
    </row>
    <row r="25" spans="7:10" ht="11.25">
      <c r="G25" s="1">
        <v>6</v>
      </c>
      <c r="H25" s="1">
        <v>91.083</v>
      </c>
      <c r="I25" s="1">
        <v>17.785</v>
      </c>
      <c r="J25" s="1">
        <v>108.868</v>
      </c>
    </row>
    <row r="26" spans="7:10" ht="11.25">
      <c r="G26" s="1">
        <v>7</v>
      </c>
      <c r="H26" s="31">
        <v>76.21</v>
      </c>
      <c r="I26" s="1">
        <v>12.672</v>
      </c>
      <c r="J26" s="1">
        <v>88.882</v>
      </c>
    </row>
    <row r="27" spans="7:10" ht="11.25">
      <c r="G27" s="1">
        <v>8</v>
      </c>
      <c r="H27" s="1">
        <v>88.855</v>
      </c>
      <c r="I27" s="1">
        <v>15.694</v>
      </c>
      <c r="J27" s="1">
        <v>104.549</v>
      </c>
    </row>
    <row r="28" spans="7:10" ht="11.25">
      <c r="G28" s="1">
        <v>9</v>
      </c>
      <c r="H28" s="1">
        <v>90.739</v>
      </c>
      <c r="I28" s="1">
        <v>15.684</v>
      </c>
      <c r="J28" s="1">
        <v>106.423</v>
      </c>
    </row>
    <row r="29" spans="7:10" ht="11.25">
      <c r="G29" s="1">
        <v>10</v>
      </c>
      <c r="H29" s="1">
        <v>109.764</v>
      </c>
      <c r="I29" s="1">
        <v>17.365</v>
      </c>
      <c r="J29" s="1">
        <v>127.129</v>
      </c>
    </row>
    <row r="30" spans="7:10" ht="11.25">
      <c r="G30" s="1">
        <v>11</v>
      </c>
      <c r="H30" s="1">
        <v>106.387</v>
      </c>
      <c r="I30" s="1">
        <v>16.261</v>
      </c>
      <c r="J30" s="1">
        <v>122.648</v>
      </c>
    </row>
    <row r="31" spans="7:10" ht="11.25">
      <c r="G31" s="1">
        <v>12</v>
      </c>
      <c r="H31" s="1">
        <v>108.109</v>
      </c>
      <c r="I31" s="1">
        <v>15.669</v>
      </c>
      <c r="J31" s="1">
        <v>123.778</v>
      </c>
    </row>
    <row r="32" spans="7:10" ht="11.25">
      <c r="G32" s="1">
        <v>13</v>
      </c>
      <c r="H32" s="1">
        <v>102.764</v>
      </c>
      <c r="I32" s="1">
        <v>16.414</v>
      </c>
      <c r="J32" s="1">
        <v>119.178</v>
      </c>
    </row>
    <row r="33" spans="7:10" ht="11.25">
      <c r="G33" s="1">
        <v>14</v>
      </c>
      <c r="H33" s="1">
        <v>109.236</v>
      </c>
      <c r="I33" s="1">
        <v>14.121</v>
      </c>
      <c r="J33" s="1">
        <v>123.357</v>
      </c>
    </row>
    <row r="34" spans="7:10" ht="11.25">
      <c r="G34" s="1">
        <v>15</v>
      </c>
      <c r="H34" s="1">
        <v>106.879</v>
      </c>
      <c r="I34" s="1">
        <v>14.796</v>
      </c>
      <c r="J34" s="31">
        <v>121.675</v>
      </c>
    </row>
    <row r="35" spans="7:10" ht="11.25">
      <c r="G35" s="1">
        <v>16</v>
      </c>
      <c r="H35" s="1">
        <v>109.072</v>
      </c>
      <c r="I35" s="1">
        <v>14.963</v>
      </c>
      <c r="J35" s="1">
        <v>124.035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J27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2.625" style="1" customWidth="1"/>
    <col min="8" max="8" width="8.875" style="1" customWidth="1"/>
    <col min="9" max="9" width="10.25390625" style="1" customWidth="1"/>
    <col min="10" max="10" width="10.875" style="1" customWidth="1"/>
    <col min="11" max="16384" width="8.875" style="1" customWidth="1"/>
  </cols>
  <sheetData>
    <row r="1" ht="11.25">
      <c r="G1" s="25"/>
    </row>
    <row r="2" ht="11.25"/>
    <row r="3" ht="11.25"/>
    <row r="4" spans="8:10" ht="11.25">
      <c r="H4" s="2" t="s">
        <v>2</v>
      </c>
      <c r="I4" s="2"/>
      <c r="J4" s="2" t="s">
        <v>19</v>
      </c>
    </row>
    <row r="5" spans="7:10" ht="11.25">
      <c r="G5" s="2" t="s">
        <v>20</v>
      </c>
      <c r="H5" s="3">
        <f>J5/J10*100</f>
        <v>37.747410005240454</v>
      </c>
      <c r="I5" s="7" t="s">
        <v>20</v>
      </c>
      <c r="J5" s="13">
        <v>46820</v>
      </c>
    </row>
    <row r="6" spans="7:10" ht="11.25">
      <c r="G6" s="2" t="s">
        <v>21</v>
      </c>
      <c r="H6" s="3">
        <f>J6/J10*100</f>
        <v>23.713467972749626</v>
      </c>
      <c r="I6" s="7" t="s">
        <v>21</v>
      </c>
      <c r="J6" s="14">
        <v>29413</v>
      </c>
    </row>
    <row r="7" spans="7:10" ht="11.25">
      <c r="G7" s="2" t="s">
        <v>22</v>
      </c>
      <c r="H7" s="3">
        <f>J7/J10*100</f>
        <v>11.5717337848188</v>
      </c>
      <c r="I7" s="7" t="s">
        <v>22</v>
      </c>
      <c r="J7" s="14">
        <v>14353</v>
      </c>
    </row>
    <row r="8" spans="7:10" ht="11.25">
      <c r="G8" s="2" t="s">
        <v>3</v>
      </c>
      <c r="H8" s="3">
        <f>J8/J10*100</f>
        <v>26.967388237191116</v>
      </c>
      <c r="I8" s="7" t="s">
        <v>3</v>
      </c>
      <c r="J8" s="14">
        <v>33449</v>
      </c>
    </row>
    <row r="9" ht="11.25"/>
    <row r="10" spans="8:10" ht="11.25">
      <c r="H10" s="6">
        <f>SUM(H5:H8)</f>
        <v>100</v>
      </c>
      <c r="J10" s="14">
        <f>SUM(J5:J8)</f>
        <v>124035</v>
      </c>
    </row>
    <row r="11" ht="11.25"/>
    <row r="12" spans="7:10" ht="11.25">
      <c r="G12" s="2" t="s">
        <v>115</v>
      </c>
      <c r="H12" s="3">
        <f>J12/J27*100</f>
        <v>12.163502237271738</v>
      </c>
      <c r="I12" s="7" t="s">
        <v>115</v>
      </c>
      <c r="J12" s="4">
        <v>15087</v>
      </c>
    </row>
    <row r="13" spans="7:10" ht="11.25">
      <c r="G13" s="2" t="s">
        <v>116</v>
      </c>
      <c r="H13" s="3">
        <f>J13/J27*100</f>
        <v>9.311887773612288</v>
      </c>
      <c r="I13" s="1" t="s">
        <v>116</v>
      </c>
      <c r="J13" s="4">
        <v>11550</v>
      </c>
    </row>
    <row r="14" spans="7:10" ht="11.25">
      <c r="G14" s="2" t="s">
        <v>23</v>
      </c>
      <c r="H14" s="3">
        <f>J14/J27*100</f>
        <v>8.884589027290685</v>
      </c>
      <c r="I14" s="1" t="s">
        <v>23</v>
      </c>
      <c r="J14" s="4">
        <v>11020</v>
      </c>
    </row>
    <row r="15" spans="7:10" ht="11.25">
      <c r="G15" s="2" t="s">
        <v>24</v>
      </c>
      <c r="H15" s="3">
        <f>J15/J27*100</f>
        <v>5.186439311484661</v>
      </c>
      <c r="I15" s="1" t="s">
        <v>24</v>
      </c>
      <c r="J15" s="4">
        <v>6433</v>
      </c>
    </row>
    <row r="16" spans="7:10" ht="11.25">
      <c r="G16" s="2" t="s">
        <v>25</v>
      </c>
      <c r="H16" s="3">
        <f>J16/J27*100</f>
        <v>2.200991655581086</v>
      </c>
      <c r="I16" s="1" t="s">
        <v>25</v>
      </c>
      <c r="J16" s="4">
        <v>2730</v>
      </c>
    </row>
    <row r="17" spans="7:10" ht="11.25">
      <c r="G17" s="2" t="s">
        <v>26</v>
      </c>
      <c r="H17" s="3">
        <f>J17/J27*100</f>
        <v>13.201918813238198</v>
      </c>
      <c r="I17" s="1" t="s">
        <v>26</v>
      </c>
      <c r="J17" s="4">
        <v>16375</v>
      </c>
    </row>
    <row r="18" spans="7:10" ht="11.25">
      <c r="G18" s="2" t="s">
        <v>27</v>
      </c>
      <c r="H18" s="3">
        <f>J18/J27*100</f>
        <v>8.317813520377312</v>
      </c>
      <c r="I18" s="1" t="s">
        <v>27</v>
      </c>
      <c r="J18" s="4">
        <v>10317</v>
      </c>
    </row>
    <row r="19" spans="7:10" ht="11.25">
      <c r="G19" s="2" t="s">
        <v>28</v>
      </c>
      <c r="H19" s="3">
        <f>J19/J27*100</f>
        <v>1.2915709275607692</v>
      </c>
      <c r="I19" s="1" t="s">
        <v>28</v>
      </c>
      <c r="J19" s="4">
        <v>1602</v>
      </c>
    </row>
    <row r="20" spans="7:10" ht="11.25">
      <c r="G20" s="2" t="s">
        <v>29</v>
      </c>
      <c r="H20" s="3">
        <f>J20/J27*100</f>
        <v>0.9021647115733462</v>
      </c>
      <c r="I20" s="1" t="s">
        <v>29</v>
      </c>
      <c r="J20" s="4">
        <v>1119</v>
      </c>
    </row>
    <row r="21" spans="7:10" ht="11.25">
      <c r="G21" s="2" t="s">
        <v>30</v>
      </c>
      <c r="H21" s="3">
        <f>J21/J27*100</f>
        <v>6.981900270085056</v>
      </c>
      <c r="I21" s="1" t="s">
        <v>30</v>
      </c>
      <c r="J21" s="4">
        <v>8660</v>
      </c>
    </row>
    <row r="22" spans="7:10" ht="11.25">
      <c r="G22" s="2" t="s">
        <v>31</v>
      </c>
      <c r="H22" s="3">
        <f>J22/J27*100</f>
        <v>2.1606804530979162</v>
      </c>
      <c r="I22" s="1" t="s">
        <v>31</v>
      </c>
      <c r="J22" s="4">
        <v>2680</v>
      </c>
    </row>
    <row r="23" spans="7:10" ht="11.25">
      <c r="G23" s="2" t="s">
        <v>32</v>
      </c>
      <c r="H23" s="3">
        <f>J23/J27*100</f>
        <v>1.488289595678639</v>
      </c>
      <c r="I23" s="1" t="s">
        <v>32</v>
      </c>
      <c r="J23" s="4">
        <v>1846</v>
      </c>
    </row>
    <row r="24" spans="7:10" ht="11.25">
      <c r="G24" s="2" t="s">
        <v>33</v>
      </c>
      <c r="H24" s="3">
        <f>J24/J27*100</f>
        <v>0.9408634659571894</v>
      </c>
      <c r="I24" s="1" t="s">
        <v>33</v>
      </c>
      <c r="J24" s="4">
        <v>1167</v>
      </c>
    </row>
    <row r="25" spans="7:10" ht="11.25">
      <c r="G25" s="2" t="s">
        <v>3</v>
      </c>
      <c r="H25" s="3">
        <f>J25/J27*100</f>
        <v>26.967388237191116</v>
      </c>
      <c r="I25" s="1" t="s">
        <v>3</v>
      </c>
      <c r="J25" s="4">
        <v>33449</v>
      </c>
    </row>
    <row r="26" ht="11.25"/>
    <row r="27" spans="8:10" ht="11.25">
      <c r="H27" s="6">
        <f>SUM(H12:H25)</f>
        <v>100</v>
      </c>
      <c r="J27" s="14">
        <f>SUM(J12:J25)</f>
        <v>124035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H3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16384" width="8.875" style="1" customWidth="1"/>
  </cols>
  <sheetData>
    <row r="1" ht="11.25">
      <c r="G1" s="25"/>
    </row>
    <row r="2" ht="11.25"/>
    <row r="3" ht="11.25"/>
    <row r="4" spans="7:8" ht="11.25">
      <c r="G4" s="7"/>
      <c r="H4" s="2" t="s">
        <v>126</v>
      </c>
    </row>
    <row r="5" spans="7:8" ht="11.25">
      <c r="G5" s="2" t="s">
        <v>107</v>
      </c>
      <c r="H5" s="1">
        <v>66.015</v>
      </c>
    </row>
    <row r="6" spans="7:8" ht="11.25">
      <c r="G6" s="2">
        <v>51</v>
      </c>
      <c r="H6" s="15">
        <v>76.591</v>
      </c>
    </row>
    <row r="7" spans="7:8" ht="11.25">
      <c r="G7" s="1">
        <v>52</v>
      </c>
      <c r="H7" s="5">
        <v>85.868</v>
      </c>
    </row>
    <row r="8" spans="7:8" ht="11.25">
      <c r="G8" s="1">
        <v>53</v>
      </c>
      <c r="H8" s="5">
        <v>88.199</v>
      </c>
    </row>
    <row r="9" spans="7:8" ht="11.25">
      <c r="G9" s="1">
        <v>54</v>
      </c>
      <c r="H9" s="5">
        <v>93.592</v>
      </c>
    </row>
    <row r="10" spans="7:8" ht="11.25">
      <c r="G10" s="1">
        <v>55</v>
      </c>
      <c r="H10" s="5">
        <v>86.826</v>
      </c>
    </row>
    <row r="11" spans="7:8" ht="11.25">
      <c r="G11" s="1">
        <v>56</v>
      </c>
      <c r="H11" s="5">
        <v>93.811</v>
      </c>
    </row>
    <row r="12" spans="7:8" ht="11.25">
      <c r="G12" s="1">
        <v>57</v>
      </c>
      <c r="H12" s="1">
        <v>97.163</v>
      </c>
    </row>
    <row r="13" spans="7:8" ht="11.25">
      <c r="G13" s="1">
        <v>58</v>
      </c>
      <c r="H13" s="1">
        <v>101.036</v>
      </c>
    </row>
    <row r="14" spans="7:8" ht="11.25">
      <c r="G14" s="1">
        <v>59</v>
      </c>
      <c r="H14" s="1">
        <v>108.239</v>
      </c>
    </row>
    <row r="15" spans="7:8" ht="11.25">
      <c r="G15" s="1">
        <v>60</v>
      </c>
      <c r="H15" s="1">
        <v>115.813</v>
      </c>
    </row>
    <row r="16" spans="7:8" ht="11.25">
      <c r="G16" s="1">
        <v>61</v>
      </c>
      <c r="H16" s="1">
        <v>129.905</v>
      </c>
    </row>
    <row r="17" spans="7:8" ht="11.25">
      <c r="G17" s="1">
        <v>62</v>
      </c>
      <c r="H17" s="1">
        <v>158.047</v>
      </c>
    </row>
    <row r="18" spans="7:8" ht="11.25">
      <c r="G18" s="1">
        <v>63</v>
      </c>
      <c r="H18" s="1">
        <v>182.308</v>
      </c>
    </row>
    <row r="19" spans="7:8" ht="11.25">
      <c r="G19" s="2" t="s">
        <v>117</v>
      </c>
      <c r="H19" s="1">
        <v>193.215</v>
      </c>
    </row>
    <row r="20" spans="7:8" ht="11.25">
      <c r="G20" s="2" t="s">
        <v>114</v>
      </c>
      <c r="H20" s="1">
        <v>214.327</v>
      </c>
    </row>
    <row r="21" spans="7:8" ht="11.25">
      <c r="G21" s="1">
        <v>3</v>
      </c>
      <c r="H21" s="1">
        <v>196.704</v>
      </c>
    </row>
    <row r="22" spans="7:8" ht="11.25">
      <c r="G22" s="1">
        <v>4</v>
      </c>
      <c r="H22" s="1">
        <v>209.315</v>
      </c>
    </row>
    <row r="23" spans="7:8" ht="11.25">
      <c r="G23" s="1">
        <v>5</v>
      </c>
      <c r="H23" s="1">
        <v>208.003</v>
      </c>
    </row>
    <row r="24" spans="7:8" ht="11.25">
      <c r="G24" s="1">
        <v>6</v>
      </c>
      <c r="H24" s="1">
        <v>241.693</v>
      </c>
    </row>
    <row r="25" spans="7:8" ht="11.25">
      <c r="G25" s="1">
        <v>7</v>
      </c>
      <c r="H25" s="1">
        <v>256.285</v>
      </c>
    </row>
    <row r="26" spans="7:8" ht="11.25">
      <c r="G26" s="1">
        <v>8</v>
      </c>
      <c r="H26" s="1">
        <v>323.136</v>
      </c>
    </row>
    <row r="27" spans="7:8" ht="11.25">
      <c r="G27" s="1">
        <v>9</v>
      </c>
      <c r="H27" s="1">
        <v>290.085</v>
      </c>
    </row>
    <row r="28" spans="7:8" ht="11.25">
      <c r="G28" s="1">
        <v>10</v>
      </c>
      <c r="H28" s="1">
        <v>264.878</v>
      </c>
    </row>
    <row r="29" spans="7:8" ht="11.25">
      <c r="G29" s="1">
        <v>11</v>
      </c>
      <c r="H29" s="1">
        <v>271.039</v>
      </c>
    </row>
    <row r="30" spans="7:8" ht="11.25">
      <c r="G30" s="1">
        <v>12</v>
      </c>
      <c r="H30" s="1">
        <v>284.191</v>
      </c>
    </row>
    <row r="31" spans="7:8" ht="11.25">
      <c r="G31" s="1">
        <v>13</v>
      </c>
      <c r="H31" s="1">
        <v>207.774</v>
      </c>
    </row>
    <row r="32" spans="7:8" ht="11.25">
      <c r="G32" s="1">
        <v>14</v>
      </c>
      <c r="H32" s="1">
        <v>174.436</v>
      </c>
    </row>
    <row r="33" spans="7:8" ht="11.25">
      <c r="G33" s="1">
        <v>15</v>
      </c>
      <c r="H33" s="1">
        <v>122.404</v>
      </c>
    </row>
    <row r="34" spans="7:8" ht="11.25">
      <c r="G34" s="1">
        <v>16</v>
      </c>
      <c r="H34" s="31">
        <v>164.09</v>
      </c>
    </row>
    <row r="35" spans="7:8" ht="11.25">
      <c r="G35" s="1">
        <v>17</v>
      </c>
      <c r="H35" s="1">
        <v>175.819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J33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12.625" style="1" customWidth="1"/>
    <col min="9" max="9" width="8.875" style="1" customWidth="1"/>
    <col min="10" max="10" width="10.25390625" style="1" customWidth="1"/>
    <col min="11" max="12" width="8.875" style="1" customWidth="1"/>
    <col min="13" max="13" width="11.25390625" style="1" bestFit="1" customWidth="1"/>
    <col min="14" max="16384" width="8.875" style="1" customWidth="1"/>
  </cols>
  <sheetData>
    <row r="1" ht="11.25">
      <c r="F1" s="25"/>
    </row>
    <row r="2" ht="11.25"/>
    <row r="3" ht="11.25"/>
    <row r="4" spans="7:10" ht="11.25">
      <c r="G4" s="1" t="s">
        <v>0</v>
      </c>
      <c r="H4" s="2" t="s">
        <v>4</v>
      </c>
      <c r="I4" s="2" t="s">
        <v>1</v>
      </c>
      <c r="J4" s="2" t="s">
        <v>5</v>
      </c>
    </row>
    <row r="5" spans="8:10" ht="11.25">
      <c r="H5" s="1" t="s">
        <v>7</v>
      </c>
      <c r="I5" s="1" t="s">
        <v>8</v>
      </c>
      <c r="J5" s="1" t="s">
        <v>9</v>
      </c>
    </row>
    <row r="6" spans="7:10" ht="11.25">
      <c r="G6" s="2" t="s">
        <v>11</v>
      </c>
      <c r="H6" s="1">
        <v>8.7327</v>
      </c>
      <c r="I6" s="1">
        <v>43.0523</v>
      </c>
      <c r="J6" s="1">
        <v>13.984717</v>
      </c>
    </row>
    <row r="7" spans="7:10" ht="11.25">
      <c r="G7" s="2" t="s">
        <v>14</v>
      </c>
      <c r="H7" s="1">
        <v>8.7409</v>
      </c>
      <c r="I7" s="1">
        <v>45.0977</v>
      </c>
      <c r="J7" s="1">
        <v>18.135869</v>
      </c>
    </row>
    <row r="8" spans="7:10" ht="11.25">
      <c r="G8" s="2">
        <v>6</v>
      </c>
      <c r="H8" s="1">
        <v>8.2149</v>
      </c>
      <c r="I8" s="1">
        <v>47.1693</v>
      </c>
      <c r="J8" s="1">
        <v>18.018358</v>
      </c>
    </row>
    <row r="9" spans="7:10" ht="11.25">
      <c r="G9" s="2">
        <v>9</v>
      </c>
      <c r="H9" s="1">
        <v>7.3609</v>
      </c>
      <c r="I9" s="9">
        <v>44.1191</v>
      </c>
      <c r="J9" s="12">
        <v>16.342366</v>
      </c>
    </row>
    <row r="10" spans="7:10" ht="11.25">
      <c r="G10" s="2">
        <v>11</v>
      </c>
      <c r="H10" s="1">
        <v>7.4205</v>
      </c>
      <c r="I10" s="1">
        <v>48.2805</v>
      </c>
      <c r="J10" s="1">
        <v>15.870301</v>
      </c>
    </row>
    <row r="11" spans="7:10" ht="11.25">
      <c r="G11" s="2">
        <v>14</v>
      </c>
      <c r="H11" s="1">
        <v>6.8451</v>
      </c>
      <c r="I11" s="9">
        <v>45.3965</v>
      </c>
      <c r="J11" s="12">
        <v>13.17756522</v>
      </c>
    </row>
    <row r="12" spans="7:10" ht="11.25">
      <c r="G12" s="2">
        <v>16</v>
      </c>
      <c r="H12" s="1">
        <v>6.6265</v>
      </c>
      <c r="I12" s="1">
        <v>44.5928</v>
      </c>
      <c r="J12" s="12">
        <v>12.91469625</v>
      </c>
    </row>
    <row r="13" ht="11.25"/>
    <row r="14" ht="11.25"/>
    <row r="15" spans="8:10" ht="11.25">
      <c r="H15" s="2"/>
      <c r="I15" s="2"/>
      <c r="J15" s="2"/>
    </row>
    <row r="16" spans="7:10" ht="11.25">
      <c r="G16" s="2"/>
      <c r="H16" s="2"/>
      <c r="I16" s="33"/>
      <c r="J16" s="32"/>
    </row>
    <row r="17" spans="8:10" ht="11.25">
      <c r="H17" s="2"/>
      <c r="I17" s="33"/>
      <c r="J17" s="32"/>
    </row>
    <row r="18" spans="8:10" ht="11.25">
      <c r="H18" s="2"/>
      <c r="I18" s="33"/>
      <c r="J18" s="32"/>
    </row>
    <row r="19" spans="8:10" ht="11.25">
      <c r="H19" s="2"/>
      <c r="I19" s="33"/>
      <c r="J19" s="32"/>
    </row>
    <row r="20" spans="8:10" ht="11.25">
      <c r="H20" s="2"/>
      <c r="I20" s="16"/>
      <c r="J20" s="4"/>
    </row>
    <row r="21" spans="8:10" ht="11.25">
      <c r="H21" s="2"/>
      <c r="I21" s="16"/>
      <c r="J21" s="4"/>
    </row>
    <row r="22" spans="8:10" ht="11.25">
      <c r="H22" s="2"/>
      <c r="I22" s="16"/>
      <c r="J22" s="4"/>
    </row>
    <row r="23" spans="8:10" ht="11.25">
      <c r="H23" s="2"/>
      <c r="I23" s="16"/>
      <c r="J23" s="4"/>
    </row>
    <row r="24" ht="11.25"/>
    <row r="25" spans="8:10" ht="11.25">
      <c r="H25" s="2"/>
      <c r="I25" s="2"/>
      <c r="J25" s="2"/>
    </row>
    <row r="26" spans="8:10" ht="11.25">
      <c r="H26" s="15"/>
      <c r="I26" s="16"/>
      <c r="J26" s="4"/>
    </row>
    <row r="27" spans="8:10" ht="11.25">
      <c r="H27" s="15"/>
      <c r="I27" s="16"/>
      <c r="J27" s="4"/>
    </row>
    <row r="28" spans="8:10" ht="11.25">
      <c r="H28" s="15"/>
      <c r="I28" s="16"/>
      <c r="J28" s="4"/>
    </row>
    <row r="29" spans="8:10" ht="11.25">
      <c r="H29" s="15"/>
      <c r="I29" s="16"/>
      <c r="J29" s="4"/>
    </row>
    <row r="30" spans="8:10" ht="11.25">
      <c r="H30" s="15"/>
      <c r="I30" s="16"/>
      <c r="J30" s="4"/>
    </row>
    <row r="31" spans="8:10" ht="11.25">
      <c r="H31" s="15"/>
      <c r="I31" s="16"/>
      <c r="J31" s="4"/>
    </row>
    <row r="32" spans="8:10" ht="11.25">
      <c r="H32" s="15"/>
      <c r="I32" s="16"/>
      <c r="J32" s="4"/>
    </row>
    <row r="33" spans="8:10" ht="11.25">
      <c r="H33" s="15"/>
      <c r="I33" s="16"/>
      <c r="J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T35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18.75390625" style="1" customWidth="1"/>
    <col min="8" max="8" width="6.375" style="1" customWidth="1"/>
    <col min="9" max="9" width="5.875" style="1" customWidth="1"/>
    <col min="10" max="10" width="10.875" style="1" customWidth="1"/>
    <col min="11" max="11" width="10.75390625" style="1" customWidth="1"/>
    <col min="12" max="12" width="8.875" style="1" customWidth="1"/>
    <col min="13" max="13" width="10.375" style="1" customWidth="1"/>
    <col min="14" max="14" width="8.125" style="1" bestFit="1" customWidth="1"/>
    <col min="15" max="18" width="8.875" style="1" customWidth="1"/>
    <col min="19" max="19" width="11.25390625" style="1" bestFit="1" customWidth="1"/>
    <col min="20" max="20" width="7.25390625" style="1" customWidth="1"/>
    <col min="21" max="21" width="2.375" style="1" customWidth="1"/>
    <col min="22" max="16384" width="8.875" style="1" customWidth="1"/>
  </cols>
  <sheetData>
    <row r="1" ht="11.25">
      <c r="F1" s="25"/>
    </row>
    <row r="2" ht="11.25"/>
    <row r="3" ht="11.25"/>
    <row r="4" spans="7:9" ht="11.25">
      <c r="G4" s="2" t="s">
        <v>43</v>
      </c>
      <c r="H4" s="2" t="s">
        <v>44</v>
      </c>
      <c r="I4" s="2" t="s">
        <v>45</v>
      </c>
    </row>
    <row r="5" spans="7:10" ht="11.25">
      <c r="G5" s="2" t="s">
        <v>46</v>
      </c>
      <c r="H5" s="16">
        <f aca="true" t="shared" si="0" ref="H5:H10">I5/$I$12*100</f>
        <v>0.3428393330216612</v>
      </c>
      <c r="I5" s="4">
        <v>44</v>
      </c>
      <c r="J5" s="5"/>
    </row>
    <row r="6" spans="7:10" ht="11.25">
      <c r="G6" s="2" t="s">
        <v>49</v>
      </c>
      <c r="H6" s="16">
        <f t="shared" si="0"/>
        <v>7.799594826242792</v>
      </c>
      <c r="I6" s="4">
        <v>1001</v>
      </c>
      <c r="J6" s="5"/>
    </row>
    <row r="7" spans="7:10" ht="11.25">
      <c r="G7" s="2" t="s">
        <v>50</v>
      </c>
      <c r="H7" s="16">
        <f t="shared" si="0"/>
        <v>24.941561477325852</v>
      </c>
      <c r="I7" s="4">
        <v>3201</v>
      </c>
      <c r="J7" s="5"/>
    </row>
    <row r="8" spans="7:10" ht="11.25">
      <c r="G8" s="2" t="s">
        <v>52</v>
      </c>
      <c r="H8" s="16">
        <f t="shared" si="0"/>
        <v>22.48714352501169</v>
      </c>
      <c r="I8" s="4">
        <v>2886</v>
      </c>
      <c r="J8" s="5"/>
    </row>
    <row r="9" spans="7:10" ht="11.25">
      <c r="G9" s="2" t="s">
        <v>54</v>
      </c>
      <c r="H9" s="16">
        <f t="shared" si="0"/>
        <v>21.66121240455041</v>
      </c>
      <c r="I9" s="4">
        <v>2780</v>
      </c>
      <c r="J9" s="5"/>
    </row>
    <row r="10" spans="7:10" ht="11.25">
      <c r="G10" s="2" t="s">
        <v>56</v>
      </c>
      <c r="H10" s="16">
        <f t="shared" si="0"/>
        <v>22.767648433847594</v>
      </c>
      <c r="I10" s="4">
        <v>2922</v>
      </c>
      <c r="J10" s="5"/>
    </row>
    <row r="11" spans="7:10" ht="11.25">
      <c r="G11" s="2"/>
      <c r="H11" s="16"/>
      <c r="I11" s="4"/>
      <c r="J11" s="5"/>
    </row>
    <row r="12" spans="7:10" ht="11.25">
      <c r="G12" s="2" t="s">
        <v>58</v>
      </c>
      <c r="H12" s="16">
        <f>SUM(H5:H10)</f>
        <v>100</v>
      </c>
      <c r="I12" s="4">
        <f>SUM(I5:I10)</f>
        <v>12834</v>
      </c>
      <c r="J12" s="5"/>
    </row>
    <row r="13" ht="11.25"/>
    <row r="14" spans="7:13" ht="11.25">
      <c r="G14" s="2" t="s">
        <v>59</v>
      </c>
      <c r="H14" s="2" t="s">
        <v>60</v>
      </c>
      <c r="I14" s="2" t="s">
        <v>45</v>
      </c>
      <c r="K14" s="2"/>
      <c r="L14" s="4"/>
      <c r="M14" s="4"/>
    </row>
    <row r="15" spans="7:20" ht="11.25">
      <c r="G15" s="15" t="s">
        <v>46</v>
      </c>
      <c r="H15" s="16">
        <f aca="true" t="shared" si="1" ref="H15:H20">I15/$I$22*100</f>
        <v>0.415489135520578</v>
      </c>
      <c r="I15" s="4">
        <v>222</v>
      </c>
      <c r="K15" s="2"/>
      <c r="L15" s="4"/>
      <c r="M15" s="4"/>
      <c r="T15" s="2"/>
    </row>
    <row r="16" spans="7:9" ht="11.25">
      <c r="G16" s="15" t="s">
        <v>51</v>
      </c>
      <c r="H16" s="16">
        <f t="shared" si="1"/>
        <v>16.514757350601712</v>
      </c>
      <c r="I16" s="4">
        <v>8824</v>
      </c>
    </row>
    <row r="17" spans="7:13" ht="11.25">
      <c r="G17" s="15" t="s">
        <v>53</v>
      </c>
      <c r="H17" s="16">
        <f t="shared" si="1"/>
        <v>33.886694989799935</v>
      </c>
      <c r="I17" s="4">
        <v>18106</v>
      </c>
      <c r="L17" s="2"/>
      <c r="M17" s="2"/>
    </row>
    <row r="18" spans="7:9" ht="11.25">
      <c r="G18" s="15" t="s">
        <v>55</v>
      </c>
      <c r="H18" s="16">
        <f t="shared" si="1"/>
        <v>6.730175366360353</v>
      </c>
      <c r="I18" s="4">
        <v>3596</v>
      </c>
    </row>
    <row r="19" spans="7:15" ht="11.25">
      <c r="G19" s="15" t="s">
        <v>57</v>
      </c>
      <c r="H19" s="16">
        <f t="shared" si="1"/>
        <v>9.374707566768356</v>
      </c>
      <c r="I19" s="4">
        <v>5009</v>
      </c>
      <c r="K19" s="2"/>
      <c r="L19" s="16"/>
      <c r="M19" s="6"/>
      <c r="O19" s="17"/>
    </row>
    <row r="20" spans="7:15" ht="11.25">
      <c r="G20" s="15" t="s">
        <v>56</v>
      </c>
      <c r="H20" s="16">
        <f t="shared" si="1"/>
        <v>33.07817559094908</v>
      </c>
      <c r="I20" s="4">
        <v>17674</v>
      </c>
      <c r="K20" s="2"/>
      <c r="L20" s="16"/>
      <c r="M20" s="6"/>
      <c r="O20" s="17"/>
    </row>
    <row r="21" spans="7:15" ht="11.25">
      <c r="G21" s="15"/>
      <c r="H21" s="16"/>
      <c r="I21" s="4"/>
      <c r="K21" s="2"/>
      <c r="L21" s="16"/>
      <c r="M21" s="6"/>
      <c r="O21" s="17"/>
    </row>
    <row r="22" spans="7:15" ht="11.25">
      <c r="G22" s="15" t="s">
        <v>58</v>
      </c>
      <c r="H22" s="16">
        <f>SUM(H15:H20)</f>
        <v>100</v>
      </c>
      <c r="I22" s="4">
        <f>SUM(I15:I20)</f>
        <v>53431</v>
      </c>
      <c r="K22" s="2"/>
      <c r="L22" s="16"/>
      <c r="M22" s="6"/>
      <c r="O22" s="17"/>
    </row>
    <row r="23" ht="11.25"/>
    <row r="24" ht="11.25"/>
    <row r="25" ht="11.25">
      <c r="G25" s="1" t="s">
        <v>42</v>
      </c>
    </row>
    <row r="26" ht="11.25"/>
    <row r="27" spans="8:9" ht="11.25">
      <c r="H27" s="1" t="s">
        <v>47</v>
      </c>
      <c r="I27" s="1" t="s">
        <v>48</v>
      </c>
    </row>
    <row r="28" spans="7:10" ht="11.25">
      <c r="G28" s="15" t="s">
        <v>46</v>
      </c>
      <c r="H28" s="6">
        <v>0.415489135520578</v>
      </c>
      <c r="I28" s="35">
        <v>0.3428393330216612</v>
      </c>
      <c r="J28" s="7" t="s">
        <v>13</v>
      </c>
    </row>
    <row r="29" spans="7:10" ht="11.25">
      <c r="G29" s="15" t="s">
        <v>51</v>
      </c>
      <c r="H29" s="6">
        <v>16.514757350601712</v>
      </c>
      <c r="I29" s="35">
        <v>7.799594826242792</v>
      </c>
      <c r="J29" s="7" t="s">
        <v>17</v>
      </c>
    </row>
    <row r="30" spans="7:10" ht="11.25">
      <c r="G30" s="15" t="s">
        <v>53</v>
      </c>
      <c r="H30" s="6">
        <v>33.886694989799935</v>
      </c>
      <c r="I30" s="36">
        <v>24.941561477325852</v>
      </c>
      <c r="J30" s="7" t="s">
        <v>10</v>
      </c>
    </row>
    <row r="31" spans="7:10" ht="11.25">
      <c r="G31" s="15" t="s">
        <v>55</v>
      </c>
      <c r="H31" s="6">
        <v>6.730175366360353</v>
      </c>
      <c r="I31" s="36">
        <v>22.48714352501169</v>
      </c>
      <c r="J31" s="7" t="s">
        <v>15</v>
      </c>
    </row>
    <row r="32" spans="7:10" ht="11.25">
      <c r="G32" s="15" t="s">
        <v>57</v>
      </c>
      <c r="H32" s="6">
        <v>9.374707566768356</v>
      </c>
      <c r="I32" s="35">
        <v>21.66121240455041</v>
      </c>
      <c r="J32" s="7" t="s">
        <v>12</v>
      </c>
    </row>
    <row r="33" spans="7:10" ht="11.25">
      <c r="G33" s="15" t="s">
        <v>56</v>
      </c>
      <c r="H33" s="6">
        <v>33.07817559094908</v>
      </c>
      <c r="I33" s="37">
        <v>22.767648433847594</v>
      </c>
      <c r="J33" s="7" t="s">
        <v>3</v>
      </c>
    </row>
    <row r="34" spans="7:15" ht="11.25">
      <c r="G34" s="2"/>
      <c r="J34" s="7"/>
      <c r="K34" s="2"/>
      <c r="L34" s="16"/>
      <c r="M34" s="6"/>
      <c r="O34" s="17"/>
    </row>
    <row r="35" spans="7:10" ht="11.25">
      <c r="G35" s="2" t="s">
        <v>58</v>
      </c>
      <c r="H35" s="6">
        <f>SUM(H28:H33)</f>
        <v>100</v>
      </c>
      <c r="I35" s="6">
        <f>SUM(I28:I33)</f>
        <v>100</v>
      </c>
      <c r="J35" s="7" t="s">
        <v>58</v>
      </c>
    </row>
  </sheetData>
  <printOptions/>
  <pageMargins left="0" right="0.16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S32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20.375" style="1" customWidth="1"/>
    <col min="8" max="8" width="8.875" style="1" customWidth="1"/>
    <col min="9" max="9" width="10.25390625" style="1" customWidth="1"/>
    <col min="10" max="10" width="10.875" style="1" customWidth="1"/>
    <col min="11" max="11" width="3.25390625" style="1" customWidth="1"/>
    <col min="12" max="12" width="10.75390625" style="1" customWidth="1"/>
    <col min="13" max="13" width="8.875" style="1" customWidth="1"/>
    <col min="14" max="14" width="10.375" style="1" customWidth="1"/>
    <col min="15" max="15" width="8.125" style="1" bestFit="1" customWidth="1"/>
    <col min="16" max="19" width="8.875" style="1" customWidth="1"/>
    <col min="20" max="20" width="11.25390625" style="1" bestFit="1" customWidth="1"/>
    <col min="21" max="21" width="7.25390625" style="1" customWidth="1"/>
    <col min="22" max="22" width="2.375" style="1" customWidth="1"/>
    <col min="23" max="16384" width="8.875" style="1" customWidth="1"/>
  </cols>
  <sheetData>
    <row r="1" spans="7:16" ht="11.25">
      <c r="G1" s="25"/>
      <c r="L1" s="2"/>
      <c r="M1" s="16"/>
      <c r="N1" s="6"/>
      <c r="P1" s="17"/>
    </row>
    <row r="2" spans="12:16" ht="11.25">
      <c r="L2" s="2"/>
      <c r="M2" s="16"/>
      <c r="N2" s="6"/>
      <c r="P2" s="17"/>
    </row>
    <row r="3" ht="11.25"/>
    <row r="4" spans="7:9" ht="11.25">
      <c r="G4" s="2" t="s">
        <v>61</v>
      </c>
      <c r="H4" s="2" t="s">
        <v>2</v>
      </c>
      <c r="I4" s="2" t="s">
        <v>6</v>
      </c>
    </row>
    <row r="5" spans="7:9" ht="11.25">
      <c r="G5" s="2" t="s">
        <v>10</v>
      </c>
      <c r="H5" s="6">
        <f>I5/I12*100</f>
        <v>34.25441418425941</v>
      </c>
      <c r="I5" s="11">
        <v>259685171</v>
      </c>
    </row>
    <row r="6" spans="7:9" ht="11.25">
      <c r="G6" s="2" t="s">
        <v>12</v>
      </c>
      <c r="H6" s="6">
        <f>I6/I12*100</f>
        <v>24.090745412324438</v>
      </c>
      <c r="I6" s="11">
        <v>182633669</v>
      </c>
    </row>
    <row r="7" spans="7:9" ht="11.25">
      <c r="G7" s="2" t="s">
        <v>15</v>
      </c>
      <c r="H7" s="6">
        <f>I7/I12*100</f>
        <v>17.08458838180654</v>
      </c>
      <c r="I7" s="11">
        <v>129519490</v>
      </c>
    </row>
    <row r="8" spans="7:9" ht="11.25">
      <c r="G8" s="2" t="s">
        <v>17</v>
      </c>
      <c r="H8" s="6">
        <f>I8/I12*100</f>
        <v>5.501345256365224</v>
      </c>
      <c r="I8" s="11">
        <v>41706093</v>
      </c>
    </row>
    <row r="9" spans="7:9" ht="11.25">
      <c r="G9" s="2" t="s">
        <v>13</v>
      </c>
      <c r="H9" s="6">
        <f>I9/I12*100</f>
        <v>0.6183375078024753</v>
      </c>
      <c r="I9" s="11">
        <v>4687661</v>
      </c>
    </row>
    <row r="10" spans="7:9" ht="11.25">
      <c r="G10" s="2" t="s">
        <v>3</v>
      </c>
      <c r="H10" s="6">
        <f>I10/I12*100</f>
        <v>18.450569257441916</v>
      </c>
      <c r="I10" s="11">
        <f>I12-SUM(I5:I9)</f>
        <v>139875089</v>
      </c>
    </row>
    <row r="11" ht="11.25">
      <c r="G11" s="2"/>
    </row>
    <row r="12" spans="7:19" ht="11.25">
      <c r="G12" s="2" t="s">
        <v>58</v>
      </c>
      <c r="H12" s="6">
        <f>SUM(H5:H10)</f>
        <v>100.00000000000001</v>
      </c>
      <c r="I12" s="11">
        <v>758107173</v>
      </c>
      <c r="S12" s="8"/>
    </row>
    <row r="13" ht="11.25"/>
    <row r="14" spans="7:9" ht="11.25">
      <c r="G14" s="2" t="s">
        <v>62</v>
      </c>
      <c r="H14" s="2" t="s">
        <v>2</v>
      </c>
      <c r="I14" s="2" t="s">
        <v>6</v>
      </c>
    </row>
    <row r="15" spans="7:9" ht="11.25">
      <c r="G15" s="2" t="s">
        <v>10</v>
      </c>
      <c r="H15" s="6">
        <f>I15/I22*100</f>
        <v>31.76181269693128</v>
      </c>
      <c r="I15" s="11">
        <v>169405583</v>
      </c>
    </row>
    <row r="16" spans="7:9" ht="11.25">
      <c r="G16" s="2" t="s">
        <v>13</v>
      </c>
      <c r="H16" s="6">
        <f>I16/I22*100</f>
        <v>14.610683355715487</v>
      </c>
      <c r="I16" s="11">
        <v>77927899</v>
      </c>
    </row>
    <row r="17" spans="7:9" ht="11.25">
      <c r="G17" s="2" t="s">
        <v>16</v>
      </c>
      <c r="H17" s="6">
        <f>I17/I22*100</f>
        <v>11.334083749862467</v>
      </c>
      <c r="I17" s="11">
        <v>60451747</v>
      </c>
    </row>
    <row r="18" spans="7:9" ht="11.25">
      <c r="G18" s="2" t="s">
        <v>128</v>
      </c>
      <c r="H18" s="6">
        <f>I18/I22*100</f>
        <v>8.429591327887476</v>
      </c>
      <c r="I18" s="4">
        <v>44960275</v>
      </c>
    </row>
    <row r="19" spans="7:9" ht="11.25">
      <c r="G19" s="2" t="s">
        <v>18</v>
      </c>
      <c r="H19" s="6">
        <f>I19/I22*100</f>
        <v>8.419473817778233</v>
      </c>
      <c r="I19" s="4">
        <v>44906312</v>
      </c>
    </row>
    <row r="20" spans="7:10" ht="11.25">
      <c r="G20" s="2" t="s">
        <v>3</v>
      </c>
      <c r="H20" s="6">
        <f>I20/I22*100</f>
        <v>25.444355051825056</v>
      </c>
      <c r="I20" s="4">
        <f>I22-SUM(I15:I19)</f>
        <v>135710636</v>
      </c>
      <c r="J20" s="4"/>
    </row>
    <row r="21" spans="8:10" ht="11.25">
      <c r="H21" s="6"/>
      <c r="I21" s="4"/>
      <c r="J21" s="4"/>
    </row>
    <row r="22" spans="7:10" ht="11.25">
      <c r="G22" s="2" t="s">
        <v>58</v>
      </c>
      <c r="H22" s="6">
        <f>SUM(H15:H20)</f>
        <v>100</v>
      </c>
      <c r="I22" s="4">
        <v>533362452</v>
      </c>
      <c r="J22" s="4"/>
    </row>
    <row r="23" spans="10:12" ht="11.25">
      <c r="J23" s="4"/>
      <c r="L23" s="4"/>
    </row>
    <row r="24" spans="7:10" ht="11.25">
      <c r="G24" s="2"/>
      <c r="H24" s="4"/>
      <c r="I24" s="4"/>
      <c r="J24" s="4"/>
    </row>
    <row r="25" spans="7:12" ht="11.25">
      <c r="G25" s="2"/>
      <c r="H25" s="4"/>
      <c r="I25" s="4"/>
      <c r="J25" s="4"/>
      <c r="L25" s="4"/>
    </row>
    <row r="26" ht="11.25">
      <c r="H26" s="4"/>
    </row>
    <row r="27" spans="7:10" ht="11.25">
      <c r="G27" s="15"/>
      <c r="H27" s="4"/>
      <c r="I27" s="4"/>
      <c r="J27" s="4"/>
    </row>
    <row r="28" spans="7:10" ht="11.25">
      <c r="G28" s="15"/>
      <c r="H28" s="4"/>
      <c r="I28" s="4"/>
      <c r="J28" s="4"/>
    </row>
    <row r="29" spans="7:10" ht="11.25">
      <c r="G29" s="15"/>
      <c r="H29" s="4"/>
      <c r="I29" s="4"/>
      <c r="J29" s="4"/>
    </row>
    <row r="30" spans="7:12" ht="11.25">
      <c r="G30" s="15"/>
      <c r="H30" s="4"/>
      <c r="I30" s="4"/>
      <c r="J30" s="4"/>
      <c r="L30" s="4"/>
    </row>
    <row r="31" spans="7:10" ht="11.25">
      <c r="G31" s="15"/>
      <c r="H31" s="4"/>
      <c r="I31" s="4"/>
      <c r="J31" s="4"/>
    </row>
    <row r="32" spans="7:12" ht="11.25">
      <c r="G32" s="15"/>
      <c r="H32" s="4"/>
      <c r="I32" s="4"/>
      <c r="J32" s="4"/>
      <c r="L3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T2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7" width="8.875" style="1" customWidth="1"/>
    <col min="8" max="8" width="12.00390625" style="1" customWidth="1"/>
    <col min="9" max="9" width="8.875" style="1" customWidth="1"/>
    <col min="10" max="10" width="10.25390625" style="1" customWidth="1"/>
    <col min="11" max="11" width="10.875" style="1" customWidth="1"/>
    <col min="12" max="12" width="3.25390625" style="1" customWidth="1"/>
    <col min="13" max="13" width="10.75390625" style="1" customWidth="1"/>
    <col min="14" max="14" width="8.875" style="1" customWidth="1"/>
    <col min="15" max="15" width="10.375" style="1" customWidth="1"/>
    <col min="16" max="16" width="8.125" style="1" bestFit="1" customWidth="1"/>
    <col min="17" max="20" width="8.875" style="1" customWidth="1"/>
    <col min="21" max="21" width="11.25390625" style="1" bestFit="1" customWidth="1"/>
    <col min="22" max="22" width="7.25390625" style="1" customWidth="1"/>
    <col min="23" max="23" width="2.375" style="1" customWidth="1"/>
    <col min="24" max="16384" width="8.875" style="1" customWidth="1"/>
  </cols>
  <sheetData>
    <row r="1" spans="7:17" ht="11.25">
      <c r="G1" s="25"/>
      <c r="H1" s="15"/>
      <c r="I1" s="16"/>
      <c r="J1" s="4"/>
      <c r="M1" s="2"/>
      <c r="N1" s="16"/>
      <c r="O1" s="6"/>
      <c r="Q1" s="17"/>
    </row>
    <row r="2" spans="14:17" ht="11.25">
      <c r="N2" s="16"/>
      <c r="O2" s="6"/>
      <c r="Q2" s="17"/>
    </row>
    <row r="3" spans="14:17" ht="11.25">
      <c r="N3" s="16"/>
      <c r="O3" s="6"/>
      <c r="Q3" s="17"/>
    </row>
    <row r="4" spans="8:11" ht="11.25">
      <c r="H4" s="2" t="s">
        <v>63</v>
      </c>
      <c r="I4" s="2" t="s">
        <v>64</v>
      </c>
      <c r="J4" s="2" t="s">
        <v>64</v>
      </c>
      <c r="K4" s="2" t="s">
        <v>65</v>
      </c>
    </row>
    <row r="5" spans="7:11" ht="11.25">
      <c r="G5" s="2" t="s">
        <v>119</v>
      </c>
      <c r="I5" s="2" t="s">
        <v>66</v>
      </c>
      <c r="J5" s="1" t="s">
        <v>67</v>
      </c>
      <c r="K5" s="1" t="s">
        <v>68</v>
      </c>
    </row>
    <row r="6" spans="8:15" ht="11.25">
      <c r="H6" s="2" t="s">
        <v>46</v>
      </c>
      <c r="I6" s="4">
        <f aca="true" t="shared" si="0" ref="I6:I11">J6/K6</f>
        <v>11689.927680798006</v>
      </c>
      <c r="J6" s="4">
        <v>4687661</v>
      </c>
      <c r="K6" s="4">
        <v>401</v>
      </c>
      <c r="N6" s="2"/>
      <c r="O6" s="2"/>
    </row>
    <row r="7" spans="8:15" ht="11.25">
      <c r="H7" s="2" t="s">
        <v>49</v>
      </c>
      <c r="I7" s="4">
        <f t="shared" si="0"/>
        <v>4606.37210072896</v>
      </c>
      <c r="J7" s="4">
        <v>41706093</v>
      </c>
      <c r="K7" s="4">
        <v>9054</v>
      </c>
      <c r="N7" s="6"/>
      <c r="O7" s="11"/>
    </row>
    <row r="8" spans="8:15" ht="11.25">
      <c r="H8" s="2" t="s">
        <v>50</v>
      </c>
      <c r="I8" s="4">
        <f t="shared" si="0"/>
        <v>8114.65442784826</v>
      </c>
      <c r="J8" s="4">
        <v>259685171</v>
      </c>
      <c r="K8" s="4">
        <v>32002</v>
      </c>
      <c r="N8" s="6"/>
      <c r="O8" s="11"/>
    </row>
    <row r="9" spans="8:15" ht="11.25">
      <c r="H9" s="2" t="s">
        <v>52</v>
      </c>
      <c r="I9" s="4">
        <f t="shared" si="0"/>
        <v>6318.9486266282875</v>
      </c>
      <c r="J9" s="4">
        <v>129519490</v>
      </c>
      <c r="K9" s="4">
        <v>20497</v>
      </c>
      <c r="N9" s="6"/>
      <c r="O9" s="11"/>
    </row>
    <row r="10" spans="8:15" ht="11.25">
      <c r="H10" s="2" t="s">
        <v>54</v>
      </c>
      <c r="I10" s="4">
        <f t="shared" si="0"/>
        <v>7103.880703255669</v>
      </c>
      <c r="J10" s="4">
        <v>182633669</v>
      </c>
      <c r="K10" s="4">
        <v>25709</v>
      </c>
      <c r="N10" s="6"/>
      <c r="O10" s="4"/>
    </row>
    <row r="11" spans="8:15" ht="11.25">
      <c r="H11" s="2" t="s">
        <v>56</v>
      </c>
      <c r="I11" s="4">
        <f t="shared" si="0"/>
        <v>5683.668793173507</v>
      </c>
      <c r="J11" s="4">
        <v>139875089</v>
      </c>
      <c r="K11" s="4">
        <v>24610</v>
      </c>
      <c r="N11" s="6"/>
      <c r="O11" s="4"/>
    </row>
    <row r="12" spans="7:15" ht="11.25">
      <c r="G12" s="2" t="s">
        <v>120</v>
      </c>
      <c r="I12" s="4"/>
      <c r="N12" s="6"/>
      <c r="O12" s="4"/>
    </row>
    <row r="13" spans="8:20" ht="11.25">
      <c r="H13" s="15" t="s">
        <v>46</v>
      </c>
      <c r="I13" s="4">
        <f aca="true" t="shared" si="1" ref="I13:I18">J13/K13</f>
        <v>2946.345759764074</v>
      </c>
      <c r="J13" s="4">
        <v>77927899</v>
      </c>
      <c r="K13" s="4">
        <v>26449</v>
      </c>
      <c r="N13" s="6"/>
      <c r="O13" s="4"/>
      <c r="T13" s="8"/>
    </row>
    <row r="14" spans="8:15" ht="11.25">
      <c r="H14" s="15" t="s">
        <v>51</v>
      </c>
      <c r="I14" s="4">
        <f t="shared" si="1"/>
        <v>1388.6545859360506</v>
      </c>
      <c r="J14" s="4">
        <v>44906312</v>
      </c>
      <c r="K14" s="4">
        <v>32338</v>
      </c>
      <c r="N14" s="6"/>
      <c r="O14" s="4"/>
    </row>
    <row r="15" spans="8:11" ht="11.25">
      <c r="H15" s="15" t="s">
        <v>53</v>
      </c>
      <c r="I15" s="4">
        <f t="shared" si="1"/>
        <v>1253.2223397644552</v>
      </c>
      <c r="J15" s="4">
        <v>169405583</v>
      </c>
      <c r="K15" s="4">
        <v>135176</v>
      </c>
    </row>
    <row r="16" spans="8:11" ht="11.25">
      <c r="H16" s="15" t="s">
        <v>55</v>
      </c>
      <c r="I16" s="4">
        <f t="shared" si="1"/>
        <v>2962.4496226600018</v>
      </c>
      <c r="J16" s="4">
        <v>60451747</v>
      </c>
      <c r="K16" s="4">
        <v>20406</v>
      </c>
    </row>
    <row r="17" spans="8:11" ht="11.25">
      <c r="H17" s="15" t="s">
        <v>129</v>
      </c>
      <c r="I17" s="4">
        <f t="shared" si="1"/>
        <v>1920.1484091394404</v>
      </c>
      <c r="J17" s="4">
        <v>44960275</v>
      </c>
      <c r="K17" s="4">
        <v>23415</v>
      </c>
    </row>
    <row r="18" spans="8:11" ht="11.25">
      <c r="H18" s="15" t="s">
        <v>56</v>
      </c>
      <c r="I18" s="4">
        <f t="shared" si="1"/>
        <v>1415.5546098403063</v>
      </c>
      <c r="J18" s="4">
        <v>135710636</v>
      </c>
      <c r="K18" s="4">
        <v>95871</v>
      </c>
    </row>
    <row r="19" ht="11.25"/>
    <row r="20" ht="11.25"/>
    <row r="21" spans="9:11" ht="11.25">
      <c r="I21" s="1" t="s">
        <v>121</v>
      </c>
      <c r="J21" s="1" t="s">
        <v>69</v>
      </c>
      <c r="K21" s="1" t="s">
        <v>70</v>
      </c>
    </row>
    <row r="22" spans="10:11" ht="11.25">
      <c r="J22" s="4">
        <f>SUM(J6:J11)</f>
        <v>758107173</v>
      </c>
      <c r="K22" s="4">
        <f>SUM(K6:K11)</f>
        <v>112273</v>
      </c>
    </row>
    <row r="23" ht="11.25"/>
    <row r="24" spans="9:11" ht="11.25">
      <c r="I24" s="1" t="s">
        <v>120</v>
      </c>
      <c r="J24" s="1" t="s">
        <v>69</v>
      </c>
      <c r="K24" s="1" t="s">
        <v>70</v>
      </c>
    </row>
    <row r="25" spans="10:11" ht="11.25">
      <c r="J25" s="4">
        <f>SUM(J13:J18)</f>
        <v>533362452</v>
      </c>
      <c r="K25" s="4">
        <f>SUM(K13:K18)</f>
        <v>333655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L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12.625" style="1" customWidth="1"/>
    <col min="9" max="9" width="8.875" style="1" customWidth="1"/>
    <col min="10" max="10" width="7.25390625" style="1" customWidth="1"/>
    <col min="11" max="11" width="2.375" style="1" customWidth="1"/>
    <col min="12" max="16384" width="8.875" style="1" customWidth="1"/>
  </cols>
  <sheetData>
    <row r="1" ht="11.25">
      <c r="G1" s="25"/>
    </row>
    <row r="2" ht="11.25"/>
    <row r="3" ht="11.25"/>
    <row r="4" spans="7:9" ht="11.25">
      <c r="G4" s="2" t="s">
        <v>43</v>
      </c>
      <c r="H4" s="2" t="s">
        <v>44</v>
      </c>
      <c r="I4" s="2" t="s">
        <v>45</v>
      </c>
    </row>
    <row r="5" spans="7:9" ht="11.25">
      <c r="G5" s="2" t="s">
        <v>72</v>
      </c>
      <c r="H5" s="16">
        <f aca="true" t="shared" si="0" ref="H5:H10">I5/$I$12*100</f>
        <v>23.461118902914137</v>
      </c>
      <c r="I5" s="4">
        <v>3011</v>
      </c>
    </row>
    <row r="6" spans="7:9" ht="11.25">
      <c r="G6" s="2" t="s">
        <v>75</v>
      </c>
      <c r="H6" s="16">
        <f t="shared" si="0"/>
        <v>24.26367461430575</v>
      </c>
      <c r="I6" s="4">
        <v>3114</v>
      </c>
    </row>
    <row r="7" spans="7:12" ht="11.25">
      <c r="G7" s="2" t="s">
        <v>77</v>
      </c>
      <c r="H7" s="16">
        <f t="shared" si="0"/>
        <v>28.650459716378368</v>
      </c>
      <c r="I7" s="4">
        <v>3677</v>
      </c>
      <c r="K7" s="6"/>
      <c r="L7" s="6"/>
    </row>
    <row r="8" spans="7:12" ht="11.25">
      <c r="G8" s="2" t="s">
        <v>79</v>
      </c>
      <c r="H8" s="16">
        <f t="shared" si="0"/>
        <v>14.718715910861773</v>
      </c>
      <c r="I8" s="4">
        <v>1889</v>
      </c>
      <c r="K8" s="6"/>
      <c r="L8" s="6"/>
    </row>
    <row r="9" spans="7:12" ht="11.25">
      <c r="G9" s="2" t="s">
        <v>81</v>
      </c>
      <c r="H9" s="16">
        <f t="shared" si="0"/>
        <v>4.301075268817205</v>
      </c>
      <c r="I9" s="4">
        <v>552</v>
      </c>
      <c r="K9" s="6"/>
      <c r="L9" s="6"/>
    </row>
    <row r="10" spans="7:12" ht="11.25">
      <c r="G10" s="2" t="s">
        <v>83</v>
      </c>
      <c r="H10" s="16">
        <f t="shared" si="0"/>
        <v>4.604955586722768</v>
      </c>
      <c r="I10" s="4">
        <v>591</v>
      </c>
      <c r="K10" s="6"/>
      <c r="L10" s="6"/>
    </row>
    <row r="11" spans="7:12" ht="11.25">
      <c r="G11" s="2"/>
      <c r="H11" s="16"/>
      <c r="I11" s="4"/>
      <c r="K11" s="6"/>
      <c r="L11" s="6"/>
    </row>
    <row r="12" spans="7:12" ht="11.25">
      <c r="G12" s="2" t="s">
        <v>58</v>
      </c>
      <c r="H12" s="16">
        <f>SUM(H5:H10)</f>
        <v>100</v>
      </c>
      <c r="I12" s="4">
        <f>SUM(I5:I10)</f>
        <v>12834</v>
      </c>
      <c r="K12" s="6"/>
      <c r="L12" s="6"/>
    </row>
    <row r="13" spans="11:12" ht="11.25">
      <c r="K13" s="6"/>
      <c r="L13" s="6"/>
    </row>
    <row r="14" spans="7:12" ht="11.25">
      <c r="G14" s="2" t="s">
        <v>59</v>
      </c>
      <c r="H14" s="2" t="s">
        <v>60</v>
      </c>
      <c r="I14" s="2" t="s">
        <v>45</v>
      </c>
      <c r="K14" s="6"/>
      <c r="L14" s="6"/>
    </row>
    <row r="15" spans="7:12" ht="11.25">
      <c r="G15" s="2" t="s">
        <v>72</v>
      </c>
      <c r="H15" s="16">
        <f aca="true" t="shared" si="1" ref="H15:H20">I15/$I$22*100</f>
        <v>46.05753214426082</v>
      </c>
      <c r="I15" s="4">
        <v>24609</v>
      </c>
      <c r="K15" s="6"/>
      <c r="L15" s="6"/>
    </row>
    <row r="16" spans="7:12" ht="11.25">
      <c r="G16" s="2" t="s">
        <v>75</v>
      </c>
      <c r="H16" s="16">
        <f t="shared" si="1"/>
        <v>22.917407497520166</v>
      </c>
      <c r="I16" s="4">
        <v>12245</v>
      </c>
      <c r="K16" s="6"/>
      <c r="L16" s="6"/>
    </row>
    <row r="17" spans="7:11" ht="11.25">
      <c r="G17" s="2" t="s">
        <v>77</v>
      </c>
      <c r="H17" s="16">
        <f t="shared" si="1"/>
        <v>17.21098238850106</v>
      </c>
      <c r="I17" s="4">
        <v>9196</v>
      </c>
      <c r="K17" s="6"/>
    </row>
    <row r="18" spans="7:12" ht="11.25">
      <c r="G18" s="2" t="s">
        <v>79</v>
      </c>
      <c r="H18" s="16">
        <f t="shared" si="1"/>
        <v>8.886227096629296</v>
      </c>
      <c r="I18" s="4">
        <v>4748</v>
      </c>
      <c r="K18" s="6"/>
      <c r="L18" s="6"/>
    </row>
    <row r="19" spans="7:9" ht="11.25">
      <c r="G19" s="2" t="s">
        <v>81</v>
      </c>
      <c r="H19" s="16">
        <f t="shared" si="1"/>
        <v>2.406842469727312</v>
      </c>
      <c r="I19" s="4">
        <v>1286</v>
      </c>
    </row>
    <row r="20" spans="7:12" ht="11.25">
      <c r="G20" s="2" t="s">
        <v>83</v>
      </c>
      <c r="H20" s="16">
        <f t="shared" si="1"/>
        <v>2.5210084033613445</v>
      </c>
      <c r="I20" s="4">
        <v>1347</v>
      </c>
      <c r="K20" s="2"/>
      <c r="L20" s="2"/>
    </row>
    <row r="21" spans="7:9" ht="11.25">
      <c r="G21" s="15"/>
      <c r="H21" s="16"/>
      <c r="I21" s="4"/>
    </row>
    <row r="22" spans="7:9" ht="11.25">
      <c r="G22" s="15" t="s">
        <v>58</v>
      </c>
      <c r="H22" s="16">
        <f>SUM(H15:H20)</f>
        <v>100.00000000000001</v>
      </c>
      <c r="I22" s="4">
        <f>SUM(I15:I20)</f>
        <v>53431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>
      <c r="L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2:P33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5" width="8.875" style="1" customWidth="1"/>
    <col min="6" max="6" width="6.00390625" style="1" customWidth="1"/>
    <col min="7" max="7" width="8.00390625" style="1" customWidth="1"/>
    <col min="8" max="8" width="8.875" style="1" customWidth="1"/>
    <col min="9" max="9" width="10.375" style="1" customWidth="1"/>
    <col min="10" max="10" width="8.125" style="1" bestFit="1" customWidth="1"/>
    <col min="11" max="14" width="8.875" style="1" customWidth="1"/>
    <col min="15" max="15" width="11.25390625" style="1" bestFit="1" customWidth="1"/>
    <col min="16" max="16384" width="8.875" style="1" customWidth="1"/>
  </cols>
  <sheetData>
    <row r="1" ht="11.25"/>
    <row r="2" ht="11.25">
      <c r="G2" s="25"/>
    </row>
    <row r="3" ht="11.25"/>
    <row r="4" spans="8:9" ht="11.25">
      <c r="H4" s="2" t="s">
        <v>71</v>
      </c>
      <c r="I4" s="2" t="s">
        <v>71</v>
      </c>
    </row>
    <row r="5" spans="8:9" ht="11.25">
      <c r="H5" s="1" t="s">
        <v>73</v>
      </c>
      <c r="I5" s="1" t="s">
        <v>74</v>
      </c>
    </row>
    <row r="6" spans="7:9" ht="11.25">
      <c r="G6" s="2" t="s">
        <v>76</v>
      </c>
      <c r="H6" s="6">
        <f aca="true" t="shared" si="0" ref="H6:H15">H21/$H$32*100</f>
        <v>30.651060716898314</v>
      </c>
      <c r="I6" s="6">
        <f aca="true" t="shared" si="1" ref="I6:I15">I21/$I$32*100</f>
        <v>25.990491283676704</v>
      </c>
    </row>
    <row r="7" spans="7:16" ht="11.25">
      <c r="G7" s="2" t="s">
        <v>78</v>
      </c>
      <c r="H7" s="6">
        <f t="shared" si="0"/>
        <v>18.800292611558156</v>
      </c>
      <c r="I7" s="6">
        <f t="shared" si="1"/>
        <v>14.263074484944532</v>
      </c>
      <c r="P7" s="6"/>
    </row>
    <row r="8" spans="7:16" ht="11.25">
      <c r="G8" s="2" t="s">
        <v>80</v>
      </c>
      <c r="H8" s="6">
        <f t="shared" si="0"/>
        <v>11.19239209948793</v>
      </c>
      <c r="I8" s="6">
        <f t="shared" si="1"/>
        <v>11.885895404120443</v>
      </c>
      <c r="P8" s="6"/>
    </row>
    <row r="9" spans="7:16" ht="11.25">
      <c r="G9" s="2" t="s">
        <v>82</v>
      </c>
      <c r="H9" s="6">
        <f t="shared" si="0"/>
        <v>12.58229700073153</v>
      </c>
      <c r="I9" s="6">
        <f t="shared" si="1"/>
        <v>11.727416798732172</v>
      </c>
      <c r="P9" s="6"/>
    </row>
    <row r="10" spans="7:16" ht="11.25">
      <c r="G10" s="2" t="s">
        <v>84</v>
      </c>
      <c r="H10" s="6">
        <f t="shared" si="0"/>
        <v>5.852231163130943</v>
      </c>
      <c r="I10" s="6">
        <f t="shared" si="1"/>
        <v>7.6069730586370845</v>
      </c>
      <c r="P10" s="6"/>
    </row>
    <row r="11" spans="7:16" ht="11.25">
      <c r="G11" s="2" t="s">
        <v>85</v>
      </c>
      <c r="H11" s="6">
        <f t="shared" si="0"/>
        <v>10.460863204096562</v>
      </c>
      <c r="I11" s="6">
        <f t="shared" si="1"/>
        <v>12.044374009508717</v>
      </c>
      <c r="P11" s="6"/>
    </row>
    <row r="12" spans="7:16" ht="11.25">
      <c r="G12" s="2" t="s">
        <v>86</v>
      </c>
      <c r="H12" s="6">
        <f t="shared" si="0"/>
        <v>3.9502560351133873</v>
      </c>
      <c r="I12" s="6">
        <f t="shared" si="1"/>
        <v>5.863708399366086</v>
      </c>
      <c r="P12" s="6"/>
    </row>
    <row r="13" spans="7:16" ht="11.25">
      <c r="G13" s="2" t="s">
        <v>87</v>
      </c>
      <c r="H13" s="6">
        <f t="shared" si="0"/>
        <v>1.097293343087052</v>
      </c>
      <c r="I13" s="6">
        <f t="shared" si="1"/>
        <v>4.437400950871632</v>
      </c>
      <c r="P13" s="6"/>
    </row>
    <row r="14" spans="7:16" ht="11.25">
      <c r="G14" s="2" t="s">
        <v>88</v>
      </c>
      <c r="H14" s="6">
        <f t="shared" si="0"/>
        <v>2.194586686174104</v>
      </c>
      <c r="I14" s="6">
        <f t="shared" si="1"/>
        <v>2.8526148969889067</v>
      </c>
      <c r="P14" s="6"/>
    </row>
    <row r="15" spans="7:16" ht="11.25">
      <c r="G15" s="2" t="s">
        <v>89</v>
      </c>
      <c r="H15" s="6">
        <f t="shared" si="0"/>
        <v>3.218727139722019</v>
      </c>
      <c r="I15" s="6">
        <f t="shared" si="1"/>
        <v>3.328050713153724</v>
      </c>
      <c r="P15" s="6"/>
    </row>
    <row r="16" spans="8:16" ht="11.25">
      <c r="H16" s="6"/>
      <c r="P16" s="6"/>
    </row>
    <row r="17" spans="7:9" ht="11.25">
      <c r="G17" s="2" t="s">
        <v>58</v>
      </c>
      <c r="H17" s="6">
        <f>SUM(H6:H15)</f>
        <v>99.99999999999999</v>
      </c>
      <c r="I17" s="6">
        <f>SUM(I6:I15)</f>
        <v>100.00000000000001</v>
      </c>
    </row>
    <row r="18" ht="11.25">
      <c r="P18" s="6"/>
    </row>
    <row r="19" spans="8:9" ht="11.25">
      <c r="H19" s="2" t="s">
        <v>45</v>
      </c>
      <c r="I19" s="2" t="s">
        <v>45</v>
      </c>
    </row>
    <row r="20" spans="8:16" ht="11.25">
      <c r="H20" s="1" t="s">
        <v>90</v>
      </c>
      <c r="I20" s="1" t="s">
        <v>74</v>
      </c>
      <c r="P20" s="2"/>
    </row>
    <row r="21" spans="7:9" ht="11.25">
      <c r="G21" s="2" t="s">
        <v>76</v>
      </c>
      <c r="H21" s="1">
        <v>419</v>
      </c>
      <c r="I21" s="1">
        <v>164</v>
      </c>
    </row>
    <row r="22" spans="7:9" ht="11.25">
      <c r="G22" s="2" t="s">
        <v>78</v>
      </c>
      <c r="H22" s="1">
        <v>257</v>
      </c>
      <c r="I22" s="1">
        <v>90</v>
      </c>
    </row>
    <row r="23" spans="7:9" ht="11.25">
      <c r="G23" s="2" t="s">
        <v>80</v>
      </c>
      <c r="H23" s="1">
        <v>153</v>
      </c>
      <c r="I23" s="1">
        <v>75</v>
      </c>
    </row>
    <row r="24" spans="7:9" ht="11.25">
      <c r="G24" s="2" t="s">
        <v>82</v>
      </c>
      <c r="H24" s="1">
        <v>172</v>
      </c>
      <c r="I24" s="1">
        <v>74</v>
      </c>
    </row>
    <row r="25" spans="7:9" ht="11.25">
      <c r="G25" s="2" t="s">
        <v>84</v>
      </c>
      <c r="H25" s="1">
        <v>80</v>
      </c>
      <c r="I25" s="1">
        <v>48</v>
      </c>
    </row>
    <row r="26" spans="7:9" ht="11.25">
      <c r="G26" s="2" t="s">
        <v>85</v>
      </c>
      <c r="H26" s="1">
        <v>143</v>
      </c>
      <c r="I26" s="1">
        <v>76</v>
      </c>
    </row>
    <row r="27" spans="7:9" ht="11.25">
      <c r="G27" s="2" t="s">
        <v>86</v>
      </c>
      <c r="H27" s="1">
        <v>54</v>
      </c>
      <c r="I27" s="1">
        <v>37</v>
      </c>
    </row>
    <row r="28" spans="7:9" ht="11.25">
      <c r="G28" s="2" t="s">
        <v>87</v>
      </c>
      <c r="H28" s="1">
        <v>15</v>
      </c>
      <c r="I28" s="1">
        <v>28</v>
      </c>
    </row>
    <row r="29" spans="7:9" ht="11.25">
      <c r="G29" s="2" t="s">
        <v>88</v>
      </c>
      <c r="H29" s="1">
        <v>30</v>
      </c>
      <c r="I29" s="1">
        <v>18</v>
      </c>
    </row>
    <row r="30" spans="7:9" ht="11.25">
      <c r="G30" s="2" t="s">
        <v>89</v>
      </c>
      <c r="H30" s="1">
        <v>44</v>
      </c>
      <c r="I30" s="1">
        <v>21</v>
      </c>
    </row>
    <row r="31" ht="11.25"/>
    <row r="32" spans="7:9" ht="11.25">
      <c r="G32" s="2" t="s">
        <v>58</v>
      </c>
      <c r="H32" s="4">
        <f>SUM(H21:H30)</f>
        <v>1367</v>
      </c>
      <c r="I32" s="1">
        <f>SUM(I21:I30)</f>
        <v>631</v>
      </c>
    </row>
    <row r="33" ht="11.25">
      <c r="P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2:Q23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12.625" style="1" customWidth="1"/>
    <col min="9" max="9" width="8.875" style="1" customWidth="1"/>
    <col min="10" max="10" width="10.25390625" style="1" customWidth="1"/>
    <col min="11" max="12" width="8.875" style="1" customWidth="1"/>
    <col min="13" max="13" width="11.25390625" style="1" bestFit="1" customWidth="1"/>
    <col min="14" max="16384" width="8.875" style="1" customWidth="1"/>
  </cols>
  <sheetData>
    <row r="1" ht="11.25"/>
    <row r="2" ht="11.25">
      <c r="G2" s="25"/>
    </row>
    <row r="3" ht="11.25"/>
    <row r="4" spans="9:10" ht="11.25">
      <c r="I4" s="2" t="s">
        <v>91</v>
      </c>
      <c r="J4" s="2" t="s">
        <v>92</v>
      </c>
    </row>
    <row r="5" spans="7:17" ht="12.75">
      <c r="G5" s="2" t="s">
        <v>93</v>
      </c>
      <c r="H5" s="2" t="s">
        <v>94</v>
      </c>
      <c r="I5" s="6">
        <f aca="true" t="shared" si="0" ref="I5:I10">J5/$J$12*100</f>
        <v>18.75013688629312</v>
      </c>
      <c r="J5" s="4">
        <v>179781</v>
      </c>
      <c r="K5"/>
      <c r="L5"/>
      <c r="M5"/>
      <c r="Q5" s="2"/>
    </row>
    <row r="6" spans="7:17" ht="12.75">
      <c r="G6" s="2"/>
      <c r="H6" s="2" t="s">
        <v>96</v>
      </c>
      <c r="I6" s="6">
        <f t="shared" si="0"/>
        <v>10.513284488827471</v>
      </c>
      <c r="J6" s="4">
        <v>100804</v>
      </c>
      <c r="K6" s="20"/>
      <c r="L6" s="20"/>
      <c r="M6" s="20"/>
      <c r="Q6" s="4"/>
    </row>
    <row r="7" spans="7:17" ht="12.75">
      <c r="G7" s="2"/>
      <c r="H7" s="2" t="s">
        <v>56</v>
      </c>
      <c r="I7" s="6">
        <f t="shared" si="0"/>
        <v>7.117148593330379</v>
      </c>
      <c r="J7" s="4">
        <v>68241</v>
      </c>
      <c r="K7" s="20"/>
      <c r="L7" s="20"/>
      <c r="M7" s="20"/>
      <c r="Q7" s="4"/>
    </row>
    <row r="8" spans="7:17" ht="12.75">
      <c r="G8" s="2" t="s">
        <v>98</v>
      </c>
      <c r="H8" s="2" t="s">
        <v>94</v>
      </c>
      <c r="I8" s="6">
        <f t="shared" si="0"/>
        <v>11.025473887309989</v>
      </c>
      <c r="J8" s="4">
        <v>105715</v>
      </c>
      <c r="K8" s="20"/>
      <c r="L8" s="20"/>
      <c r="M8" s="20"/>
      <c r="Q8" s="4"/>
    </row>
    <row r="9" spans="8:17" ht="12.75">
      <c r="H9" s="2" t="s">
        <v>96</v>
      </c>
      <c r="I9" s="6">
        <f t="shared" si="0"/>
        <v>37.518108101061195</v>
      </c>
      <c r="J9" s="4">
        <v>359733</v>
      </c>
      <c r="K9" s="20"/>
      <c r="L9" s="20"/>
      <c r="M9" s="20"/>
      <c r="Q9" s="4"/>
    </row>
    <row r="10" spans="8:17" ht="12.75">
      <c r="H10" s="2" t="s">
        <v>56</v>
      </c>
      <c r="I10" s="6">
        <f t="shared" si="0"/>
        <v>15.07574374885928</v>
      </c>
      <c r="J10" s="4">
        <v>144550</v>
      </c>
      <c r="K10" s="20"/>
      <c r="L10" s="20"/>
      <c r="M10" s="20"/>
      <c r="Q10" s="4"/>
    </row>
    <row r="11" spans="7:17" ht="12.75">
      <c r="G11" s="2"/>
      <c r="I11" s="6"/>
      <c r="J11" s="4"/>
      <c r="K11" s="20"/>
      <c r="L11" s="20"/>
      <c r="M11" s="20"/>
      <c r="Q11" s="4"/>
    </row>
    <row r="12" spans="7:17" ht="12.75">
      <c r="G12" s="2"/>
      <c r="I12" s="6">
        <f>SUM(I5:I10)</f>
        <v>99.99989570568144</v>
      </c>
      <c r="J12" s="14">
        <v>958825</v>
      </c>
      <c r="K12" s="20"/>
      <c r="L12" s="20"/>
      <c r="M12" s="20"/>
      <c r="Q12" s="4"/>
    </row>
    <row r="13" spans="11:17" ht="12.75">
      <c r="K13" s="20"/>
      <c r="L13" s="20"/>
      <c r="M13" s="20"/>
      <c r="Q13" s="4"/>
    </row>
    <row r="14" spans="8:13" ht="12.75">
      <c r="H14" s="2" t="s">
        <v>99</v>
      </c>
      <c r="I14" s="6">
        <f>SUM(I5:I7)</f>
        <v>36.38056996845097</v>
      </c>
      <c r="J14" s="4">
        <v>348827</v>
      </c>
      <c r="K14" s="20"/>
      <c r="L14" s="20"/>
      <c r="M14" s="20"/>
    </row>
    <row r="15" spans="8:17" ht="11.25">
      <c r="H15" s="2" t="s">
        <v>100</v>
      </c>
      <c r="I15" s="6">
        <f>SUM(I8:I10)</f>
        <v>63.61932573723047</v>
      </c>
      <c r="J15" s="4">
        <f>SUM(J8:J10)</f>
        <v>609998</v>
      </c>
      <c r="Q15" s="2"/>
    </row>
    <row r="16" ht="11.25">
      <c r="Q16" s="4"/>
    </row>
    <row r="17" spans="8:17" ht="11.25">
      <c r="H17" s="2" t="s">
        <v>102</v>
      </c>
      <c r="I17" s="6">
        <f>SUM(I14:I15)</f>
        <v>99.99989570568144</v>
      </c>
      <c r="J17" s="14">
        <f>SUM(J14:J15)</f>
        <v>958825</v>
      </c>
      <c r="Q17" s="4"/>
    </row>
    <row r="18" ht="11.25">
      <c r="Q18" s="4"/>
    </row>
    <row r="19" ht="11.25">
      <c r="Q19" s="4"/>
    </row>
    <row r="20" ht="11.25">
      <c r="Q20" s="4"/>
    </row>
    <row r="21" ht="11.25">
      <c r="Q21" s="4"/>
    </row>
    <row r="22" ht="11.25">
      <c r="Q22" s="4"/>
    </row>
    <row r="23" ht="11.25">
      <c r="Q2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J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0.75390625" style="1" customWidth="1"/>
    <col min="8" max="8" width="8.875" style="1" customWidth="1"/>
    <col min="9" max="9" width="10.375" style="1" customWidth="1"/>
    <col min="10" max="10" width="11.00390625" style="1" bestFit="1" customWidth="1"/>
    <col min="11" max="16384" width="8.875" style="1" customWidth="1"/>
  </cols>
  <sheetData>
    <row r="1" ht="11.25">
      <c r="G1" s="25"/>
    </row>
    <row r="2" ht="11.25"/>
    <row r="3" ht="11.25"/>
    <row r="4" spans="7:10" ht="11.25">
      <c r="G4" s="1" t="s">
        <v>0</v>
      </c>
      <c r="H4" s="3" t="s">
        <v>136</v>
      </c>
      <c r="I4" s="3" t="s">
        <v>136</v>
      </c>
      <c r="J4" s="3" t="s">
        <v>136</v>
      </c>
    </row>
    <row r="5" spans="8:10" ht="11.25">
      <c r="H5" s="1" t="s">
        <v>93</v>
      </c>
      <c r="I5" s="1" t="s">
        <v>95</v>
      </c>
      <c r="J5" s="1" t="s">
        <v>58</v>
      </c>
    </row>
    <row r="6" spans="7:10" ht="11.25">
      <c r="G6" s="2" t="s">
        <v>97</v>
      </c>
      <c r="H6" s="27">
        <v>46.86</v>
      </c>
      <c r="I6" s="27">
        <v>68.4968</v>
      </c>
      <c r="J6" s="27">
        <f aca="true" t="shared" si="0" ref="J6:J14">SUM(H6:I6)</f>
        <v>115.35679999999999</v>
      </c>
    </row>
    <row r="7" spans="7:10" ht="11.25">
      <c r="G7" s="1">
        <v>6</v>
      </c>
      <c r="H7" s="27">
        <v>47.3465</v>
      </c>
      <c r="I7" s="27">
        <v>70.0155</v>
      </c>
      <c r="J7" s="27">
        <f t="shared" si="0"/>
        <v>117.362</v>
      </c>
    </row>
    <row r="8" spans="7:10" ht="11.25">
      <c r="G8" s="1">
        <v>7</v>
      </c>
      <c r="H8" s="27">
        <v>37.3612</v>
      </c>
      <c r="I8" s="27">
        <v>70.2697</v>
      </c>
      <c r="J8" s="27">
        <f t="shared" si="0"/>
        <v>107.6309</v>
      </c>
    </row>
    <row r="9" spans="7:10" ht="11.25">
      <c r="G9" s="1">
        <v>8</v>
      </c>
      <c r="H9" s="27">
        <v>42.169</v>
      </c>
      <c r="I9" s="27">
        <v>73.748</v>
      </c>
      <c r="J9" s="27">
        <f t="shared" si="0"/>
        <v>115.917</v>
      </c>
    </row>
    <row r="10" spans="7:10" ht="11.25">
      <c r="G10" s="1">
        <v>9</v>
      </c>
      <c r="H10" s="27">
        <v>44.2533</v>
      </c>
      <c r="I10" s="27">
        <v>78.1756</v>
      </c>
      <c r="J10" s="27">
        <f t="shared" si="0"/>
        <v>122.4289</v>
      </c>
    </row>
    <row r="11" spans="7:10" ht="11.25">
      <c r="G11" s="1">
        <v>10</v>
      </c>
      <c r="H11" s="27">
        <v>42.5868</v>
      </c>
      <c r="I11" s="27">
        <v>79.9235</v>
      </c>
      <c r="J11" s="27">
        <f t="shared" si="0"/>
        <v>122.5103</v>
      </c>
    </row>
    <row r="12" spans="7:10" ht="11.25">
      <c r="G12" s="1">
        <v>11</v>
      </c>
      <c r="H12" s="27">
        <v>41.2502</v>
      </c>
      <c r="I12" s="27">
        <v>76.148</v>
      </c>
      <c r="J12" s="27">
        <f t="shared" si="0"/>
        <v>117.3982</v>
      </c>
    </row>
    <row r="13" spans="7:10" ht="11.25">
      <c r="G13" s="1">
        <v>12</v>
      </c>
      <c r="H13" s="27">
        <v>39.9715</v>
      </c>
      <c r="I13" s="27">
        <v>72.4468</v>
      </c>
      <c r="J13" s="27">
        <f t="shared" si="0"/>
        <v>112.41829999999999</v>
      </c>
    </row>
    <row r="14" spans="7:10" ht="11.25">
      <c r="G14" s="1">
        <v>13</v>
      </c>
      <c r="H14" s="27">
        <v>38.1231</v>
      </c>
      <c r="I14" s="27">
        <v>69.5029</v>
      </c>
      <c r="J14" s="27">
        <f t="shared" si="0"/>
        <v>107.626</v>
      </c>
    </row>
    <row r="15" spans="7:10" ht="11.25">
      <c r="G15" s="1">
        <v>14</v>
      </c>
      <c r="H15" s="27">
        <v>37.3139</v>
      </c>
      <c r="I15" s="27">
        <v>65.1559</v>
      </c>
      <c r="J15" s="27">
        <f>SUM(H15:I15)</f>
        <v>102.46979999999999</v>
      </c>
    </row>
    <row r="16" spans="7:10" ht="11.25">
      <c r="G16" s="1">
        <v>15</v>
      </c>
      <c r="H16" s="27">
        <v>36.0674</v>
      </c>
      <c r="I16" s="34">
        <v>62.3627</v>
      </c>
      <c r="J16" s="27">
        <f>SUM(H16:I16)</f>
        <v>98.4301</v>
      </c>
    </row>
    <row r="17" spans="7:10" ht="11.25">
      <c r="G17" s="1">
        <v>16</v>
      </c>
      <c r="H17" s="34">
        <v>34.8827</v>
      </c>
      <c r="I17" s="34">
        <v>60.9998</v>
      </c>
      <c r="J17" s="27">
        <f>SUM(H17:I17)</f>
        <v>95.8825</v>
      </c>
    </row>
    <row r="18" ht="11.25"/>
    <row r="19" ht="11.25">
      <c r="G19" s="1" t="s">
        <v>101</v>
      </c>
    </row>
    <row r="20" spans="7:9" ht="11.25">
      <c r="G20" s="1" t="s">
        <v>0</v>
      </c>
      <c r="H20" s="2" t="s">
        <v>2</v>
      </c>
      <c r="I20" s="2" t="s">
        <v>2</v>
      </c>
    </row>
    <row r="21" spans="8:9" ht="11.25">
      <c r="H21" s="1" t="s">
        <v>93</v>
      </c>
      <c r="I21" s="1" t="s">
        <v>122</v>
      </c>
    </row>
    <row r="22" spans="7:9" ht="11.25">
      <c r="G22" s="2" t="s">
        <v>97</v>
      </c>
      <c r="H22" s="1">
        <v>-0.7</v>
      </c>
      <c r="I22" s="1">
        <v>-0.1</v>
      </c>
    </row>
    <row r="23" spans="7:9" ht="11.25">
      <c r="G23" s="1">
        <v>6</v>
      </c>
      <c r="H23" s="18">
        <v>1</v>
      </c>
      <c r="I23" s="1">
        <v>2.2</v>
      </c>
    </row>
    <row r="24" spans="7:9" ht="11.25">
      <c r="G24" s="1">
        <v>7</v>
      </c>
      <c r="H24" s="1">
        <v>-21.1</v>
      </c>
      <c r="I24" s="1">
        <v>0.4</v>
      </c>
    </row>
    <row r="25" spans="7:9" ht="11.25">
      <c r="G25" s="1">
        <v>8</v>
      </c>
      <c r="H25" s="1">
        <v>12.9</v>
      </c>
      <c r="I25" s="1">
        <v>4.9</v>
      </c>
    </row>
    <row r="26" spans="7:9" ht="11.25">
      <c r="G26" s="1">
        <v>9</v>
      </c>
      <c r="H26" s="1">
        <v>4.9</v>
      </c>
      <c r="I26" s="18">
        <v>6</v>
      </c>
    </row>
    <row r="27" spans="7:9" ht="11.25">
      <c r="G27" s="1">
        <v>10</v>
      </c>
      <c r="H27" s="1">
        <v>-3.8</v>
      </c>
      <c r="I27" s="1">
        <v>2.2</v>
      </c>
    </row>
    <row r="28" spans="7:9" ht="11.25">
      <c r="G28" s="1">
        <v>11</v>
      </c>
      <c r="H28" s="1">
        <v>-3.1</v>
      </c>
      <c r="I28" s="1">
        <v>-4.7</v>
      </c>
    </row>
    <row r="29" spans="7:9" ht="11.25">
      <c r="G29" s="1">
        <v>12</v>
      </c>
      <c r="H29" s="1">
        <v>-3.1</v>
      </c>
      <c r="I29" s="1">
        <v>-4.9</v>
      </c>
    </row>
    <row r="30" spans="7:9" ht="11.25">
      <c r="G30" s="1">
        <v>13</v>
      </c>
      <c r="H30" s="1">
        <v>-4.6</v>
      </c>
      <c r="I30" s="1">
        <v>-4.1</v>
      </c>
    </row>
    <row r="31" spans="7:9" ht="11.25">
      <c r="G31" s="1">
        <v>14</v>
      </c>
      <c r="H31" s="1">
        <v>-2.1</v>
      </c>
      <c r="I31" s="1">
        <v>-6.3</v>
      </c>
    </row>
    <row r="32" spans="7:9" ht="11.25">
      <c r="G32" s="1">
        <v>15</v>
      </c>
      <c r="H32" s="1">
        <v>-3.3</v>
      </c>
      <c r="I32" s="1">
        <v>-4.3</v>
      </c>
    </row>
    <row r="33" spans="7:9" ht="11.25">
      <c r="G33" s="1">
        <v>16</v>
      </c>
      <c r="H33" s="1">
        <v>-3.3</v>
      </c>
      <c r="I33" s="1">
        <v>-2.2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2006-03-02T14:21:50Z</cp:lastPrinted>
  <dcterms:created xsi:type="dcterms:W3CDTF">2002-10-30T04:03:02Z</dcterms:created>
  <dcterms:modified xsi:type="dcterms:W3CDTF">2006-07-18T07:12:50Z</dcterms:modified>
  <cp:category/>
  <cp:version/>
  <cp:contentType/>
  <cp:contentStatus/>
</cp:coreProperties>
</file>