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<sst xmlns="http://schemas.openxmlformats.org/spreadsheetml/2006/main" count="185" uniqueCount="149">
  <si>
    <t>単位</t>
  </si>
  <si>
    <t>千円</t>
  </si>
  <si>
    <t>県税</t>
  </si>
  <si>
    <t>分担金及び負担金</t>
  </si>
  <si>
    <t>議会費</t>
  </si>
  <si>
    <t>歳入</t>
  </si>
  <si>
    <t>％</t>
  </si>
  <si>
    <t>歳出</t>
  </si>
  <si>
    <t>％</t>
  </si>
  <si>
    <t>教育費</t>
  </si>
  <si>
    <t>繰入金</t>
  </si>
  <si>
    <t>土木費</t>
  </si>
  <si>
    <t>諸収入</t>
  </si>
  <si>
    <t>総務費</t>
  </si>
  <si>
    <t>地方消費税清算金</t>
  </si>
  <si>
    <t>使用料及び手数料</t>
  </si>
  <si>
    <t>民生費</t>
  </si>
  <si>
    <t>警察費</t>
  </si>
  <si>
    <t>地方交付税</t>
  </si>
  <si>
    <t>農林水産費</t>
  </si>
  <si>
    <t>国庫支出金</t>
  </si>
  <si>
    <t>衛生費</t>
  </si>
  <si>
    <t>県債</t>
  </si>
  <si>
    <t>労働費</t>
  </si>
  <si>
    <t>地方特例交付金</t>
  </si>
  <si>
    <t>災害復旧費</t>
  </si>
  <si>
    <t>地方譲与税</t>
  </si>
  <si>
    <t>交通安全対策特別交付金</t>
  </si>
  <si>
    <t>合計</t>
  </si>
  <si>
    <t>自主財源</t>
  </si>
  <si>
    <t>依存財源</t>
  </si>
  <si>
    <t>合計</t>
  </si>
  <si>
    <t>商工費</t>
  </si>
  <si>
    <t>公債費</t>
  </si>
  <si>
    <t>法人関係税</t>
  </si>
  <si>
    <t>個人県民税</t>
  </si>
  <si>
    <t>地方消費税</t>
  </si>
  <si>
    <t>県民税利子割</t>
  </si>
  <si>
    <t>兵庫県勢要覧グラフ集　目次</t>
  </si>
  <si>
    <t>シート番号</t>
  </si>
  <si>
    <t>　　タイトル</t>
  </si>
  <si>
    <t>千円</t>
  </si>
  <si>
    <t>県税</t>
  </si>
  <si>
    <t>地方交付税</t>
  </si>
  <si>
    <t>合計</t>
  </si>
  <si>
    <t>億円</t>
  </si>
  <si>
    <t>普通補助</t>
  </si>
  <si>
    <t>普通単独</t>
  </si>
  <si>
    <t>その他</t>
  </si>
  <si>
    <t>災害復旧等</t>
  </si>
  <si>
    <t>計</t>
  </si>
  <si>
    <t>人件費</t>
  </si>
  <si>
    <t>補助費等</t>
  </si>
  <si>
    <t>物件費</t>
  </si>
  <si>
    <t>扶助費</t>
  </si>
  <si>
    <t>維持補修費</t>
  </si>
  <si>
    <t>普通建設事業費</t>
  </si>
  <si>
    <t>災害復旧事業費</t>
  </si>
  <si>
    <t>繰出金</t>
  </si>
  <si>
    <t>公債費</t>
  </si>
  <si>
    <t>貸付金</t>
  </si>
  <si>
    <t>積立金</t>
  </si>
  <si>
    <t>投資及び出資金</t>
  </si>
  <si>
    <t>★その他</t>
  </si>
  <si>
    <t>国直轄事業負担金</t>
  </si>
  <si>
    <t>受託事業費</t>
  </si>
  <si>
    <t>★災害復旧等</t>
  </si>
  <si>
    <t>失業対策事業費</t>
  </si>
  <si>
    <t>単位</t>
  </si>
  <si>
    <t>億円</t>
  </si>
  <si>
    <t>県債発行額</t>
  </si>
  <si>
    <t>県債残高</t>
  </si>
  <si>
    <t>県債依存度</t>
  </si>
  <si>
    <t>その他の税</t>
  </si>
  <si>
    <t>県民税</t>
  </si>
  <si>
    <t>事業税</t>
  </si>
  <si>
    <t>地方消費税</t>
  </si>
  <si>
    <t>自動車税</t>
  </si>
  <si>
    <t>軽油引取税</t>
  </si>
  <si>
    <t>不動産取得税</t>
  </si>
  <si>
    <t>自動車取得税</t>
  </si>
  <si>
    <t>県たばこ税</t>
  </si>
  <si>
    <t>ゴルフ場利用税</t>
  </si>
  <si>
    <t>★法人関係税</t>
  </si>
  <si>
    <t>法人県民税</t>
  </si>
  <si>
    <t>法人事業税</t>
  </si>
  <si>
    <t>％</t>
  </si>
  <si>
    <t>投資的経費の推移</t>
  </si>
  <si>
    <t>％</t>
  </si>
  <si>
    <t>％</t>
  </si>
  <si>
    <t>県債残高・県債発行額と県債依存度の推移</t>
  </si>
  <si>
    <t>％</t>
  </si>
  <si>
    <t>一般会計歳入額に占める県税及び地方交付税収入の割合の推移</t>
  </si>
  <si>
    <t>県税収入の推移</t>
  </si>
  <si>
    <t>百億円</t>
  </si>
  <si>
    <t>財産収入・寄附金・繰越金</t>
  </si>
  <si>
    <t>平5</t>
  </si>
  <si>
    <t>（注）</t>
  </si>
  <si>
    <t>阪神・淡路大震災復興基金出資・貸付金債を除く。</t>
  </si>
  <si>
    <t>臨時財政対策債及び特定資金公共事業債を含む。</t>
  </si>
  <si>
    <t>　</t>
  </si>
  <si>
    <t>　</t>
  </si>
  <si>
    <t>一般会計歳入・歳出決算（平成16年度）</t>
  </si>
  <si>
    <t>歳出決算額の性質別割合（平成16年度）</t>
  </si>
  <si>
    <t>県税収入決算額（平成16年度）</t>
  </si>
  <si>
    <t>項目</t>
  </si>
  <si>
    <t>財政</t>
  </si>
  <si>
    <t>福祉・社会保障</t>
  </si>
  <si>
    <t>国民健康保険医療費の推移</t>
  </si>
  <si>
    <t>要介護（要支援）認定者数の要介護度別割合（平成17年度末現在）</t>
  </si>
  <si>
    <t>生活保護被保護実世帯数と保護費総額の推移</t>
  </si>
  <si>
    <t>生活保護費の扶助別割合（平成16年度）</t>
  </si>
  <si>
    <t>●財政/福祉・社会保障</t>
  </si>
  <si>
    <t>平8</t>
  </si>
  <si>
    <t>14年度から市町の国保会計の年度区分が変更されたため、</t>
  </si>
  <si>
    <t>14年度は、14.4月～15.2月の11ヶ月分,15年度はH15.3月～H16.2月</t>
  </si>
  <si>
    <t>の数値である。</t>
  </si>
  <si>
    <t>億円</t>
  </si>
  <si>
    <t>一般被保険者</t>
  </si>
  <si>
    <t>退職被保険者等</t>
  </si>
  <si>
    <t>老健対象者</t>
  </si>
  <si>
    <t>計</t>
  </si>
  <si>
    <t>※</t>
  </si>
  <si>
    <t>千世帯</t>
  </si>
  <si>
    <t>億円</t>
  </si>
  <si>
    <t>実世帯数</t>
  </si>
  <si>
    <t>保護費総額</t>
  </si>
  <si>
    <t>その他</t>
  </si>
  <si>
    <t>計</t>
  </si>
  <si>
    <t>生活扶助</t>
  </si>
  <si>
    <t>住宅扶助</t>
  </si>
  <si>
    <t>教育扶助</t>
  </si>
  <si>
    <t>介護扶助</t>
  </si>
  <si>
    <t>医療扶助</t>
  </si>
  <si>
    <t>人</t>
  </si>
  <si>
    <t>要支援</t>
  </si>
  <si>
    <t>要介護1</t>
  </si>
  <si>
    <t>要介護2</t>
  </si>
  <si>
    <t>要介護3</t>
  </si>
  <si>
    <t>要介護4</t>
  </si>
  <si>
    <t>要介護5</t>
  </si>
  <si>
    <t>千円</t>
  </si>
  <si>
    <t>昭40</t>
  </si>
  <si>
    <t>平2</t>
  </si>
  <si>
    <t>（注）数値の位置のずれは、ｸﾞﾗﾌ作成上、</t>
  </si>
  <si>
    <t>　　　線種を変えるためのものです。</t>
  </si>
  <si>
    <t>1か月あたり</t>
  </si>
  <si>
    <t>％</t>
  </si>
  <si>
    <t>％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</si>
</sst>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#,##0.0;[Red]\-#,##0.0"/>
    <numFmt numFmtId="180" formatCode="0.000"/>
    <numFmt numFmtId="181" formatCode="0.0000"/>
    <numFmt numFmtId="182" formatCode="0.00000"/>
    <numFmt numFmtId="183" formatCode="#,##0_ "/>
    <numFmt numFmtId="184" formatCode="0.000000"/>
    <numFmt numFmtId="185" formatCode="0_ "/>
    <numFmt numFmtId="186" formatCode="#,##0.0_ ;[Red]\-#,##0.0\ 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0.0%"/>
  </numFmts>
  <fonts count="2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8.7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  <xf numFmtId="178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 horizontal="center"/>
    </xf>
    <xf numFmtId="177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80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17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1" fontId="9" fillId="0" borderId="0" xfId="17" applyNumberFormat="1" applyFont="1" applyAlignment="1">
      <alignment/>
    </xf>
    <xf numFmtId="38" fontId="9" fillId="0" borderId="0" xfId="17" applyFont="1" applyFill="1" applyBorder="1" applyAlignment="1">
      <alignment vertical="center" wrapText="1"/>
    </xf>
    <xf numFmtId="38" fontId="9" fillId="0" borderId="0" xfId="17" applyFont="1" applyFill="1" applyBorder="1" applyAlignment="1">
      <alignment horizontal="center" vertical="center" wrapText="1"/>
    </xf>
    <xf numFmtId="176" fontId="9" fillId="0" borderId="0" xfId="17" applyNumberFormat="1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6" fontId="9" fillId="0" borderId="0" xfId="17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179" fontId="12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8225"/>
          <c:w val="0.81"/>
          <c:h val="0.548"/>
        </c:manualLayout>
      </c:layout>
      <c:doughnutChart>
        <c:varyColors val="1"/>
        <c:ser>
          <c:idx val="1"/>
          <c:order val="0"/>
          <c:tx>
            <c:strRef>
              <c:f>1!$C$55:$C$56</c:f>
              <c:strCache>
                <c:ptCount val="1"/>
                <c:pt idx="0">
                  <c:v>自主財源 依存財源</c:v>
                </c:pt>
              </c:strCache>
            </c:strRef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自主
財源
53.5%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依存
財源
46.5%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1!$D$55:$D$56</c:f>
              <c:numCache/>
            </c:numRef>
          </c:val>
        </c:ser>
        <c:ser>
          <c:idx val="0"/>
          <c:order val="1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CCFF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Pt>
            <c:idx val="10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県税
25.0%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繰入金
16.1%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諸収入
4.4%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地方消費税清算金
4.8%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使用料及び
手数料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財産収入
寄付金
繰越金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分担金及び
負担金
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
交付税
18.4%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県債
14.1%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国庫支出金
12.5%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地方特例
交付金
0.8%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地方譲与税
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交通安全
対策特別
交付金
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1!$C$39:$C$51</c:f>
              <c:strCache/>
            </c:strRef>
          </c:cat>
          <c:val>
            <c:numRef>
              <c:f>1!$D$39:$D$51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9!$G$5:$G$10</c:f>
              <c:strCache>
                <c:ptCount val="6"/>
                <c:pt idx="0">
                  <c:v>要支援</c:v>
                </c:pt>
                <c:pt idx="1">
                  <c:v>要介護1</c:v>
                </c:pt>
                <c:pt idx="2">
                  <c:v>要介護2</c:v>
                </c:pt>
                <c:pt idx="3">
                  <c:v>要介護3</c:v>
                </c:pt>
                <c:pt idx="4">
                  <c:v>要介護4</c:v>
                </c:pt>
                <c:pt idx="5">
                  <c:v>要介護5</c:v>
                </c:pt>
              </c:strCache>
            </c:strRef>
          </c:cat>
          <c:val>
            <c:numRef>
              <c:f>9!$H$5:$H$10</c:f>
              <c:numCache>
                <c:ptCount val="6"/>
                <c:pt idx="0">
                  <c:v>19.784732964314394</c:v>
                </c:pt>
                <c:pt idx="1">
                  <c:v>32.56601109212718</c:v>
                </c:pt>
                <c:pt idx="2">
                  <c:v>14.364250796337119</c:v>
                </c:pt>
                <c:pt idx="3">
                  <c:v>12.03910810242701</c:v>
                </c:pt>
                <c:pt idx="4">
                  <c:v>11.08889332046977</c:v>
                </c:pt>
                <c:pt idx="5">
                  <c:v>10.157003724324529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17"/>
          <c:w val="0.9465"/>
          <c:h val="0.71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'10'!$J$6</c:f>
              <c:strCache>
                <c:ptCount val="1"/>
                <c:pt idx="0">
                  <c:v>保護費総額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'10'!$G$7:$G$18</c:f>
              <c:strCache>
                <c:ptCount val="12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平2</c:v>
                </c:pt>
                <c:pt idx="6">
                  <c:v>7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strCache>
            </c:strRef>
          </c:cat>
          <c:val>
            <c:numRef>
              <c:f>'10'!$J$7:$J$18</c:f>
              <c:numCache>
                <c:ptCount val="12"/>
                <c:pt idx="0">
                  <c:v>37.24322</c:v>
                </c:pt>
                <c:pt idx="1">
                  <c:v>84.45739</c:v>
                </c:pt>
                <c:pt idx="2">
                  <c:v>261.73517</c:v>
                </c:pt>
                <c:pt idx="3">
                  <c:v>478.54082</c:v>
                </c:pt>
                <c:pt idx="4">
                  <c:v>669.73401</c:v>
                </c:pt>
                <c:pt idx="5">
                  <c:v>678.10214</c:v>
                </c:pt>
                <c:pt idx="6">
                  <c:v>760.16678</c:v>
                </c:pt>
                <c:pt idx="7">
                  <c:v>1014.69819</c:v>
                </c:pt>
                <c:pt idx="8">
                  <c:v>1101.17751</c:v>
                </c:pt>
                <c:pt idx="9">
                  <c:v>1186.79192</c:v>
                </c:pt>
                <c:pt idx="10">
                  <c:v>1260.65412</c:v>
                </c:pt>
                <c:pt idx="11">
                  <c:v>1355.53146</c:v>
                </c:pt>
              </c:numCache>
            </c:numRef>
          </c:val>
        </c:ser>
        <c:gapWidth val="70"/>
        <c:axId val="59424034"/>
        <c:axId val="65054259"/>
      </c:barChart>
      <c:lineChart>
        <c:grouping val="standard"/>
        <c:varyColors val="0"/>
        <c:ser>
          <c:idx val="1"/>
          <c:order val="0"/>
          <c:tx>
            <c:strRef>
              <c:f>'10'!$H$6</c:f>
              <c:strCache>
                <c:ptCount val="1"/>
                <c:pt idx="0">
                  <c:v>実世帯数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'10'!$G$7:$G$18</c:f>
              <c:strCache>
                <c:ptCount val="12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平2</c:v>
                </c:pt>
                <c:pt idx="6">
                  <c:v>7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strCache>
            </c:strRef>
          </c:cat>
          <c:val>
            <c:numRef>
              <c:f>'10'!$H$7:$H$17</c:f>
              <c:numCache>
                <c:ptCount val="11"/>
                <c:pt idx="0">
                  <c:v>19.984</c:v>
                </c:pt>
                <c:pt idx="1">
                  <c:v>22.099</c:v>
                </c:pt>
                <c:pt idx="2">
                  <c:v>26.663</c:v>
                </c:pt>
                <c:pt idx="3">
                  <c:v>29.429</c:v>
                </c:pt>
                <c:pt idx="4">
                  <c:v>33</c:v>
                </c:pt>
                <c:pt idx="5">
                  <c:v>30.067</c:v>
                </c:pt>
                <c:pt idx="6">
                  <c:v>28.718</c:v>
                </c:pt>
                <c:pt idx="7">
                  <c:v>37.896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'10'!$G$7:$G$18</c:f>
              <c:strCache>
                <c:ptCount val="12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平2</c:v>
                </c:pt>
                <c:pt idx="6">
                  <c:v>7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strCache>
            </c:strRef>
          </c:cat>
          <c:val>
            <c:numRef>
              <c:f>'10'!$I$7:$I$18</c:f>
              <c:numCache>
                <c:ptCount val="12"/>
                <c:pt idx="7">
                  <c:v>37.896</c:v>
                </c:pt>
                <c:pt idx="8">
                  <c:v>41.384</c:v>
                </c:pt>
                <c:pt idx="9">
                  <c:v>45.289</c:v>
                </c:pt>
                <c:pt idx="10">
                  <c:v>49.171</c:v>
                </c:pt>
                <c:pt idx="11">
                  <c:v>51.892</c:v>
                </c:pt>
              </c:numCache>
            </c:numRef>
          </c:val>
          <c:smooth val="0"/>
        </c:ser>
        <c:marker val="1"/>
        <c:axId val="48617420"/>
        <c:axId val="34903597"/>
      </c:line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4903597"/>
        <c:crosses val="autoZero"/>
        <c:auto val="0"/>
        <c:lblOffset val="100"/>
        <c:noMultiLvlLbl val="0"/>
      </c:catAx>
      <c:valAx>
        <c:axId val="34903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17420"/>
        <c:crossesAt val="1"/>
        <c:crossBetween val="between"/>
        <c:dispUnits/>
      </c:valAx>
      <c:catAx>
        <c:axId val="59424034"/>
        <c:scaling>
          <c:orientation val="minMax"/>
        </c:scaling>
        <c:axPos val="b"/>
        <c:delete val="1"/>
        <c:majorTickMark val="in"/>
        <c:minorTickMark val="none"/>
        <c:tickLblPos val="nextTo"/>
        <c:crossAx val="65054259"/>
        <c:crosses val="autoZero"/>
        <c:auto val="0"/>
        <c:lblOffset val="100"/>
        <c:noMultiLvlLbl val="0"/>
      </c:catAx>
      <c:valAx>
        <c:axId val="65054259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2403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医療扶助
48.2%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生活扶助
36.0%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住宅扶助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介護扶助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教育扶助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'11'!$G$5:$G$10</c:f>
              <c:strCache/>
            </c:strRef>
          </c:cat>
          <c:val>
            <c:numRef>
              <c:f>'11'!$H$5:$H$10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16325"/>
          <c:w val="0.8145"/>
          <c:h val="0.571"/>
        </c:manualLayout>
      </c:layout>
      <c:doughnutChart>
        <c:varyColors val="1"/>
        <c:ser>
          <c:idx val="1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教育費
23.1%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土木費
15.8%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商工費
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総務費
13.4%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公債費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民生費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警察費
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農林水産費
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衛生費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労働費
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災害復旧費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議会費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1!$H$39:$H$50</c:f>
              <c:strCache/>
            </c:strRef>
          </c:cat>
          <c:val>
            <c:numRef>
              <c:f>1!$I$39:$I$50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10875"/>
          <c:w val="0.81825"/>
          <c:h val="0.7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2!$H$5</c:f>
              <c:strCache>
                <c:ptCount val="1"/>
                <c:pt idx="0">
                  <c:v>普通補助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2!$G$6:$G$17</c:f>
              <c:strCache/>
            </c:strRef>
          </c:cat>
          <c:val>
            <c:numRef>
              <c:f>2!$H$6:$H$17</c:f>
              <c:numCache/>
            </c:numRef>
          </c:val>
        </c:ser>
        <c:ser>
          <c:idx val="0"/>
          <c:order val="1"/>
          <c:tx>
            <c:strRef>
              <c:f>2!$I$5</c:f>
              <c:strCache>
                <c:ptCount val="1"/>
                <c:pt idx="0">
                  <c:v>普通単独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2!$G$6:$G$17</c:f>
              <c:strCache/>
            </c:strRef>
          </c:cat>
          <c:val>
            <c:numRef>
              <c:f>2!$I$6:$I$17</c:f>
              <c:numCache/>
            </c:numRef>
          </c:val>
        </c:ser>
        <c:ser>
          <c:idx val="2"/>
          <c:order val="2"/>
          <c:tx>
            <c:strRef>
              <c:f>2!$J$5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2!$G$6:$G$17</c:f>
              <c:strCache/>
            </c:strRef>
          </c:cat>
          <c:val>
            <c:numRef>
              <c:f>2!$J$6:$J$17</c:f>
              <c:numCache/>
            </c:numRef>
          </c:val>
        </c:ser>
        <c:ser>
          <c:idx val="3"/>
          <c:order val="3"/>
          <c:tx>
            <c:strRef>
              <c:f>2!$K$5</c:f>
              <c:strCache>
                <c:ptCount val="1"/>
                <c:pt idx="0">
                  <c:v>災害復旧等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2!$G$6:$G$17</c:f>
              <c:strCache/>
            </c:strRef>
          </c:cat>
          <c:val>
            <c:numRef>
              <c:f>2!$K$6:$K$17</c:f>
              <c:numCache/>
            </c:numRef>
          </c:val>
        </c:ser>
        <c:overlap val="100"/>
        <c:gapWidth val="40"/>
        <c:axId val="13445318"/>
        <c:axId val="53898999"/>
      </c:barChart>
      <c:catAx>
        <c:axId val="13445318"/>
        <c:scaling>
          <c:orientation val="minMax"/>
        </c:scaling>
        <c:axPos val="b"/>
        <c:delete val="0"/>
        <c:numFmt formatCode="0_ 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98999"/>
        <c:crosses val="autoZero"/>
        <c:auto val="0"/>
        <c:lblOffset val="100"/>
        <c:tickLblSkip val="1"/>
        <c:noMultiLvlLbl val="0"/>
      </c:catAx>
      <c:valAx>
        <c:axId val="53898999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45318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17125"/>
          <c:w val="0.8215"/>
          <c:h val="0.573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人件費
29.6%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補助費等
20.0%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物件費
1.9%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扶助費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維持補修費
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普通建設
事業費
15.9%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
事業費
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繰出金
14.3%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公債費
12.0%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貸付金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積立金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投資及び
出資金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3!$G$5:$G$16</c:f>
              <c:strCache/>
            </c:strRef>
          </c:cat>
          <c:val>
            <c:numRef>
              <c:f>3!$H$5:$H$16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2925"/>
          <c:w val="0.915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4!$H$5</c:f>
              <c:strCache>
                <c:ptCount val="1"/>
                <c:pt idx="0">
                  <c:v>県債発行額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4!$G$6:$G$17</c:f>
              <c:strCache/>
            </c:strRef>
          </c:cat>
          <c:val>
            <c:numRef>
              <c:f>4!$H$6:$H$17</c:f>
              <c:numCache/>
            </c:numRef>
          </c:val>
        </c:ser>
        <c:ser>
          <c:idx val="0"/>
          <c:order val="1"/>
          <c:tx>
            <c:strRef>
              <c:f>4!$I$5</c:f>
              <c:strCache>
                <c:ptCount val="1"/>
                <c:pt idx="0">
                  <c:v>県債残高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4!$G$6:$G$17</c:f>
              <c:strCache/>
            </c:strRef>
          </c:cat>
          <c:val>
            <c:numRef>
              <c:f>4!$I$6:$I$17</c:f>
              <c:numCache/>
            </c:numRef>
          </c:val>
        </c:ser>
        <c:gapWidth val="100"/>
        <c:axId val="15328944"/>
        <c:axId val="3742769"/>
      </c:barChart>
      <c:lineChart>
        <c:grouping val="standard"/>
        <c:varyColors val="0"/>
        <c:ser>
          <c:idx val="2"/>
          <c:order val="2"/>
          <c:tx>
            <c:strRef>
              <c:f>4!$J$5</c:f>
              <c:strCache>
                <c:ptCount val="1"/>
                <c:pt idx="0">
                  <c:v>県債依存度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4!$G$6:$G$17</c:f>
              <c:strCache/>
            </c:strRef>
          </c:cat>
          <c:val>
            <c:numRef>
              <c:f>4!$J$6:$J$17</c:f>
              <c:numCache/>
            </c:numRef>
          </c:val>
          <c:smooth val="0"/>
        </c:ser>
        <c:axId val="33684922"/>
        <c:axId val="34728843"/>
      </c:lineChart>
      <c:catAx>
        <c:axId val="15328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2769"/>
        <c:crosses val="autoZero"/>
        <c:auto val="0"/>
        <c:lblOffset val="100"/>
        <c:noMultiLvlLbl val="0"/>
      </c:catAx>
      <c:valAx>
        <c:axId val="374276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28944"/>
        <c:crossesAt val="1"/>
        <c:crossBetween val="between"/>
        <c:dispUnits/>
      </c:valAx>
      <c:catAx>
        <c:axId val="33684922"/>
        <c:scaling>
          <c:orientation val="minMax"/>
        </c:scaling>
        <c:axPos val="b"/>
        <c:delete val="1"/>
        <c:majorTickMark val="in"/>
        <c:minorTickMark val="none"/>
        <c:tickLblPos val="nextTo"/>
        <c:crossAx val="34728843"/>
        <c:crosses val="autoZero"/>
        <c:auto val="0"/>
        <c:lblOffset val="100"/>
        <c:noMultiLvlLbl val="0"/>
      </c:catAx>
      <c:valAx>
        <c:axId val="34728843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8492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2475"/>
          <c:w val="0.8495"/>
          <c:h val="0.731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5!$H$5</c:f>
              <c:strCache>
                <c:ptCount val="1"/>
                <c:pt idx="0">
                  <c:v>県税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5!$G$6:$G$17</c:f>
              <c:strCache/>
            </c:strRef>
          </c:cat>
          <c:val>
            <c:numRef>
              <c:f>5!$H$6:$H$17</c:f>
              <c:numCache/>
            </c:numRef>
          </c:val>
        </c:ser>
        <c:ser>
          <c:idx val="0"/>
          <c:order val="1"/>
          <c:tx>
            <c:strRef>
              <c:f>5!$I$5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5!$G$6:$G$17</c:f>
              <c:strCache/>
            </c:strRef>
          </c:cat>
          <c:val>
            <c:numRef>
              <c:f>5!$I$6:$I$17</c:f>
              <c:numCache/>
            </c:numRef>
          </c:val>
        </c:ser>
        <c:ser>
          <c:idx val="2"/>
          <c:order val="2"/>
          <c:tx>
            <c:strRef>
              <c:f>5!$J$5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5!$G$6:$G$17</c:f>
              <c:strCache/>
            </c:strRef>
          </c:cat>
          <c:val>
            <c:numRef>
              <c:f>5!$J$6:$J$17</c:f>
              <c:numCache/>
            </c:numRef>
          </c:val>
        </c:ser>
        <c:overlap val="100"/>
        <c:gapWidth val="40"/>
        <c:axId val="44124132"/>
        <c:axId val="61572869"/>
      </c:bar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72869"/>
        <c:crosses val="autoZero"/>
        <c:auto val="0"/>
        <c:lblOffset val="100"/>
        <c:tickLblSkip val="1"/>
        <c:noMultiLvlLbl val="0"/>
      </c:catAx>
      <c:valAx>
        <c:axId val="6157286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24132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875"/>
          <c:w val="0.81575"/>
          <c:h val="0.73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6!$H$5</c:f>
              <c:strCache>
                <c:ptCount val="1"/>
                <c:pt idx="0">
                  <c:v>法人関係税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6!$H$6:$H$17</c:f>
              <c:numCache/>
            </c:numRef>
          </c:val>
        </c:ser>
        <c:ser>
          <c:idx val="0"/>
          <c:order val="1"/>
          <c:tx>
            <c:strRef>
              <c:f>6!$I$5</c:f>
              <c:strCache>
                <c:ptCount val="1"/>
                <c:pt idx="0">
                  <c:v>個人県民税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6!$I$6:$I$17</c:f>
              <c:numCache/>
            </c:numRef>
          </c:val>
        </c:ser>
        <c:ser>
          <c:idx val="2"/>
          <c:order val="2"/>
          <c:tx>
            <c:strRef>
              <c:f>6!$J$5</c:f>
              <c:strCache>
                <c:ptCount val="1"/>
                <c:pt idx="0">
                  <c:v>地方消費税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6!$J$6:$J$17</c:f>
              <c:numCache/>
            </c:numRef>
          </c:val>
        </c:ser>
        <c:ser>
          <c:idx val="3"/>
          <c:order val="3"/>
          <c:tx>
            <c:strRef>
              <c:f>6!$K$5</c:f>
              <c:strCache>
                <c:ptCount val="1"/>
                <c:pt idx="0">
                  <c:v>県民税利子割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6!$K$6:$K$17</c:f>
              <c:numCache/>
            </c:numRef>
          </c:val>
        </c:ser>
        <c:ser>
          <c:idx val="4"/>
          <c:order val="4"/>
          <c:tx>
            <c:strRef>
              <c:f>6!$L$5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6!$L$6:$L$17</c:f>
              <c:numCache/>
            </c:numRef>
          </c:val>
        </c:ser>
        <c:overlap val="100"/>
        <c:gapWidth val="40"/>
        <c:axId val="17284910"/>
        <c:axId val="21346463"/>
      </c:bar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46463"/>
        <c:crosses val="autoZero"/>
        <c:auto val="0"/>
        <c:lblOffset val="100"/>
        <c:tickLblSkip val="1"/>
        <c:noMultiLvlLbl val="0"/>
      </c:catAx>
      <c:valAx>
        <c:axId val="21346463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84910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22225"/>
          <c:w val="0.819"/>
          <c:h val="0.573"/>
        </c:manualLayout>
      </c:layout>
      <c:doughnutChart>
        <c:varyColors val="1"/>
        <c:ser>
          <c:idx val="1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県民税
26.4%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事業税
25.2%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地方消費税
17.8%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自動車税
12.5%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軽油
引取税
7.6%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不動産
取得税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
取得税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県たばこ税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ゴルフ場
利用税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7!$G$5:$G$14</c:f>
              <c:strCache/>
            </c:strRef>
          </c:cat>
          <c:val>
            <c:numRef>
              <c:f>7!$H$5:$H$14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13225"/>
          <c:w val="0.85375"/>
          <c:h val="0.7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8!$H$5</c:f>
              <c:strCache>
                <c:ptCount val="1"/>
                <c:pt idx="0">
                  <c:v>一般被保険者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</c:spPr>
          </c:dPt>
          <c:cat>
            <c:strRef>
              <c:f>8!$G$6:$G$14</c:f>
              <c:strCache>
                <c:ptCount val="9"/>
                <c:pt idx="0">
                  <c:v>平8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strCache>
            </c:strRef>
          </c:cat>
          <c:val>
            <c:numRef>
              <c:f>8!$H$6:$H$14</c:f>
              <c:numCache>
                <c:ptCount val="9"/>
                <c:pt idx="0">
                  <c:v>2147.09144</c:v>
                </c:pt>
                <c:pt idx="1">
                  <c:v>2175.42835</c:v>
                </c:pt>
                <c:pt idx="2">
                  <c:v>2237.35802</c:v>
                </c:pt>
                <c:pt idx="3">
                  <c:v>2271.41016</c:v>
                </c:pt>
                <c:pt idx="4">
                  <c:v>2304.72137</c:v>
                </c:pt>
                <c:pt idx="5">
                  <c:v>2357.53279</c:v>
                </c:pt>
                <c:pt idx="6">
                  <c:v>2189.68561</c:v>
                </c:pt>
                <c:pt idx="7">
                  <c:v>2503.2104</c:v>
                </c:pt>
                <c:pt idx="8">
                  <c:v>2609.88184</c:v>
                </c:pt>
              </c:numCache>
            </c:numRef>
          </c:val>
        </c:ser>
        <c:ser>
          <c:idx val="1"/>
          <c:order val="1"/>
          <c:tx>
            <c:strRef>
              <c:f>8!$I$5</c:f>
              <c:strCache>
                <c:ptCount val="1"/>
                <c:pt idx="0">
                  <c:v>退職被保険者等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</c:spPr>
          </c:dPt>
          <c:cat>
            <c:strRef>
              <c:f>8!$G$6:$G$14</c:f>
              <c:strCache>
                <c:ptCount val="9"/>
                <c:pt idx="0">
                  <c:v>平8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strCache>
            </c:strRef>
          </c:cat>
          <c:val>
            <c:numRef>
              <c:f>8!$I$6:$I$14</c:f>
              <c:numCache>
                <c:ptCount val="9"/>
                <c:pt idx="0">
                  <c:v>770.74278</c:v>
                </c:pt>
                <c:pt idx="1">
                  <c:v>773.37711</c:v>
                </c:pt>
                <c:pt idx="2">
                  <c:v>805.03483</c:v>
                </c:pt>
                <c:pt idx="3">
                  <c:v>872.97579</c:v>
                </c:pt>
                <c:pt idx="4">
                  <c:v>920.84828</c:v>
                </c:pt>
                <c:pt idx="5">
                  <c:v>968.09735</c:v>
                </c:pt>
                <c:pt idx="6">
                  <c:v>889.57815</c:v>
                </c:pt>
                <c:pt idx="7">
                  <c:v>1122.29427</c:v>
                </c:pt>
                <c:pt idx="8">
                  <c:v>1300.89939</c:v>
                </c:pt>
              </c:numCache>
            </c:numRef>
          </c:val>
        </c:ser>
        <c:ser>
          <c:idx val="2"/>
          <c:order val="2"/>
          <c:tx>
            <c:strRef>
              <c:f>8!$J$5</c:f>
              <c:strCache>
                <c:ptCount val="1"/>
                <c:pt idx="0">
                  <c:v>老健対象者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9966"/>
              </a:solidFill>
            </c:spPr>
          </c:dPt>
          <c:cat>
            <c:strRef>
              <c:f>8!$G$6:$G$14</c:f>
              <c:strCache>
                <c:ptCount val="9"/>
                <c:pt idx="0">
                  <c:v>平8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strCache>
            </c:strRef>
          </c:cat>
          <c:val>
            <c:numRef>
              <c:f>8!$J$6:$J$14</c:f>
              <c:numCache>
                <c:ptCount val="9"/>
                <c:pt idx="0">
                  <c:v>2868.64378</c:v>
                </c:pt>
                <c:pt idx="1">
                  <c:v>3074.03509</c:v>
                </c:pt>
                <c:pt idx="2">
                  <c:v>3347.09309</c:v>
                </c:pt>
                <c:pt idx="3">
                  <c:v>3732.64903</c:v>
                </c:pt>
                <c:pt idx="4">
                  <c:v>3672.685</c:v>
                </c:pt>
                <c:pt idx="5">
                  <c:v>3985.2198</c:v>
                </c:pt>
                <c:pt idx="6">
                  <c:v>3732.493</c:v>
                </c:pt>
                <c:pt idx="7">
                  <c:v>4121.32214</c:v>
                </c:pt>
                <c:pt idx="8">
                  <c:v>4160.86247</c:v>
                </c:pt>
              </c:numCache>
            </c:numRef>
          </c:val>
        </c:ser>
        <c:overlap val="100"/>
        <c:gapWidth val="50"/>
        <c:axId val="57900440"/>
        <c:axId val="51341913"/>
      </c:bar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41913"/>
        <c:crosses val="autoZero"/>
        <c:auto val="0"/>
        <c:lblOffset val="100"/>
        <c:noMultiLvlLbl val="0"/>
      </c:catAx>
      <c:valAx>
        <c:axId val="51341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004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0.99375</cdr:x>
      <cdr:y>0.084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714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●一般会計歳入・歳出決算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0.3585</cdr:x>
      <cdr:y>0.415</cdr:y>
    </cdr:from>
    <cdr:to>
      <cdr:x>0.578</cdr:x>
      <cdr:y>0.48125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0" y="196215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歳入
2兆1,160億円</a:t>
          </a:r>
        </a:p>
      </cdr:txBody>
    </cdr:sp>
  </cdr:relSizeAnchor>
  <cdr:relSizeAnchor xmlns:cdr="http://schemas.openxmlformats.org/drawingml/2006/chartDrawing">
    <cdr:from>
      <cdr:x>0.62075</cdr:x>
      <cdr:y>0.68225</cdr:y>
    </cdr:from>
    <cdr:to>
      <cdr:x>0.6685</cdr:x>
      <cdr:y>0.73625</cdr:y>
    </cdr:to>
    <cdr:sp>
      <cdr:nvSpPr>
        <cdr:cNvPr id="3" name="Line 17"/>
        <cdr:cNvSpPr>
          <a:spLocks/>
        </cdr:cNvSpPr>
      </cdr:nvSpPr>
      <cdr:spPr>
        <a:xfrm>
          <a:off x="2314575" y="3228975"/>
          <a:ext cx="1809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0.724</cdr:y>
    </cdr:from>
    <cdr:to>
      <cdr:x>0.52075</cdr:x>
      <cdr:y>0.7955</cdr:y>
    </cdr:to>
    <cdr:sp>
      <cdr:nvSpPr>
        <cdr:cNvPr id="4" name="Line 18"/>
        <cdr:cNvSpPr>
          <a:spLocks/>
        </cdr:cNvSpPr>
      </cdr:nvSpPr>
      <cdr:spPr>
        <a:xfrm>
          <a:off x="1685925" y="3429000"/>
          <a:ext cx="257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0.724</cdr:y>
    </cdr:from>
    <cdr:to>
      <cdr:x>0.41025</cdr:x>
      <cdr:y>0.809</cdr:y>
    </cdr:to>
    <cdr:sp>
      <cdr:nvSpPr>
        <cdr:cNvPr id="5" name="Line 19"/>
        <cdr:cNvSpPr>
          <a:spLocks/>
        </cdr:cNvSpPr>
      </cdr:nvSpPr>
      <cdr:spPr>
        <a:xfrm flipH="1">
          <a:off x="1476375" y="3429000"/>
          <a:ext cx="47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0.7135</cdr:y>
    </cdr:from>
    <cdr:to>
      <cdr:x>0.39875</cdr:x>
      <cdr:y>0.76925</cdr:y>
    </cdr:to>
    <cdr:sp>
      <cdr:nvSpPr>
        <cdr:cNvPr id="6" name="Line 20"/>
        <cdr:cNvSpPr>
          <a:spLocks/>
        </cdr:cNvSpPr>
      </cdr:nvSpPr>
      <cdr:spPr>
        <a:xfrm flipH="1">
          <a:off x="1143000" y="3381375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0.137</cdr:y>
    </cdr:from>
    <cdr:to>
      <cdr:x>0.43125</cdr:x>
      <cdr:y>0.182</cdr:y>
    </cdr:to>
    <cdr:sp>
      <cdr:nvSpPr>
        <cdr:cNvPr id="7" name="Line 22"/>
        <cdr:cNvSpPr>
          <a:spLocks/>
        </cdr:cNvSpPr>
      </cdr:nvSpPr>
      <cdr:spPr>
        <a:xfrm>
          <a:off x="1209675" y="647700"/>
          <a:ext cx="390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0.12275</cdr:y>
    </cdr:from>
    <cdr:to>
      <cdr:x>0.453</cdr:x>
      <cdr:y>0.1925</cdr:y>
    </cdr:to>
    <cdr:sp>
      <cdr:nvSpPr>
        <cdr:cNvPr id="8" name="Line 23"/>
        <cdr:cNvSpPr>
          <a:spLocks/>
        </cdr:cNvSpPr>
      </cdr:nvSpPr>
      <cdr:spPr>
        <a:xfrm>
          <a:off x="1685925" y="581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0.46575</cdr:x>
      <cdr:y>0.138</cdr:y>
    </cdr:from>
    <cdr:to>
      <cdr:x>0.57875</cdr:x>
      <cdr:y>0.181</cdr:y>
    </cdr:to>
    <cdr:sp>
      <cdr:nvSpPr>
        <cdr:cNvPr id="9" name="Line 24"/>
        <cdr:cNvSpPr>
          <a:spLocks/>
        </cdr:cNvSpPr>
      </cdr:nvSpPr>
      <cdr:spPr>
        <a:xfrm flipH="1">
          <a:off x="1733550" y="647700"/>
          <a:ext cx="419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0.9515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1947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●一般会計歳入額に占める県税及び
　　地方交付税収入の割合の推移</a:t>
          </a:r>
        </a:p>
      </cdr:txBody>
    </cdr:sp>
  </cdr:relSizeAnchor>
  <cdr:relSizeAnchor xmlns:cdr="http://schemas.openxmlformats.org/drawingml/2006/chartDrawing">
    <cdr:from>
      <cdr:x>0.856</cdr:x>
      <cdr:y>0.82075</cdr:y>
    </cdr:from>
    <cdr:to>
      <cdr:x>0.986</cdr:x>
      <cdr:y>0.858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7719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0.68725</cdr:x>
      <cdr:y>0.9255</cdr:y>
    </cdr:from>
    <cdr:to>
      <cdr:x>0.926</cdr:x>
      <cdr:y>0.96475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4257675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0.51575</cdr:x>
      <cdr:y>0.314</cdr:y>
    </cdr:from>
    <cdr:to>
      <cdr:x>0.6245</cdr:x>
      <cdr:y>0.343</cdr:y>
    </cdr:to>
    <cdr:sp>
      <cdr:nvSpPr>
        <cdr:cNvPr id="4" name="TextBox 4"/>
        <cdr:cNvSpPr txBox="1">
          <a:spLocks noChangeArrowheads="1"/>
        </cdr:cNvSpPr>
      </cdr:nvSpPr>
      <cdr:spPr>
        <a:xfrm>
          <a:off x="1847850" y="1438275"/>
          <a:ext cx="39052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0.54725</cdr:x>
      <cdr:y>0.73775</cdr:y>
    </cdr:from>
    <cdr:to>
      <cdr:x>0.6295</cdr:x>
      <cdr:y>0.76675</cdr:y>
    </cdr:to>
    <cdr:sp>
      <cdr:nvSpPr>
        <cdr:cNvPr id="5" name="TextBox 5"/>
        <cdr:cNvSpPr txBox="1">
          <a:spLocks noChangeArrowheads="1"/>
        </cdr:cNvSpPr>
      </cdr:nvSpPr>
      <cdr:spPr>
        <a:xfrm>
          <a:off x="1962150" y="3390900"/>
          <a:ext cx="2952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県税</a:t>
          </a:r>
        </a:p>
      </cdr:txBody>
    </cdr:sp>
  </cdr:relSizeAnchor>
  <cdr:relSizeAnchor xmlns:cdr="http://schemas.openxmlformats.org/drawingml/2006/chartDrawing">
    <cdr:from>
      <cdr:x>0.844</cdr:x>
      <cdr:y>0.37775</cdr:y>
    </cdr:from>
    <cdr:to>
      <cdr:x>0.95</cdr:x>
      <cdr:y>0.415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17335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56.6%</a:t>
          </a:r>
        </a:p>
      </cdr:txBody>
    </cdr:sp>
  </cdr:relSizeAnchor>
  <cdr:relSizeAnchor xmlns:cdr="http://schemas.openxmlformats.org/drawingml/2006/chartDrawing">
    <cdr:from>
      <cdr:x>0.844</cdr:x>
      <cdr:y>0.58175</cdr:y>
    </cdr:from>
    <cdr:to>
      <cdr:x>0.95</cdr:x>
      <cdr:y>0.619</cdr:y>
    </cdr:to>
    <cdr:sp>
      <cdr:nvSpPr>
        <cdr:cNvPr id="7" name="TextBox 7"/>
        <cdr:cNvSpPr txBox="1">
          <a:spLocks noChangeArrowheads="1"/>
        </cdr:cNvSpPr>
      </cdr:nvSpPr>
      <cdr:spPr>
        <a:xfrm>
          <a:off x="3028950" y="26670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18.4%</a:t>
          </a:r>
        </a:p>
      </cdr:txBody>
    </cdr:sp>
  </cdr:relSizeAnchor>
  <cdr:relSizeAnchor xmlns:cdr="http://schemas.openxmlformats.org/drawingml/2006/chartDrawing">
    <cdr:from>
      <cdr:x>0.856</cdr:x>
      <cdr:y>0.7345</cdr:y>
    </cdr:from>
    <cdr:to>
      <cdr:x>0.962</cdr:x>
      <cdr:y>0.77175</cdr:y>
    </cdr:to>
    <cdr:sp>
      <cdr:nvSpPr>
        <cdr:cNvPr id="8" name="TextBox 8"/>
        <cdr:cNvSpPr txBox="1">
          <a:spLocks noChangeArrowheads="1"/>
        </cdr:cNvSpPr>
      </cdr:nvSpPr>
      <cdr:spPr>
        <a:xfrm>
          <a:off x="3067050" y="33718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25.0%</a:t>
          </a:r>
        </a:p>
      </cdr:txBody>
    </cdr:sp>
  </cdr:relSizeAnchor>
  <cdr:relSizeAnchor xmlns:cdr="http://schemas.openxmlformats.org/drawingml/2006/chartDrawing">
    <cdr:from>
      <cdr:x>0.497</cdr:x>
      <cdr:y>0.5705</cdr:y>
    </cdr:from>
    <cdr:to>
      <cdr:x>0.688</cdr:x>
      <cdr:y>0.60375</cdr:y>
    </cdr:to>
    <cdr:sp>
      <cdr:nvSpPr>
        <cdr:cNvPr id="9" name="TextBox 9"/>
        <cdr:cNvSpPr txBox="1">
          <a:spLocks noChangeArrowheads="1"/>
        </cdr:cNvSpPr>
      </cdr:nvSpPr>
      <cdr:spPr>
        <a:xfrm>
          <a:off x="1781175" y="26193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地方交付税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209550</xdr:colOff>
      <xdr:row>32</xdr:row>
      <xdr:rowOff>76200</xdr:rowOff>
    </xdr:to>
    <xdr:graphicFrame>
      <xdr:nvGraphicFramePr>
        <xdr:cNvPr id="1" name="Chart 8"/>
        <xdr:cNvGraphicFramePr/>
      </xdr:nvGraphicFramePr>
      <xdr:xfrm>
        <a:off x="0" y="47625"/>
        <a:ext cx="35909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0.82325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9622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●県税収入の推移</a:t>
          </a:r>
        </a:p>
      </cdr:txBody>
    </cdr:sp>
  </cdr:relSizeAnchor>
  <cdr:relSizeAnchor xmlns:cdr="http://schemas.openxmlformats.org/drawingml/2006/chartDrawing">
    <cdr:from>
      <cdr:x>0.01225</cdr:x>
      <cdr:y>0.074</cdr:y>
    </cdr:from>
    <cdr:to>
      <cdr:x>0.14725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3524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0.866</cdr:x>
      <cdr:y>0.81275</cdr:y>
    </cdr:from>
    <cdr:to>
      <cdr:x>0.99575</cdr:x>
      <cdr:y>0.84875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386715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0.56975</cdr:x>
      <cdr:y>0.909</cdr:y>
    </cdr:from>
    <cdr:to>
      <cdr:x>0.93225</cdr:x>
      <cdr:y>0.947</cdr:y>
    </cdr:to>
    <cdr:sp>
      <cdr:nvSpPr>
        <cdr:cNvPr id="4" name="TextBox 4"/>
        <cdr:cNvSpPr txBox="1">
          <a:spLocks noChangeArrowheads="1"/>
        </cdr:cNvSpPr>
      </cdr:nvSpPr>
      <cdr:spPr>
        <a:xfrm>
          <a:off x="2047875" y="4324350"/>
          <a:ext cx="1304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0.6135</cdr:x>
      <cdr:y>0.1435</cdr:y>
    </cdr:from>
    <cdr:to>
      <cdr:x>0.86475</cdr:x>
      <cdr:y>0.2095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676275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平成16年度
5,284億円</a:t>
          </a:r>
        </a:p>
      </cdr:txBody>
    </cdr:sp>
  </cdr:relSizeAnchor>
  <cdr:relSizeAnchor xmlns:cdr="http://schemas.openxmlformats.org/drawingml/2006/chartDrawing">
    <cdr:from>
      <cdr:x>0.8255</cdr:x>
      <cdr:y>0.7465</cdr:y>
    </cdr:from>
    <cdr:to>
      <cdr:x>1</cdr:x>
      <cdr:y>0.7825</cdr:y>
    </cdr:to>
    <cdr:sp>
      <cdr:nvSpPr>
        <cdr:cNvPr id="6" name="TextBox 6"/>
        <cdr:cNvSpPr txBox="1">
          <a:spLocks noChangeArrowheads="1"/>
        </cdr:cNvSpPr>
      </cdr:nvSpPr>
      <cdr:spPr>
        <a:xfrm>
          <a:off x="2971800" y="35528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1,506億円</a:t>
          </a:r>
        </a:p>
      </cdr:txBody>
    </cdr:sp>
  </cdr:relSizeAnchor>
  <cdr:relSizeAnchor xmlns:cdr="http://schemas.openxmlformats.org/drawingml/2006/chartDrawing">
    <cdr:from>
      <cdr:x>0.156</cdr:x>
      <cdr:y>0.1755</cdr:y>
    </cdr:from>
    <cdr:to>
      <cdr:x>0.38075</cdr:x>
      <cdr:y>0.2075</cdr:y>
    </cdr:to>
    <cdr:sp>
      <cdr:nvSpPr>
        <cdr:cNvPr id="7" name="TextBox 7"/>
        <cdr:cNvSpPr txBox="1">
          <a:spLocks noChangeArrowheads="1"/>
        </cdr:cNvSpPr>
      </cdr:nvSpPr>
      <cdr:spPr>
        <a:xfrm>
          <a:off x="552450" y="828675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県民税利子割</a:t>
          </a:r>
        </a:p>
      </cdr:txBody>
    </cdr:sp>
  </cdr:relSizeAnchor>
  <cdr:relSizeAnchor xmlns:cdr="http://schemas.openxmlformats.org/drawingml/2006/chartDrawing">
    <cdr:from>
      <cdr:x>0.33325</cdr:x>
      <cdr:y>0.32025</cdr:y>
    </cdr:from>
    <cdr:to>
      <cdr:x>0.521</cdr:x>
      <cdr:y>0.35225</cdr:y>
    </cdr:to>
    <cdr:sp>
      <cdr:nvSpPr>
        <cdr:cNvPr id="8" name="TextBox 8"/>
        <cdr:cNvSpPr txBox="1">
          <a:spLocks noChangeArrowheads="1"/>
        </cdr:cNvSpPr>
      </cdr:nvSpPr>
      <cdr:spPr>
        <a:xfrm>
          <a:off x="1190625" y="1524000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その他の税</a:t>
          </a:r>
        </a:p>
      </cdr:txBody>
    </cdr:sp>
  </cdr:relSizeAnchor>
  <cdr:relSizeAnchor xmlns:cdr="http://schemas.openxmlformats.org/drawingml/2006/chartDrawing">
    <cdr:from>
      <cdr:x>0.5045</cdr:x>
      <cdr:y>0.49675</cdr:y>
    </cdr:from>
    <cdr:to>
      <cdr:x>0.695</cdr:x>
      <cdr:y>0.52875</cdr:y>
    </cdr:to>
    <cdr:sp>
      <cdr:nvSpPr>
        <cdr:cNvPr id="9" name="TextBox 9"/>
        <cdr:cNvSpPr txBox="1">
          <a:spLocks noChangeArrowheads="1"/>
        </cdr:cNvSpPr>
      </cdr:nvSpPr>
      <cdr:spPr>
        <a:xfrm>
          <a:off x="1809750" y="23622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地方消費税</a:t>
          </a:r>
        </a:p>
      </cdr:txBody>
    </cdr:sp>
  </cdr:relSizeAnchor>
  <cdr:relSizeAnchor xmlns:cdr="http://schemas.openxmlformats.org/drawingml/2006/chartDrawing">
    <cdr:from>
      <cdr:x>0.6135</cdr:x>
      <cdr:y>0.607</cdr:y>
    </cdr:from>
    <cdr:to>
      <cdr:x>0.804</cdr:x>
      <cdr:y>0.639</cdr:y>
    </cdr:to>
    <cdr:sp>
      <cdr:nvSpPr>
        <cdr:cNvPr id="10" name="TextBox 10"/>
        <cdr:cNvSpPr txBox="1">
          <a:spLocks noChangeArrowheads="1"/>
        </cdr:cNvSpPr>
      </cdr:nvSpPr>
      <cdr:spPr>
        <a:xfrm>
          <a:off x="2200275" y="28860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個人県民税</a:t>
          </a:r>
        </a:p>
      </cdr:txBody>
    </cdr:sp>
  </cdr:relSizeAnchor>
  <cdr:relSizeAnchor xmlns:cdr="http://schemas.openxmlformats.org/drawingml/2006/chartDrawing">
    <cdr:from>
      <cdr:x>0.37975</cdr:x>
      <cdr:y>0.7145</cdr:y>
    </cdr:from>
    <cdr:to>
      <cdr:x>0.57025</cdr:x>
      <cdr:y>0.7465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62075" y="34004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法人関係税</a:t>
          </a:r>
        </a:p>
      </cdr:txBody>
    </cdr:sp>
  </cdr:relSizeAnchor>
  <cdr:relSizeAnchor xmlns:cdr="http://schemas.openxmlformats.org/drawingml/2006/chartDrawing">
    <cdr:from>
      <cdr:x>0.8505</cdr:x>
      <cdr:y>0.514</cdr:y>
    </cdr:from>
    <cdr:to>
      <cdr:x>1</cdr:x>
      <cdr:y>0.55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57525" y="244792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943億円</a:t>
          </a:r>
        </a:p>
      </cdr:txBody>
    </cdr:sp>
  </cdr:relSizeAnchor>
  <cdr:relSizeAnchor xmlns:cdr="http://schemas.openxmlformats.org/drawingml/2006/chartDrawing">
    <cdr:from>
      <cdr:x>0.8225</cdr:x>
      <cdr:y>0.3925</cdr:y>
    </cdr:from>
    <cdr:to>
      <cdr:x>0.997</cdr:x>
      <cdr:y>0.4285</cdr:y>
    </cdr:to>
    <cdr:sp>
      <cdr:nvSpPr>
        <cdr:cNvPr id="13" name="TextBox 13"/>
        <cdr:cNvSpPr txBox="1">
          <a:spLocks noChangeArrowheads="1"/>
        </cdr:cNvSpPr>
      </cdr:nvSpPr>
      <cdr:spPr>
        <a:xfrm>
          <a:off x="2952750" y="18669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1,695億円</a:t>
          </a:r>
        </a:p>
      </cdr:txBody>
    </cdr:sp>
  </cdr:relSizeAnchor>
  <cdr:relSizeAnchor xmlns:cdr="http://schemas.openxmlformats.org/drawingml/2006/chartDrawing">
    <cdr:from>
      <cdr:x>0.84725</cdr:x>
      <cdr:y>0.459</cdr:y>
    </cdr:from>
    <cdr:to>
      <cdr:x>0.998</cdr:x>
      <cdr:y>0.487</cdr:y>
    </cdr:to>
    <cdr:sp>
      <cdr:nvSpPr>
        <cdr:cNvPr id="14" name="TextBox 14"/>
        <cdr:cNvSpPr txBox="1">
          <a:spLocks noChangeArrowheads="1"/>
        </cdr:cNvSpPr>
      </cdr:nvSpPr>
      <cdr:spPr>
        <a:xfrm>
          <a:off x="3048000" y="2181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124億円</a:t>
          </a:r>
        </a:p>
      </cdr:txBody>
    </cdr:sp>
  </cdr:relSizeAnchor>
  <cdr:relSizeAnchor xmlns:cdr="http://schemas.openxmlformats.org/drawingml/2006/chartDrawing">
    <cdr:from>
      <cdr:x>0.8255</cdr:x>
      <cdr:y>0.619</cdr:y>
    </cdr:from>
    <cdr:to>
      <cdr:x>1</cdr:x>
      <cdr:y>0.655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71800" y="29432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1,016億円</a:t>
          </a:r>
        </a:p>
      </cdr:txBody>
    </cdr:sp>
  </cdr:relSizeAnchor>
  <cdr:relSizeAnchor xmlns:cdr="http://schemas.openxmlformats.org/drawingml/2006/chartDrawing">
    <cdr:from>
      <cdr:x>0.78525</cdr:x>
      <cdr:y>0.212</cdr:y>
    </cdr:from>
    <cdr:to>
      <cdr:x>0.8225</cdr:x>
      <cdr:y>0.29825</cdr:y>
    </cdr:to>
    <cdr:sp>
      <cdr:nvSpPr>
        <cdr:cNvPr id="16" name="Line 16"/>
        <cdr:cNvSpPr>
          <a:spLocks/>
        </cdr:cNvSpPr>
      </cdr:nvSpPr>
      <cdr:spPr>
        <a:xfrm>
          <a:off x="2819400" y="1009650"/>
          <a:ext cx="133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0.208</cdr:y>
    </cdr:from>
    <cdr:to>
      <cdr:x>0.33325</cdr:x>
      <cdr:y>0.44775</cdr:y>
    </cdr:to>
    <cdr:sp>
      <cdr:nvSpPr>
        <cdr:cNvPr id="17" name="Line 18"/>
        <cdr:cNvSpPr>
          <a:spLocks/>
        </cdr:cNvSpPr>
      </cdr:nvSpPr>
      <cdr:spPr>
        <a:xfrm>
          <a:off x="857250" y="990600"/>
          <a:ext cx="3333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295275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28575" y="19050"/>
        <a:ext cx="360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●県税収入決算額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0.37625</cdr:x>
      <cdr:y>0.487</cdr:y>
    </cdr:from>
    <cdr:to>
      <cdr:x>0.55225</cdr:x>
      <cdr:y>0.553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2314575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県税総額
5,284億円</a:t>
          </a:r>
        </a:p>
      </cdr:txBody>
    </cdr:sp>
  </cdr:relSizeAnchor>
  <cdr:relSizeAnchor xmlns:cdr="http://schemas.openxmlformats.org/drawingml/2006/chartDrawing">
    <cdr:from>
      <cdr:x>0.58325</cdr:x>
      <cdr:y>0.87375</cdr:y>
    </cdr:from>
    <cdr:to>
      <cdr:x>0.946</cdr:x>
      <cdr:y>0.91175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4152900"/>
          <a:ext cx="1295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0.15025</cdr:x>
      <cdr:y>0.2795</cdr:y>
    </cdr:from>
    <cdr:to>
      <cdr:x>0.26375</cdr:x>
      <cdr:y>0.29975</cdr:y>
    </cdr:to>
    <cdr:sp>
      <cdr:nvSpPr>
        <cdr:cNvPr id="4" name="Line 4"/>
        <cdr:cNvSpPr>
          <a:spLocks/>
        </cdr:cNvSpPr>
      </cdr:nvSpPr>
      <cdr:spPr>
        <a:xfrm>
          <a:off x="533400" y="1323975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0.1975</cdr:y>
    </cdr:from>
    <cdr:to>
      <cdr:x>0.35725</cdr:x>
      <cdr:y>0.26925</cdr:y>
    </cdr:to>
    <cdr:sp>
      <cdr:nvSpPr>
        <cdr:cNvPr id="5" name="Line 5"/>
        <cdr:cNvSpPr>
          <a:spLocks/>
        </cdr:cNvSpPr>
      </cdr:nvSpPr>
      <cdr:spPr>
        <a:xfrm>
          <a:off x="647700" y="933450"/>
          <a:ext cx="628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0.1445</cdr:y>
    </cdr:from>
    <cdr:to>
      <cdr:x>0.41075</cdr:x>
      <cdr:y>0.24625</cdr:y>
    </cdr:to>
    <cdr:sp>
      <cdr:nvSpPr>
        <cdr:cNvPr id="6" name="Line 6"/>
        <cdr:cNvSpPr>
          <a:spLocks/>
        </cdr:cNvSpPr>
      </cdr:nvSpPr>
      <cdr:spPr>
        <a:xfrm>
          <a:off x="1104900" y="685800"/>
          <a:ext cx="361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0.18525</cdr:y>
    </cdr:from>
    <cdr:to>
      <cdr:x>0.46</cdr:x>
      <cdr:y>0.24625</cdr:y>
    </cdr:to>
    <cdr:sp>
      <cdr:nvSpPr>
        <cdr:cNvPr id="7" name="Line 7"/>
        <cdr:cNvSpPr>
          <a:spLocks/>
        </cdr:cNvSpPr>
      </cdr:nvSpPr>
      <cdr:spPr>
        <a:xfrm>
          <a:off x="1543050" y="87630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0.473</cdr:x>
      <cdr:y>0.18525</cdr:y>
    </cdr:from>
    <cdr:to>
      <cdr:x>0.55275</cdr:x>
      <cdr:y>0.24625</cdr:y>
    </cdr:to>
    <cdr:sp>
      <cdr:nvSpPr>
        <cdr:cNvPr id="8" name="Line 8"/>
        <cdr:cNvSpPr>
          <a:spLocks/>
        </cdr:cNvSpPr>
      </cdr:nvSpPr>
      <cdr:spPr>
        <a:xfrm flipH="1">
          <a:off x="1685925" y="876300"/>
          <a:ext cx="285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5</xdr:col>
      <xdr:colOff>257175</xdr:colOff>
      <xdr:row>33</xdr:row>
      <xdr:rowOff>47625</xdr:rowOff>
    </xdr:to>
    <xdr:graphicFrame>
      <xdr:nvGraphicFramePr>
        <xdr:cNvPr id="1" name="Chart 4"/>
        <xdr:cNvGraphicFramePr/>
      </xdr:nvGraphicFramePr>
      <xdr:xfrm>
        <a:off x="66675" y="0"/>
        <a:ext cx="35718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</cdr:x>
      <cdr:y>0.0565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●国民健康保険医療費の推移</a:t>
          </a:r>
        </a:p>
      </cdr:txBody>
    </cdr:sp>
  </cdr:relSizeAnchor>
  <cdr:relSizeAnchor xmlns:cdr="http://schemas.openxmlformats.org/drawingml/2006/chartDrawing">
    <cdr:from>
      <cdr:x>0</cdr:x>
      <cdr:y>0.08875</cdr:y>
    </cdr:from>
    <cdr:to>
      <cdr:x>0.136</cdr:x>
      <cdr:y>0.12425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0.85725</cdr:x>
      <cdr:y>0.79775</cdr:y>
    </cdr:from>
    <cdr:to>
      <cdr:x>0.97725</cdr:x>
      <cdr:y>0.82925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85762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0.515</cdr:x>
      <cdr:y>0.88</cdr:y>
    </cdr:from>
    <cdr:to>
      <cdr:x>0.96575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4257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県国民健康保険課　調</a:t>
          </a:r>
        </a:p>
      </cdr:txBody>
    </cdr:sp>
  </cdr:relSizeAnchor>
  <cdr:relSizeAnchor xmlns:cdr="http://schemas.openxmlformats.org/drawingml/2006/chartDrawing">
    <cdr:from>
      <cdr:x>0.35825</cdr:x>
      <cdr:y>0.172</cdr:y>
    </cdr:from>
    <cdr:to>
      <cdr:x>0.66225</cdr:x>
      <cdr:y>0.237</cdr:y>
    </cdr:to>
    <cdr:sp>
      <cdr:nvSpPr>
        <cdr:cNvPr id="5" name="TextBox 5"/>
        <cdr:cNvSpPr txBox="1">
          <a:spLocks noChangeArrowheads="1"/>
        </cdr:cNvSpPr>
      </cdr:nvSpPr>
      <cdr:spPr>
        <a:xfrm>
          <a:off x="1276350" y="82867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16年度医療費総額
8,072億円</a:t>
          </a:r>
        </a:p>
      </cdr:txBody>
    </cdr:sp>
  </cdr:relSizeAnchor>
  <cdr:relSizeAnchor xmlns:cdr="http://schemas.openxmlformats.org/drawingml/2006/chartDrawing">
    <cdr:from>
      <cdr:x>0.41525</cdr:x>
      <cdr:y>0.38875</cdr:y>
    </cdr:from>
    <cdr:to>
      <cdr:x>0.60725</cdr:x>
      <cdr:y>0.42025</cdr:y>
    </cdr:to>
    <cdr:sp>
      <cdr:nvSpPr>
        <cdr:cNvPr id="6" name="TextBox 6"/>
        <cdr:cNvSpPr txBox="1">
          <a:spLocks noChangeArrowheads="1"/>
        </cdr:cNvSpPr>
      </cdr:nvSpPr>
      <cdr:spPr>
        <a:xfrm>
          <a:off x="1476375" y="18764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老健対象者</a:t>
          </a:r>
        </a:p>
      </cdr:txBody>
    </cdr:sp>
  </cdr:relSizeAnchor>
  <cdr:relSizeAnchor xmlns:cdr="http://schemas.openxmlformats.org/drawingml/2006/chartDrawing">
    <cdr:from>
      <cdr:x>0.3805</cdr:x>
      <cdr:y>0.583</cdr:y>
    </cdr:from>
    <cdr:to>
      <cdr:x>0.64175</cdr:x>
      <cdr:y>0.6145</cdr:y>
    </cdr:to>
    <cdr:sp>
      <cdr:nvSpPr>
        <cdr:cNvPr id="7" name="TextBox 7"/>
        <cdr:cNvSpPr txBox="1">
          <a:spLocks noChangeArrowheads="1"/>
        </cdr:cNvSpPr>
      </cdr:nvSpPr>
      <cdr:spPr>
        <a:xfrm>
          <a:off x="1352550" y="2819400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退職被保険者等</a:t>
          </a:r>
        </a:p>
      </cdr:txBody>
    </cdr:sp>
  </cdr:relSizeAnchor>
  <cdr:relSizeAnchor xmlns:cdr="http://schemas.openxmlformats.org/drawingml/2006/chartDrawing">
    <cdr:from>
      <cdr:x>0.396</cdr:x>
      <cdr:y>0.669</cdr:y>
    </cdr:from>
    <cdr:to>
      <cdr:x>0.62275</cdr:x>
      <cdr:y>0.7005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3228975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一般被保険者</a:t>
          </a:r>
        </a:p>
      </cdr:txBody>
    </cdr:sp>
  </cdr:relSizeAnchor>
  <cdr:relSizeAnchor xmlns:cdr="http://schemas.openxmlformats.org/drawingml/2006/chartDrawing">
    <cdr:from>
      <cdr:x>0.821</cdr:x>
      <cdr:y>0.30025</cdr:y>
    </cdr:from>
    <cdr:to>
      <cdr:x>0.997</cdr:x>
      <cdr:y>0.33575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14478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4,161億円</a:t>
          </a:r>
        </a:p>
      </cdr:txBody>
    </cdr:sp>
  </cdr:relSizeAnchor>
  <cdr:relSizeAnchor xmlns:cdr="http://schemas.openxmlformats.org/drawingml/2006/chartDrawing">
    <cdr:from>
      <cdr:x>0.8365</cdr:x>
      <cdr:y>0.54725</cdr:y>
    </cdr:from>
    <cdr:to>
      <cdr:x>1</cdr:x>
      <cdr:y>0.58275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81325" y="26479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1,301億円</a:t>
          </a:r>
        </a:p>
      </cdr:txBody>
    </cdr:sp>
  </cdr:relSizeAnchor>
  <cdr:relSizeAnchor xmlns:cdr="http://schemas.openxmlformats.org/drawingml/2006/chartDrawing">
    <cdr:from>
      <cdr:x>0.821</cdr:x>
      <cdr:y>0.669</cdr:y>
    </cdr:from>
    <cdr:to>
      <cdr:x>0.997</cdr:x>
      <cdr:y>0.7045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24175" y="32289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2,610億円</a:t>
          </a:r>
        </a:p>
      </cdr:txBody>
    </cdr:sp>
  </cdr:relSizeAnchor>
  <cdr:relSizeAnchor xmlns:cdr="http://schemas.openxmlformats.org/drawingml/2006/chartDrawing">
    <cdr:from>
      <cdr:x>0.81725</cdr:x>
      <cdr:y>0.1925</cdr:y>
    </cdr:from>
    <cdr:to>
      <cdr:x>0.8365</cdr:x>
      <cdr:y>0.23675</cdr:y>
    </cdr:to>
    <cdr:sp>
      <cdr:nvSpPr>
        <cdr:cNvPr id="12" name="Line 12"/>
        <cdr:cNvSpPr>
          <a:spLocks/>
        </cdr:cNvSpPr>
      </cdr:nvSpPr>
      <cdr:spPr>
        <a:xfrm>
          <a:off x="2914650" y="923925"/>
          <a:ext cx="666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0.1925</cdr:y>
    </cdr:from>
    <cdr:to>
      <cdr:x>0.818</cdr:x>
      <cdr:y>0.1925</cdr:y>
    </cdr:to>
    <cdr:sp>
      <cdr:nvSpPr>
        <cdr:cNvPr id="13" name="Line 13"/>
        <cdr:cNvSpPr>
          <a:spLocks/>
        </cdr:cNvSpPr>
      </cdr:nvSpPr>
      <cdr:spPr>
        <a:xfrm>
          <a:off x="2362200" y="9239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0.062</cdr:y>
    </cdr:from>
    <cdr:to>
      <cdr:x>1</cdr:x>
      <cdr:y>0.127</cdr:y>
    </cdr:to>
    <cdr:sp>
      <cdr:nvSpPr>
        <cdr:cNvPr id="14" name="TextBox 14"/>
        <cdr:cNvSpPr txBox="1">
          <a:spLocks noChangeArrowheads="1"/>
        </cdr:cNvSpPr>
      </cdr:nvSpPr>
      <cdr:spPr>
        <a:xfrm>
          <a:off x="485775" y="295275"/>
          <a:ext cx="3486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（注）平成14年度から市町の国保会計の年度区分が変更
されたため、14年度は14.4月～15.2月の11ヶ月分である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219075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8575" y="28575"/>
        <a:ext cx="3571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0.881</cdr:y>
    </cdr:from>
    <cdr:to>
      <cdr:x>0.922</cdr:x>
      <cdr:y>0.92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086225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県介護保険課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0.93925</cdr:x>
      <cdr:y>0.12475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6710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●要介護（要支援）認定者数の
　要介護度別割合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（平成17年3月末現在）</a:t>
          </a:r>
        </a:p>
      </cdr:txBody>
    </cdr:sp>
  </cdr:relSizeAnchor>
  <cdr:relSizeAnchor xmlns:cdr="http://schemas.openxmlformats.org/drawingml/2006/chartDrawing">
    <cdr:from>
      <cdr:x>0.412</cdr:x>
      <cdr:y>0.46575</cdr:y>
    </cdr:from>
    <cdr:to>
      <cdr:x>0.58725</cdr:x>
      <cdr:y>0.5375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1621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185,537人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371475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7150" y="19050"/>
        <a:ext cx="36957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0.4215</cdr:y>
    </cdr:from>
    <cdr:to>
      <cdr:x>0.62725</cdr:x>
      <cdr:y>0.48825</cdr:y>
    </cdr:to>
    <cdr:sp>
      <cdr:nvSpPr>
        <cdr:cNvPr id="1" name="TextBox 6"/>
        <cdr:cNvSpPr txBox="1">
          <a:spLocks noChangeArrowheads="1"/>
        </cdr:cNvSpPr>
      </cdr:nvSpPr>
      <cdr:spPr>
        <a:xfrm>
          <a:off x="1466850" y="19812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2兆1,088億円</a:t>
          </a:r>
        </a:p>
      </cdr:txBody>
    </cdr:sp>
  </cdr:relSizeAnchor>
  <cdr:relSizeAnchor xmlns:cdr="http://schemas.openxmlformats.org/drawingml/2006/chartDrawing">
    <cdr:from>
      <cdr:x>0.3475</cdr:x>
      <cdr:y>0.18125</cdr:y>
    </cdr:from>
    <cdr:to>
      <cdr:x>0.35075</cdr:x>
      <cdr:y>0.21675</cdr:y>
    </cdr:to>
    <cdr:sp>
      <cdr:nvSpPr>
        <cdr:cNvPr id="2" name="Line 7"/>
        <cdr:cNvSpPr>
          <a:spLocks/>
        </cdr:cNvSpPr>
      </cdr:nvSpPr>
      <cdr:spPr>
        <a:xfrm>
          <a:off x="1266825" y="8477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0.13275</cdr:y>
    </cdr:from>
    <cdr:to>
      <cdr:x>0.44675</cdr:x>
      <cdr:y>0.2035</cdr:y>
    </cdr:to>
    <cdr:sp>
      <cdr:nvSpPr>
        <cdr:cNvPr id="3" name="Line 8"/>
        <cdr:cNvSpPr>
          <a:spLocks/>
        </cdr:cNvSpPr>
      </cdr:nvSpPr>
      <cdr:spPr>
        <a:xfrm flipH="1">
          <a:off x="1628775" y="619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</cdr:x>
      <cdr:y>0.072</cdr:y>
    </cdr:from>
    <cdr:to>
      <cdr:x>0.48</cdr:x>
      <cdr:y>0.18125</cdr:y>
    </cdr:to>
    <cdr:sp>
      <cdr:nvSpPr>
        <cdr:cNvPr id="4" name="Line 9"/>
        <cdr:cNvSpPr>
          <a:spLocks/>
        </cdr:cNvSpPr>
      </cdr:nvSpPr>
      <cdr:spPr>
        <a:xfrm flipH="1">
          <a:off x="1743075" y="333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0.08525</cdr:y>
    </cdr:from>
    <cdr:to>
      <cdr:x>0.61</cdr:x>
      <cdr:y>0.18125</cdr:y>
    </cdr:to>
    <cdr:sp>
      <cdr:nvSpPr>
        <cdr:cNvPr id="5" name="Line 10"/>
        <cdr:cNvSpPr>
          <a:spLocks/>
        </cdr:cNvSpPr>
      </cdr:nvSpPr>
      <cdr:spPr>
        <a:xfrm flipH="1">
          <a:off x="1847850" y="40005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0.64075</cdr:x>
      <cdr:y>0.878</cdr:y>
    </cdr:from>
    <cdr:to>
      <cdr:x>0.8705</cdr:x>
      <cdr:y>0.91425</cdr:y>
    </cdr:to>
    <cdr:sp>
      <cdr:nvSpPr>
        <cdr:cNvPr id="6" name="TextBox 12"/>
        <cdr:cNvSpPr txBox="1">
          <a:spLocks noChangeArrowheads="1"/>
        </cdr:cNvSpPr>
      </cdr:nvSpPr>
      <cdr:spPr>
        <a:xfrm>
          <a:off x="2333625" y="41338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0.22325</cdr:x>
      <cdr:y>0.18125</cdr:y>
    </cdr:from>
    <cdr:to>
      <cdr:x>0.3485</cdr:x>
      <cdr:y>0.18125</cdr:y>
    </cdr:to>
    <cdr:sp>
      <cdr:nvSpPr>
        <cdr:cNvPr id="7" name="Line 13"/>
        <cdr:cNvSpPr>
          <a:spLocks/>
        </cdr:cNvSpPr>
      </cdr:nvSpPr>
      <cdr:spPr>
        <a:xfrm>
          <a:off x="809625" y="847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0.13275</cdr:y>
    </cdr:from>
    <cdr:to>
      <cdr:x>0.44825</cdr:x>
      <cdr:y>0.13275</cdr:y>
    </cdr:to>
    <cdr:sp>
      <cdr:nvSpPr>
        <cdr:cNvPr id="8" name="Line 14"/>
        <cdr:cNvSpPr>
          <a:spLocks/>
        </cdr:cNvSpPr>
      </cdr:nvSpPr>
      <cdr:spPr>
        <a:xfrm flipH="1">
          <a:off x="742950" y="6191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0.2615</cdr:x>
      <cdr:y>0.07125</cdr:y>
    </cdr:from>
    <cdr:to>
      <cdr:x>0.47925</cdr:x>
      <cdr:y>0.072</cdr:y>
    </cdr:to>
    <cdr:sp>
      <cdr:nvSpPr>
        <cdr:cNvPr id="9" name="Line 15"/>
        <cdr:cNvSpPr>
          <a:spLocks/>
        </cdr:cNvSpPr>
      </cdr:nvSpPr>
      <cdr:spPr>
        <a:xfrm flipH="1">
          <a:off x="952500" y="333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0.06175</cdr:y>
    </cdr:from>
    <cdr:to>
      <cdr:x>0.50775</cdr:x>
      <cdr:y>0.18125</cdr:y>
    </cdr:to>
    <cdr:sp>
      <cdr:nvSpPr>
        <cdr:cNvPr id="10" name="Line 16"/>
        <cdr:cNvSpPr>
          <a:spLocks/>
        </cdr:cNvSpPr>
      </cdr:nvSpPr>
      <cdr:spPr>
        <a:xfrm flipH="1" flipV="1">
          <a:off x="1847850" y="285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0.9905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6712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●生活保護被保護実世帯数と保護費総額
　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（被保護実世帯数は1か月あたり）</a:t>
          </a:r>
        </a:p>
      </cdr:txBody>
    </cdr:sp>
  </cdr:relSizeAnchor>
  <cdr:relSizeAnchor xmlns:cdr="http://schemas.openxmlformats.org/drawingml/2006/chartDrawing">
    <cdr:from>
      <cdr:x>0</cdr:x>
      <cdr:y>0.0895</cdr:y>
    </cdr:from>
    <cdr:to>
      <cdr:x>0.167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（千世帯）</a:t>
          </a:r>
        </a:p>
      </cdr:txBody>
    </cdr:sp>
  </cdr:relSizeAnchor>
  <cdr:relSizeAnchor xmlns:cdr="http://schemas.openxmlformats.org/drawingml/2006/chartDrawing">
    <cdr:from>
      <cdr:x>0.851</cdr:x>
      <cdr:y>0.81625</cdr:y>
    </cdr:from>
    <cdr:to>
      <cdr:x>0.977</cdr:x>
      <cdr:y>0.85125</cdr:y>
    </cdr:to>
    <cdr:sp>
      <cdr:nvSpPr>
        <cdr:cNvPr id="3" name="TextBox 3"/>
        <cdr:cNvSpPr txBox="1">
          <a:spLocks noChangeArrowheads="1"/>
        </cdr:cNvSpPr>
      </cdr:nvSpPr>
      <cdr:spPr>
        <a:xfrm>
          <a:off x="3152775" y="398145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0.20225</cdr:x>
      <cdr:y>0.91975</cdr:y>
    </cdr:from>
    <cdr:to>
      <cdr:x>0.89125</cdr:x>
      <cdr:y>0.95475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4486275"/>
          <a:ext cx="2552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25" b="0" i="0" u="none" baseline="0"/>
            <a:t>県情報事務センター、県援護室　調</a:t>
          </a:r>
        </a:p>
      </cdr:txBody>
    </cdr:sp>
  </cdr:relSizeAnchor>
  <cdr:relSizeAnchor xmlns:cdr="http://schemas.openxmlformats.org/drawingml/2006/chartDrawing">
    <cdr:from>
      <cdr:x>0.86475</cdr:x>
      <cdr:y>0.0895</cdr:y>
    </cdr:from>
    <cdr:to>
      <cdr:x>0.99575</cdr:x>
      <cdr:y>0.1245</cdr:y>
    </cdr:to>
    <cdr:sp>
      <cdr:nvSpPr>
        <cdr:cNvPr id="5" name="TextBox 5"/>
        <cdr:cNvSpPr txBox="1">
          <a:spLocks noChangeArrowheads="1"/>
        </cdr:cNvSpPr>
      </cdr:nvSpPr>
      <cdr:spPr>
        <a:xfrm>
          <a:off x="3200400" y="4286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0.40475</cdr:x>
      <cdr:y>0.62275</cdr:y>
    </cdr:from>
    <cdr:to>
      <cdr:x>0.58975</cdr:x>
      <cdr:y>0.654</cdr:y>
    </cdr:to>
    <cdr:sp>
      <cdr:nvSpPr>
        <cdr:cNvPr id="6" name="TextBox 6"/>
        <cdr:cNvSpPr txBox="1">
          <a:spLocks noChangeArrowheads="1"/>
        </cdr:cNvSpPr>
      </cdr:nvSpPr>
      <cdr:spPr>
        <a:xfrm>
          <a:off x="1495425" y="30384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保護費総額</a:t>
          </a:r>
        </a:p>
      </cdr:txBody>
    </cdr:sp>
  </cdr:relSizeAnchor>
  <cdr:relSizeAnchor xmlns:cdr="http://schemas.openxmlformats.org/drawingml/2006/chartDrawing">
    <cdr:from>
      <cdr:x>0.20225</cdr:x>
      <cdr:y>0.30375</cdr:y>
    </cdr:from>
    <cdr:to>
      <cdr:x>0.45925</cdr:x>
      <cdr:y>0.368</cdr:y>
    </cdr:to>
    <cdr:sp>
      <cdr:nvSpPr>
        <cdr:cNvPr id="7" name="TextBox 7"/>
        <cdr:cNvSpPr txBox="1">
          <a:spLocks noChangeArrowheads="1"/>
        </cdr:cNvSpPr>
      </cdr:nvSpPr>
      <cdr:spPr>
        <a:xfrm>
          <a:off x="742950" y="1476375"/>
          <a:ext cx="952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1か月あたり
被保護実世帯数</a:t>
          </a:r>
        </a:p>
      </cdr:txBody>
    </cdr:sp>
  </cdr:relSizeAnchor>
  <cdr:relSizeAnchor xmlns:cdr="http://schemas.openxmlformats.org/drawingml/2006/chartDrawing">
    <cdr:from>
      <cdr:x>0.63475</cdr:x>
      <cdr:y>0.137</cdr:y>
    </cdr:from>
    <cdr:to>
      <cdr:x>0.8225</cdr:x>
      <cdr:y>0.172</cdr:y>
    </cdr:to>
    <cdr:sp>
      <cdr:nvSpPr>
        <cdr:cNvPr id="8" name="TextBox 8"/>
        <cdr:cNvSpPr txBox="1">
          <a:spLocks noChangeArrowheads="1"/>
        </cdr:cNvSpPr>
      </cdr:nvSpPr>
      <cdr:spPr>
        <a:xfrm>
          <a:off x="2343150" y="6667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51,892世帯</a:t>
          </a:r>
        </a:p>
      </cdr:txBody>
    </cdr:sp>
  </cdr:relSizeAnchor>
  <cdr:relSizeAnchor xmlns:cdr="http://schemas.openxmlformats.org/drawingml/2006/chartDrawing">
    <cdr:from>
      <cdr:x>0.822</cdr:x>
      <cdr:y>0.268</cdr:y>
    </cdr:from>
    <cdr:to>
      <cdr:x>0.99175</cdr:x>
      <cdr:y>0.303</cdr:y>
    </cdr:to>
    <cdr:sp>
      <cdr:nvSpPr>
        <cdr:cNvPr id="9" name="TextBox 9"/>
        <cdr:cNvSpPr txBox="1">
          <a:spLocks noChangeArrowheads="1"/>
        </cdr:cNvSpPr>
      </cdr:nvSpPr>
      <cdr:spPr>
        <a:xfrm>
          <a:off x="3038475" y="13049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1,356億円</a:t>
          </a:r>
        </a:p>
      </cdr:txBody>
    </cdr:sp>
  </cdr:relSizeAnchor>
  <cdr:relSizeAnchor xmlns:cdr="http://schemas.openxmlformats.org/drawingml/2006/chartDrawing">
    <cdr:from>
      <cdr:x>0.17225</cdr:x>
      <cdr:y>0.093</cdr:y>
    </cdr:from>
    <cdr:to>
      <cdr:x>0.77375</cdr:x>
      <cdr:y>0.12425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38175" y="447675"/>
          <a:ext cx="2228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（注）昭和40～平成12年度は5年ごとの推移</a:t>
          </a:r>
        </a:p>
      </cdr:txBody>
    </cdr:sp>
  </cdr:relSizeAnchor>
  <cdr:relSizeAnchor xmlns:cdr="http://schemas.openxmlformats.org/drawingml/2006/chartDrawing">
    <cdr:from>
      <cdr:x>0.0845</cdr:x>
      <cdr:y>0.83525</cdr:y>
    </cdr:from>
    <cdr:to>
      <cdr:x>0.614</cdr:x>
      <cdr:y>0.8665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4800" y="4076700"/>
          <a:ext cx="1962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1965    1970   1975  1980   1985  1990　1995   2000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371475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47625" y="47625"/>
        <a:ext cx="37052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6</xdr:row>
      <xdr:rowOff>47625</xdr:rowOff>
    </xdr:from>
    <xdr:to>
      <xdr:col>4</xdr:col>
      <xdr:colOff>381000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771775" y="904875"/>
          <a:ext cx="3143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</cdr:x>
      <cdr:y>0.87</cdr:y>
    </cdr:from>
    <cdr:to>
      <cdr:x>0.87275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県援護室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0.942</cdr:x>
      <cdr:y>0.05325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766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●生活保護費の扶助別割合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0.4005</cdr:x>
      <cdr:y>0.466</cdr:y>
    </cdr:from>
    <cdr:to>
      <cdr:x>0.60675</cdr:x>
      <cdr:y>0.53575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286000"/>
          <a:ext cx="762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保護費総額
1,356億円</a:t>
          </a:r>
        </a:p>
      </cdr:txBody>
    </cdr:sp>
  </cdr:relSizeAnchor>
  <cdr:relSizeAnchor xmlns:cdr="http://schemas.openxmlformats.org/drawingml/2006/chartDrawing">
    <cdr:from>
      <cdr:x>0.47775</cdr:x>
      <cdr:y>0.171</cdr:y>
    </cdr:from>
    <cdr:to>
      <cdr:x>0.47875</cdr:x>
      <cdr:y>0.21775</cdr:y>
    </cdr:to>
    <cdr:sp>
      <cdr:nvSpPr>
        <cdr:cNvPr id="4" name="Line 4"/>
        <cdr:cNvSpPr>
          <a:spLocks/>
        </cdr:cNvSpPr>
      </cdr:nvSpPr>
      <cdr:spPr>
        <a:xfrm>
          <a:off x="1762125" y="83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0.148</cdr:y>
    </cdr:from>
    <cdr:to>
      <cdr:x>0.46225</cdr:x>
      <cdr:y>0.21775</cdr:y>
    </cdr:to>
    <cdr:sp>
      <cdr:nvSpPr>
        <cdr:cNvPr id="5" name="Line 5"/>
        <cdr:cNvSpPr>
          <a:spLocks/>
        </cdr:cNvSpPr>
      </cdr:nvSpPr>
      <cdr:spPr>
        <a:xfrm>
          <a:off x="1476375" y="723900"/>
          <a:ext cx="228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0.2305</cdr:x>
      <cdr:y>0.2</cdr:y>
    </cdr:from>
    <cdr:to>
      <cdr:x>0.42425</cdr:x>
      <cdr:y>0.2</cdr:y>
    </cdr:to>
    <cdr:sp>
      <cdr:nvSpPr>
        <cdr:cNvPr id="6" name="Line 6"/>
        <cdr:cNvSpPr>
          <a:spLocks/>
        </cdr:cNvSpPr>
      </cdr:nvSpPr>
      <cdr:spPr>
        <a:xfrm>
          <a:off x="847725" y="981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0.2</cdr:y>
    </cdr:from>
    <cdr:to>
      <cdr:x>0.43825</cdr:x>
      <cdr:y>0.21775</cdr:y>
    </cdr:to>
    <cdr:sp>
      <cdr:nvSpPr>
        <cdr:cNvPr id="7" name="Line 7"/>
        <cdr:cNvSpPr>
          <a:spLocks/>
        </cdr:cNvSpPr>
      </cdr:nvSpPr>
      <cdr:spPr>
        <a:xfrm>
          <a:off x="1562100" y="981075"/>
          <a:ext cx="47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361950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7625" y="38100"/>
        <a:ext cx="36957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6"/>
        <xdr:cNvGraphicFramePr/>
      </xdr:nvGraphicFramePr>
      <xdr:xfrm>
        <a:off x="28575" y="28575"/>
        <a:ext cx="3733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0</xdr:row>
      <xdr:rowOff>28575</xdr:rowOff>
    </xdr:from>
    <xdr:to>
      <xdr:col>11</xdr:col>
      <xdr:colOff>0</xdr:colOff>
      <xdr:row>33</xdr:row>
      <xdr:rowOff>28575</xdr:rowOff>
    </xdr:to>
    <xdr:graphicFrame>
      <xdr:nvGraphicFramePr>
        <xdr:cNvPr id="2" name="Chart 7"/>
        <xdr:cNvGraphicFramePr/>
      </xdr:nvGraphicFramePr>
      <xdr:xfrm>
        <a:off x="3857625" y="28575"/>
        <a:ext cx="36480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0.82125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384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●投資的経費の推移</a:t>
          </a:r>
        </a:p>
      </cdr:txBody>
    </cdr:sp>
  </cdr:relSizeAnchor>
  <cdr:relSizeAnchor xmlns:cdr="http://schemas.openxmlformats.org/drawingml/2006/chartDrawing">
    <cdr:from>
      <cdr:x>0.013</cdr:x>
      <cdr:y>0.07475</cdr:y>
    </cdr:from>
    <cdr:to>
      <cdr:x>0.144</cdr:x>
      <cdr:y>0.10875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0.867</cdr:x>
      <cdr:y>0.81725</cdr:y>
    </cdr:from>
    <cdr:to>
      <cdr:x>0.993</cdr:x>
      <cdr:y>0.85125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41148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0.6885</cdr:x>
      <cdr:y>0.91</cdr:y>
    </cdr:from>
    <cdr:to>
      <cdr:x>0.91725</cdr:x>
      <cdr:y>0.946</cdr:y>
    </cdr:to>
    <cdr:sp>
      <cdr:nvSpPr>
        <cdr:cNvPr id="4" name="TextBox 4"/>
        <cdr:cNvSpPr txBox="1">
          <a:spLocks noChangeArrowheads="1"/>
        </cdr:cNvSpPr>
      </cdr:nvSpPr>
      <cdr:spPr>
        <a:xfrm>
          <a:off x="2543175" y="45815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0.64675</cdr:x>
      <cdr:y>0.2425</cdr:y>
    </cdr:from>
    <cdr:to>
      <cdr:x>0.8395</cdr:x>
      <cdr:y>0.305</cdr:y>
    </cdr:to>
    <cdr:sp>
      <cdr:nvSpPr>
        <cdr:cNvPr id="5" name="TextBox 5"/>
        <cdr:cNvSpPr txBox="1">
          <a:spLocks noChangeArrowheads="1"/>
        </cdr:cNvSpPr>
      </cdr:nvSpPr>
      <cdr:spPr>
        <a:xfrm>
          <a:off x="2390775" y="121920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平成16年度
3,546億円</a:t>
          </a:r>
        </a:p>
      </cdr:txBody>
    </cdr:sp>
  </cdr:relSizeAnchor>
  <cdr:relSizeAnchor xmlns:cdr="http://schemas.openxmlformats.org/drawingml/2006/chartDrawing">
    <cdr:from>
      <cdr:x>0.855</cdr:x>
      <cdr:y>0.3965</cdr:y>
    </cdr:from>
    <cdr:to>
      <cdr:x>0.999</cdr:x>
      <cdr:y>0.4305</cdr:y>
    </cdr:to>
    <cdr:sp>
      <cdr:nvSpPr>
        <cdr:cNvPr id="6" name="TextBox 6"/>
        <cdr:cNvSpPr txBox="1">
          <a:spLocks noChangeArrowheads="1"/>
        </cdr:cNvSpPr>
      </cdr:nvSpPr>
      <cdr:spPr>
        <a:xfrm>
          <a:off x="3162300" y="1990725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192億円</a:t>
          </a:r>
        </a:p>
      </cdr:txBody>
    </cdr:sp>
  </cdr:relSizeAnchor>
  <cdr:relSizeAnchor xmlns:cdr="http://schemas.openxmlformats.org/drawingml/2006/chartDrawing">
    <cdr:from>
      <cdr:x>0.39875</cdr:x>
      <cdr:y>0.15775</cdr:y>
    </cdr:from>
    <cdr:to>
      <cdr:x>0.60175</cdr:x>
      <cdr:y>0.19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790575"/>
          <a:ext cx="752475" cy="1619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災害復旧等</a:t>
          </a:r>
        </a:p>
      </cdr:txBody>
    </cdr:sp>
  </cdr:relSizeAnchor>
  <cdr:relSizeAnchor xmlns:cdr="http://schemas.openxmlformats.org/drawingml/2006/chartDrawing">
    <cdr:from>
      <cdr:x>0.44075</cdr:x>
      <cdr:y>0.2425</cdr:y>
    </cdr:from>
    <cdr:to>
      <cdr:x>0.5615</cdr:x>
      <cdr:y>0.2765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1219200"/>
          <a:ext cx="447675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0.39825</cdr:x>
      <cdr:y>0.4505</cdr:y>
    </cdr:from>
    <cdr:to>
      <cdr:x>0.53975</cdr:x>
      <cdr:y>0.477</cdr:y>
    </cdr:to>
    <cdr:sp>
      <cdr:nvSpPr>
        <cdr:cNvPr id="9" name="TextBox 9"/>
        <cdr:cNvSpPr txBox="1">
          <a:spLocks noChangeArrowheads="1"/>
        </cdr:cNvSpPr>
      </cdr:nvSpPr>
      <cdr:spPr>
        <a:xfrm>
          <a:off x="1466850" y="2266950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普通単独</a:t>
          </a:r>
        </a:p>
      </cdr:txBody>
    </cdr:sp>
  </cdr:relSizeAnchor>
  <cdr:relSizeAnchor xmlns:cdr="http://schemas.openxmlformats.org/drawingml/2006/chartDrawing">
    <cdr:from>
      <cdr:x>0.39875</cdr:x>
      <cdr:y>0.6695</cdr:y>
    </cdr:from>
    <cdr:to>
      <cdr:x>0.5505</cdr:x>
      <cdr:y>0.69975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76375" y="337185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普通補助</a:t>
          </a:r>
        </a:p>
      </cdr:txBody>
    </cdr:sp>
  </cdr:relSizeAnchor>
  <cdr:relSizeAnchor xmlns:cdr="http://schemas.openxmlformats.org/drawingml/2006/chartDrawing">
    <cdr:from>
      <cdr:x>0.849</cdr:x>
      <cdr:y>0.46525</cdr:y>
    </cdr:from>
    <cdr:to>
      <cdr:x>1</cdr:x>
      <cdr:y>0.49925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43250" y="234315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403億円</a:t>
          </a:r>
        </a:p>
      </cdr:txBody>
    </cdr:sp>
  </cdr:relSizeAnchor>
  <cdr:relSizeAnchor xmlns:cdr="http://schemas.openxmlformats.org/drawingml/2006/chartDrawing">
    <cdr:from>
      <cdr:x>0.8305</cdr:x>
      <cdr:y>0.552</cdr:y>
    </cdr:from>
    <cdr:to>
      <cdr:x>1</cdr:x>
      <cdr:y>0.586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7813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1,451億円</a:t>
          </a:r>
        </a:p>
      </cdr:txBody>
    </cdr:sp>
  </cdr:relSizeAnchor>
  <cdr:relSizeAnchor xmlns:cdr="http://schemas.openxmlformats.org/drawingml/2006/chartDrawing">
    <cdr:from>
      <cdr:x>0.8305</cdr:x>
      <cdr:y>0.7155</cdr:y>
    </cdr:from>
    <cdr:to>
      <cdr:x>1</cdr:x>
      <cdr:y>0.7495</cdr:y>
    </cdr:to>
    <cdr:sp>
      <cdr:nvSpPr>
        <cdr:cNvPr id="13" name="TextBox 13"/>
        <cdr:cNvSpPr txBox="1">
          <a:spLocks noChangeArrowheads="1"/>
        </cdr:cNvSpPr>
      </cdr:nvSpPr>
      <cdr:spPr>
        <a:xfrm>
          <a:off x="3076575" y="36004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1,501億円</a:t>
          </a:r>
        </a:p>
      </cdr:txBody>
    </cdr:sp>
  </cdr:relSizeAnchor>
  <cdr:relSizeAnchor xmlns:cdr="http://schemas.openxmlformats.org/drawingml/2006/chartDrawing">
    <cdr:from>
      <cdr:x>0.3535</cdr:x>
      <cdr:y>0.1905</cdr:y>
    </cdr:from>
    <cdr:to>
      <cdr:x>0.44075</cdr:x>
      <cdr:y>0.2345</cdr:y>
    </cdr:to>
    <cdr:sp>
      <cdr:nvSpPr>
        <cdr:cNvPr id="14" name="Line 14"/>
        <cdr:cNvSpPr>
          <a:spLocks/>
        </cdr:cNvSpPr>
      </cdr:nvSpPr>
      <cdr:spPr>
        <a:xfrm flipH="1">
          <a:off x="1304925" y="952500"/>
          <a:ext cx="323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0.3535</cdr:x>
      <cdr:y>0.25975</cdr:y>
    </cdr:from>
    <cdr:to>
      <cdr:x>0.44075</cdr:x>
      <cdr:y>0.2945</cdr:y>
    </cdr:to>
    <cdr:sp>
      <cdr:nvSpPr>
        <cdr:cNvPr id="15" name="Line 15"/>
        <cdr:cNvSpPr>
          <a:spLocks/>
        </cdr:cNvSpPr>
      </cdr:nvSpPr>
      <cdr:spPr>
        <a:xfrm flipH="1">
          <a:off x="1304925" y="1304925"/>
          <a:ext cx="323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0.4305</cdr:y>
    </cdr:from>
    <cdr:to>
      <cdr:x>0.867</cdr:x>
      <cdr:y>0.46525</cdr:y>
    </cdr:to>
    <cdr:sp>
      <cdr:nvSpPr>
        <cdr:cNvPr id="16" name="Line 16"/>
        <cdr:cNvSpPr>
          <a:spLocks/>
        </cdr:cNvSpPr>
      </cdr:nvSpPr>
      <cdr:spPr>
        <a:xfrm flipH="1">
          <a:off x="3009900" y="216217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0.822</cdr:x>
      <cdr:y>0.48075</cdr:y>
    </cdr:from>
    <cdr:to>
      <cdr:x>0.85775</cdr:x>
      <cdr:y>0.49675</cdr:y>
    </cdr:to>
    <cdr:sp>
      <cdr:nvSpPr>
        <cdr:cNvPr id="17" name="Line 17"/>
        <cdr:cNvSpPr>
          <a:spLocks/>
        </cdr:cNvSpPr>
      </cdr:nvSpPr>
      <cdr:spPr>
        <a:xfrm flipH="1">
          <a:off x="3038475" y="2419350"/>
          <a:ext cx="1333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5</xdr:col>
      <xdr:colOff>390525</xdr:colOff>
      <xdr:row>35</xdr:row>
      <xdr:rowOff>76200</xdr:rowOff>
    </xdr:to>
    <xdr:graphicFrame>
      <xdr:nvGraphicFramePr>
        <xdr:cNvPr id="1" name="Chart 6"/>
        <xdr:cNvGraphicFramePr/>
      </xdr:nvGraphicFramePr>
      <xdr:xfrm>
        <a:off x="66675" y="38100"/>
        <a:ext cx="37052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●歳出決算額の性質別割合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0.401</cdr:x>
      <cdr:y>0.42125</cdr:y>
    </cdr:from>
    <cdr:to>
      <cdr:x>0.63025</cdr:x>
      <cdr:y>0.4875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1990725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2兆1,088億円</a:t>
          </a:r>
        </a:p>
      </cdr:txBody>
    </cdr:sp>
  </cdr:relSizeAnchor>
  <cdr:relSizeAnchor xmlns:cdr="http://schemas.openxmlformats.org/drawingml/2006/chartDrawing">
    <cdr:from>
      <cdr:x>0.401</cdr:x>
      <cdr:y>0.7115</cdr:y>
    </cdr:from>
    <cdr:to>
      <cdr:x>0.43325</cdr:x>
      <cdr:y>0.759</cdr:y>
    </cdr:to>
    <cdr:sp>
      <cdr:nvSpPr>
        <cdr:cNvPr id="3" name="Line 3"/>
        <cdr:cNvSpPr>
          <a:spLocks/>
        </cdr:cNvSpPr>
      </cdr:nvSpPr>
      <cdr:spPr>
        <a:xfrm flipH="1">
          <a:off x="1428750" y="3371850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0.46425</cdr:x>
      <cdr:y>0.7115</cdr:y>
    </cdr:from>
    <cdr:to>
      <cdr:x>0.48825</cdr:x>
      <cdr:y>0.77525</cdr:y>
    </cdr:to>
    <cdr:sp>
      <cdr:nvSpPr>
        <cdr:cNvPr id="4" name="Line 4"/>
        <cdr:cNvSpPr>
          <a:spLocks/>
        </cdr:cNvSpPr>
      </cdr:nvSpPr>
      <cdr:spPr>
        <a:xfrm>
          <a:off x="1657350" y="3371850"/>
          <a:ext cx="85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0.72225</cdr:y>
    </cdr:from>
    <cdr:to>
      <cdr:x>0.56125</cdr:x>
      <cdr:y>0.759</cdr:y>
    </cdr:to>
    <cdr:sp>
      <cdr:nvSpPr>
        <cdr:cNvPr id="5" name="Line 5"/>
        <cdr:cNvSpPr>
          <a:spLocks/>
        </cdr:cNvSpPr>
      </cdr:nvSpPr>
      <cdr:spPr>
        <a:xfrm>
          <a:off x="1781175" y="3419475"/>
          <a:ext cx="2190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0.54375</cdr:y>
    </cdr:from>
    <cdr:to>
      <cdr:x>0.1285</cdr:x>
      <cdr:y>0.682</cdr:y>
    </cdr:to>
    <cdr:sp>
      <cdr:nvSpPr>
        <cdr:cNvPr id="6" name="Line 6"/>
        <cdr:cNvSpPr>
          <a:spLocks/>
        </cdr:cNvSpPr>
      </cdr:nvSpPr>
      <cdr:spPr>
        <a:xfrm flipH="1">
          <a:off x="457200" y="25717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0.15675</cdr:y>
    </cdr:from>
    <cdr:to>
      <cdr:x>0.43225</cdr:x>
      <cdr:y>0.20525</cdr:y>
    </cdr:to>
    <cdr:sp>
      <cdr:nvSpPr>
        <cdr:cNvPr id="7" name="Line 7"/>
        <cdr:cNvSpPr>
          <a:spLocks/>
        </cdr:cNvSpPr>
      </cdr:nvSpPr>
      <cdr:spPr>
        <a:xfrm>
          <a:off x="1104900" y="742950"/>
          <a:ext cx="4381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0.14725</cdr:y>
    </cdr:from>
    <cdr:to>
      <cdr:x>0.489</cdr:x>
      <cdr:y>0.1925</cdr:y>
    </cdr:to>
    <cdr:sp>
      <cdr:nvSpPr>
        <cdr:cNvPr id="8" name="Line 8"/>
        <cdr:cNvSpPr>
          <a:spLocks/>
        </cdr:cNvSpPr>
      </cdr:nvSpPr>
      <cdr:spPr>
        <a:xfrm>
          <a:off x="1543050" y="695325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0.14725</cdr:y>
    </cdr:from>
    <cdr:to>
      <cdr:x>0.50125</cdr:x>
      <cdr:y>0.193</cdr:y>
    </cdr:to>
    <cdr:sp>
      <cdr:nvSpPr>
        <cdr:cNvPr id="9" name="Line 9"/>
        <cdr:cNvSpPr>
          <a:spLocks/>
        </cdr:cNvSpPr>
      </cdr:nvSpPr>
      <cdr:spPr>
        <a:xfrm flipH="1">
          <a:off x="1781175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0.8755</cdr:y>
    </cdr:from>
    <cdr:to>
      <cdr:x>0.87975</cdr:x>
      <cdr:y>0.91175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95525" y="4143375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47625" y="28575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0.91525</cdr:x>
      <cdr:y>0.095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099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●県債残高・県債発行額と県債依存度
　　の推移</a:t>
          </a:r>
        </a:p>
      </cdr:txBody>
    </cdr:sp>
  </cdr:relSizeAnchor>
  <cdr:relSizeAnchor xmlns:cdr="http://schemas.openxmlformats.org/drawingml/2006/chartDrawing">
    <cdr:from>
      <cdr:x>0</cdr:x>
      <cdr:y>0.09575</cdr:y>
    </cdr:from>
    <cdr:to>
      <cdr:x>0.16625</cdr:x>
      <cdr:y>0.131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857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0.8675</cdr:x>
      <cdr:y>0.85875</cdr:y>
    </cdr:from>
    <cdr:to>
      <cdr:x>0.99275</cdr:x>
      <cdr:y>0.894</cdr:y>
    </cdr:to>
    <cdr:sp>
      <cdr:nvSpPr>
        <cdr:cNvPr id="3" name="TextBox 3"/>
        <cdr:cNvSpPr txBox="1">
          <a:spLocks noChangeArrowheads="1"/>
        </cdr:cNvSpPr>
      </cdr:nvSpPr>
      <cdr:spPr>
        <a:xfrm>
          <a:off x="3228975" y="44100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0.70025</cdr:x>
      <cdr:y>0.9175</cdr:y>
    </cdr:from>
    <cdr:to>
      <cdr:x>0.9305</cdr:x>
      <cdr:y>0.9545</cdr:y>
    </cdr:to>
    <cdr:sp>
      <cdr:nvSpPr>
        <cdr:cNvPr id="4" name="TextBox 4"/>
        <cdr:cNvSpPr txBox="1">
          <a:spLocks noChangeArrowheads="1"/>
        </cdr:cNvSpPr>
      </cdr:nvSpPr>
      <cdr:spPr>
        <a:xfrm>
          <a:off x="2600325" y="4714875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0.13625</cdr:x>
      <cdr:y>0.084</cdr:y>
    </cdr:from>
    <cdr:to>
      <cdr:x>0.64525</cdr:x>
      <cdr:y>0.147</cdr:y>
    </cdr:to>
    <cdr:sp>
      <cdr:nvSpPr>
        <cdr:cNvPr id="5" name="TextBox 5"/>
        <cdr:cNvSpPr txBox="1">
          <a:spLocks noChangeArrowheads="1"/>
        </cdr:cNvSpPr>
      </cdr:nvSpPr>
      <cdr:spPr>
        <a:xfrm>
          <a:off x="504825" y="428625"/>
          <a:ext cx="1895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（注）阪神・淡路大震災復興基金の
　　　出資・貸付金債を除く</a:t>
          </a:r>
        </a:p>
      </cdr:txBody>
    </cdr:sp>
  </cdr:relSizeAnchor>
  <cdr:relSizeAnchor xmlns:cdr="http://schemas.openxmlformats.org/drawingml/2006/chartDrawing">
    <cdr:from>
      <cdr:x>0.90375</cdr:x>
      <cdr:y>0.09525</cdr:y>
    </cdr:from>
    <cdr:to>
      <cdr:x>1</cdr:x>
      <cdr:y>0.13225</cdr:y>
    </cdr:to>
    <cdr:sp>
      <cdr:nvSpPr>
        <cdr:cNvPr id="6" name="TextBox 6"/>
        <cdr:cNvSpPr txBox="1">
          <a:spLocks noChangeArrowheads="1"/>
        </cdr:cNvSpPr>
      </cdr:nvSpPr>
      <cdr:spPr>
        <a:xfrm>
          <a:off x="3362325" y="48577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0.1235</cdr:x>
      <cdr:y>0.464</cdr:y>
    </cdr:from>
    <cdr:to>
      <cdr:x>0.2795</cdr:x>
      <cdr:y>0.49925</cdr:y>
    </cdr:to>
    <cdr:sp>
      <cdr:nvSpPr>
        <cdr:cNvPr id="7" name="TextBox 7"/>
        <cdr:cNvSpPr txBox="1">
          <a:spLocks noChangeArrowheads="1"/>
        </cdr:cNvSpPr>
      </cdr:nvSpPr>
      <cdr:spPr>
        <a:xfrm>
          <a:off x="457200" y="23812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県債残高</a:t>
          </a:r>
        </a:p>
      </cdr:txBody>
    </cdr:sp>
  </cdr:relSizeAnchor>
  <cdr:relSizeAnchor xmlns:cdr="http://schemas.openxmlformats.org/drawingml/2006/chartDrawing">
    <cdr:from>
      <cdr:x>0.16875</cdr:x>
      <cdr:y>0.574</cdr:y>
    </cdr:from>
    <cdr:to>
      <cdr:x>0.23525</cdr:x>
      <cdr:y>0.72225</cdr:y>
    </cdr:to>
    <cdr:sp>
      <cdr:nvSpPr>
        <cdr:cNvPr id="8" name="TextBox 8"/>
        <cdr:cNvSpPr txBox="1">
          <a:spLocks noChangeArrowheads="1"/>
        </cdr:cNvSpPr>
      </cdr:nvSpPr>
      <cdr:spPr>
        <a:xfrm>
          <a:off x="619125" y="2943225"/>
          <a:ext cx="2476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県債発行額</a:t>
          </a:r>
        </a:p>
      </cdr:txBody>
    </cdr:sp>
  </cdr:relSizeAnchor>
  <cdr:relSizeAnchor xmlns:cdr="http://schemas.openxmlformats.org/drawingml/2006/chartDrawing">
    <cdr:from>
      <cdr:x>0.16875</cdr:x>
      <cdr:y>0.2035</cdr:y>
    </cdr:from>
    <cdr:to>
      <cdr:x>0.358</cdr:x>
      <cdr:y>0.23875</cdr:y>
    </cdr:to>
    <cdr:sp>
      <cdr:nvSpPr>
        <cdr:cNvPr id="9" name="TextBox 9"/>
        <cdr:cNvSpPr txBox="1">
          <a:spLocks noChangeArrowheads="1"/>
        </cdr:cNvSpPr>
      </cdr:nvSpPr>
      <cdr:spPr>
        <a:xfrm>
          <a:off x="619125" y="103822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県債依存度</a:t>
          </a:r>
        </a:p>
      </cdr:txBody>
    </cdr:sp>
  </cdr:relSizeAnchor>
  <cdr:relSizeAnchor xmlns:cdr="http://schemas.openxmlformats.org/drawingml/2006/chartDrawing">
    <cdr:from>
      <cdr:x>0.19575</cdr:x>
      <cdr:y>0.721</cdr:y>
    </cdr:from>
    <cdr:to>
      <cdr:x>0.19575</cdr:x>
      <cdr:y>0.756</cdr:y>
    </cdr:to>
    <cdr:sp>
      <cdr:nvSpPr>
        <cdr:cNvPr id="10" name="Line 10"/>
        <cdr:cNvSpPr>
          <a:spLocks/>
        </cdr:cNvSpPr>
      </cdr:nvSpPr>
      <cdr:spPr>
        <a:xfrm flipH="1">
          <a:off x="723900" y="37052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0.50025</cdr:y>
    </cdr:from>
    <cdr:to>
      <cdr:x>0.26875</cdr:x>
      <cdr:y>0.55025</cdr:y>
    </cdr:to>
    <cdr:sp>
      <cdr:nvSpPr>
        <cdr:cNvPr id="11" name="Line 11"/>
        <cdr:cNvSpPr>
          <a:spLocks/>
        </cdr:cNvSpPr>
      </cdr:nvSpPr>
      <cdr:spPr>
        <a:xfrm>
          <a:off x="723900" y="2571750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0.82975</cdr:x>
      <cdr:y>0.7205</cdr:y>
    </cdr:from>
    <cdr:to>
      <cdr:x>0.9935</cdr:x>
      <cdr:y>0.752</cdr:y>
    </cdr:to>
    <cdr:sp>
      <cdr:nvSpPr>
        <cdr:cNvPr id="12" name="AutoShape 12"/>
        <cdr:cNvSpPr>
          <a:spLocks/>
        </cdr:cNvSpPr>
      </cdr:nvSpPr>
      <cdr:spPr>
        <a:xfrm>
          <a:off x="3086100" y="3705225"/>
          <a:ext cx="609600" cy="161925"/>
        </a:xfrm>
        <a:prstGeom prst="wedgeRectCallout">
          <a:avLst>
            <a:gd name="adj1" fmla="val -53703"/>
            <a:gd name="adj2" fmla="val 131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2,983億円</a:t>
          </a:r>
        </a:p>
      </cdr:txBody>
    </cdr:sp>
  </cdr:relSizeAnchor>
  <cdr:relSizeAnchor xmlns:cdr="http://schemas.openxmlformats.org/drawingml/2006/chartDrawing">
    <cdr:from>
      <cdr:x>0.8675</cdr:x>
      <cdr:y>0.33475</cdr:y>
    </cdr:from>
    <cdr:to>
      <cdr:x>0.96975</cdr:x>
      <cdr:y>0.37</cdr:y>
    </cdr:to>
    <cdr:sp>
      <cdr:nvSpPr>
        <cdr:cNvPr id="13" name="TextBox 14"/>
        <cdr:cNvSpPr txBox="1">
          <a:spLocks noChangeArrowheads="1"/>
        </cdr:cNvSpPr>
      </cdr:nvSpPr>
      <cdr:spPr>
        <a:xfrm>
          <a:off x="3228975" y="17145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14.1%</a:t>
          </a:r>
        </a:p>
      </cdr:txBody>
    </cdr:sp>
  </cdr:relSizeAnchor>
  <cdr:relSizeAnchor xmlns:cdr="http://schemas.openxmlformats.org/drawingml/2006/chartDrawing">
    <cdr:from>
      <cdr:x>0.65375</cdr:x>
      <cdr:y>0.191</cdr:y>
    </cdr:from>
    <cdr:to>
      <cdr:x>0.8685</cdr:x>
      <cdr:y>0.2225</cdr:y>
    </cdr:to>
    <cdr:sp>
      <cdr:nvSpPr>
        <cdr:cNvPr id="14" name="AutoShape 15"/>
        <cdr:cNvSpPr>
          <a:spLocks/>
        </cdr:cNvSpPr>
      </cdr:nvSpPr>
      <cdr:spPr>
        <a:xfrm>
          <a:off x="2428875" y="981075"/>
          <a:ext cx="800100" cy="161925"/>
        </a:xfrm>
        <a:prstGeom prst="wedgeRectCallout">
          <a:avLst>
            <a:gd name="adj1" fmla="val 41550"/>
            <a:gd name="adj2" fmla="val 4125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2兆4,572億円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342900</xdr:colOff>
      <xdr:row>34</xdr:row>
      <xdr:rowOff>47625</xdr:rowOff>
    </xdr:to>
    <xdr:graphicFrame>
      <xdr:nvGraphicFramePr>
        <xdr:cNvPr id="1" name="Chart 7"/>
        <xdr:cNvGraphicFramePr/>
      </xdr:nvGraphicFramePr>
      <xdr:xfrm>
        <a:off x="0" y="28575"/>
        <a:ext cx="37242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4" sqref="A4"/>
    </sheetView>
  </sheetViews>
  <sheetFormatPr defaultColWidth="9.125" defaultRowHeight="15" customHeight="1"/>
  <cols>
    <col min="1" max="1" width="13.75390625" style="1" customWidth="1"/>
    <col min="2" max="16384" width="9.125" style="1" customWidth="1"/>
  </cols>
  <sheetData>
    <row r="1" ht="15" customHeight="1">
      <c r="A1" s="17" t="s">
        <v>38</v>
      </c>
    </row>
    <row r="2" ht="15" customHeight="1">
      <c r="C2" s="17"/>
    </row>
    <row r="3" spans="1:2" ht="15" customHeight="1">
      <c r="A3" s="17" t="s">
        <v>112</v>
      </c>
      <c r="B3" s="18"/>
    </row>
    <row r="4" spans="1:11" s="21" customFormat="1" ht="15" customHeight="1">
      <c r="A4" s="20" t="s">
        <v>105</v>
      </c>
      <c r="B4" s="19" t="s">
        <v>39</v>
      </c>
      <c r="C4" s="20" t="s">
        <v>40</v>
      </c>
      <c r="D4" s="20"/>
      <c r="E4" s="20"/>
      <c r="F4" s="20"/>
      <c r="G4" s="20"/>
      <c r="H4" s="20"/>
      <c r="I4" s="20"/>
      <c r="J4" s="20"/>
      <c r="K4" s="20"/>
    </row>
    <row r="5" spans="1:3" ht="15" customHeight="1">
      <c r="A5" s="1" t="s">
        <v>106</v>
      </c>
      <c r="B5" s="1">
        <v>1</v>
      </c>
      <c r="C5" s="1" t="s">
        <v>102</v>
      </c>
    </row>
    <row r="6" spans="2:3" ht="15" customHeight="1">
      <c r="B6" s="1">
        <v>2</v>
      </c>
      <c r="C6" s="1" t="s">
        <v>87</v>
      </c>
    </row>
    <row r="7" spans="2:3" ht="15" customHeight="1">
      <c r="B7" s="1">
        <v>3</v>
      </c>
      <c r="C7" s="1" t="s">
        <v>103</v>
      </c>
    </row>
    <row r="8" spans="2:3" ht="15" customHeight="1">
      <c r="B8" s="1">
        <v>4</v>
      </c>
      <c r="C8" s="1" t="s">
        <v>90</v>
      </c>
    </row>
    <row r="9" spans="2:3" ht="15" customHeight="1">
      <c r="B9" s="1">
        <v>5</v>
      </c>
      <c r="C9" s="1" t="s">
        <v>92</v>
      </c>
    </row>
    <row r="10" spans="2:3" ht="15" customHeight="1">
      <c r="B10" s="1">
        <v>6</v>
      </c>
      <c r="C10" s="1" t="s">
        <v>93</v>
      </c>
    </row>
    <row r="11" spans="2:3" ht="15" customHeight="1">
      <c r="B11" s="1">
        <v>7</v>
      </c>
      <c r="C11" s="1" t="s">
        <v>104</v>
      </c>
    </row>
    <row r="12" spans="1:3" ht="15" customHeight="1">
      <c r="A12" s="1" t="s">
        <v>107</v>
      </c>
      <c r="B12" s="1">
        <v>8</v>
      </c>
      <c r="C12" s="1" t="s">
        <v>108</v>
      </c>
    </row>
    <row r="13" spans="2:3" ht="15" customHeight="1">
      <c r="B13" s="1">
        <v>9</v>
      </c>
      <c r="C13" s="1" t="s">
        <v>109</v>
      </c>
    </row>
    <row r="14" spans="2:3" ht="15" customHeight="1">
      <c r="B14" s="1">
        <v>10</v>
      </c>
      <c r="C14" s="1" t="s">
        <v>110</v>
      </c>
    </row>
    <row r="15" spans="2:3" ht="15" customHeight="1">
      <c r="B15" s="1">
        <v>11</v>
      </c>
      <c r="C15" s="1" t="s">
        <v>111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N34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8" width="8.875" style="1" customWidth="1"/>
    <col min="9" max="9" width="9.75390625" style="1" bestFit="1" customWidth="1"/>
    <col min="10" max="16384" width="8.875" style="1" customWidth="1"/>
  </cols>
  <sheetData>
    <row r="1" ht="11.25">
      <c r="G1" s="21"/>
    </row>
    <row r="2" ht="11.25"/>
    <row r="3" ht="11.25"/>
    <row r="4" spans="8:9" ht="11.25">
      <c r="H4" s="2" t="s">
        <v>147</v>
      </c>
      <c r="I4" s="2" t="s">
        <v>134</v>
      </c>
    </row>
    <row r="5" spans="7:9" ht="11.25">
      <c r="G5" s="2" t="s">
        <v>135</v>
      </c>
      <c r="H5" s="12">
        <f aca="true" t="shared" si="0" ref="H5:H10">I5/$I$12*100</f>
        <v>19.784732964314394</v>
      </c>
      <c r="I5" s="4">
        <v>36708</v>
      </c>
    </row>
    <row r="6" spans="7:9" ht="11.25">
      <c r="G6" s="2" t="s">
        <v>136</v>
      </c>
      <c r="H6" s="12">
        <f t="shared" si="0"/>
        <v>32.56601109212718</v>
      </c>
      <c r="I6" s="4">
        <v>60422</v>
      </c>
    </row>
    <row r="7" spans="7:9" ht="11.25">
      <c r="G7" s="2" t="s">
        <v>137</v>
      </c>
      <c r="H7" s="12">
        <f t="shared" si="0"/>
        <v>14.364250796337119</v>
      </c>
      <c r="I7" s="4">
        <v>26651</v>
      </c>
    </row>
    <row r="8" spans="7:9" ht="11.25">
      <c r="G8" s="2" t="s">
        <v>138</v>
      </c>
      <c r="H8" s="12">
        <f t="shared" si="0"/>
        <v>12.03910810242701</v>
      </c>
      <c r="I8" s="4">
        <v>22337</v>
      </c>
    </row>
    <row r="9" spans="7:9" ht="11.25">
      <c r="G9" s="2" t="s">
        <v>139</v>
      </c>
      <c r="H9" s="12">
        <f t="shared" si="0"/>
        <v>11.08889332046977</v>
      </c>
      <c r="I9" s="4">
        <v>20574</v>
      </c>
    </row>
    <row r="10" spans="7:14" ht="11.25">
      <c r="G10" s="2" t="s">
        <v>140</v>
      </c>
      <c r="H10" s="12">
        <f t="shared" si="0"/>
        <v>10.157003724324529</v>
      </c>
      <c r="I10" s="31">
        <v>18845</v>
      </c>
      <c r="J10" s="32"/>
      <c r="K10" s="32"/>
      <c r="L10" s="32"/>
      <c r="M10" s="32"/>
      <c r="N10" s="32"/>
    </row>
    <row r="11" spans="7:14" ht="11.25">
      <c r="G11" s="2"/>
      <c r="H11" s="33"/>
      <c r="I11" s="34"/>
      <c r="J11" s="34"/>
      <c r="K11" s="34"/>
      <c r="L11" s="34"/>
      <c r="M11" s="34"/>
      <c r="N11" s="34"/>
    </row>
    <row r="12" spans="7:14" ht="11.25">
      <c r="G12" s="2" t="s">
        <v>121</v>
      </c>
      <c r="H12" s="35">
        <f>SUM(H5:H10)</f>
        <v>99.99999999999999</v>
      </c>
      <c r="I12" s="34">
        <f>SUM(I5:I10)</f>
        <v>185537</v>
      </c>
      <c r="J12" s="36"/>
      <c r="K12" s="34"/>
      <c r="L12" s="34"/>
      <c r="M12" s="34"/>
      <c r="N12" s="34"/>
    </row>
    <row r="13" ht="11.25">
      <c r="G13" s="2"/>
    </row>
    <row r="14" ht="11.25">
      <c r="G14" s="2"/>
    </row>
    <row r="15" spans="7:13" ht="11.25">
      <c r="G15" s="2"/>
      <c r="M15" s="15"/>
    </row>
    <row r="16" ht="11.25"/>
    <row r="17" ht="11.25"/>
    <row r="18" ht="11.25"/>
    <row r="19" spans="8:12" ht="11.25">
      <c r="H19" s="2"/>
      <c r="I19" s="2"/>
      <c r="J19" s="2"/>
      <c r="K19" s="2"/>
      <c r="L19" s="2"/>
    </row>
    <row r="20" ht="7.5" customHeight="1"/>
    <row r="21" spans="7:12" ht="11.25">
      <c r="G21" s="2"/>
      <c r="H21" s="3"/>
      <c r="I21" s="3"/>
      <c r="J21" s="3"/>
      <c r="K21" s="3"/>
      <c r="L21" s="3"/>
    </row>
    <row r="22" spans="8:12" ht="11.25">
      <c r="H22" s="3"/>
      <c r="I22" s="3"/>
      <c r="J22" s="3"/>
      <c r="K22" s="3"/>
      <c r="L22" s="3"/>
    </row>
    <row r="23" spans="8:12" ht="11.25">
      <c r="H23" s="3"/>
      <c r="I23" s="3"/>
      <c r="J23" s="3"/>
      <c r="K23" s="3"/>
      <c r="L23" s="3"/>
    </row>
    <row r="24" spans="8:12" ht="11.25">
      <c r="H24" s="3"/>
      <c r="I24" s="3"/>
      <c r="J24" s="3"/>
      <c r="K24" s="3"/>
      <c r="L24" s="3"/>
    </row>
    <row r="25" spans="8:12" ht="11.25">
      <c r="H25" s="3"/>
      <c r="I25" s="3"/>
      <c r="J25" s="3"/>
      <c r="K25" s="3"/>
      <c r="L25" s="3"/>
    </row>
    <row r="26" spans="8:10" ht="11.25">
      <c r="H26" s="2"/>
      <c r="I26" s="2"/>
      <c r="J26" s="6"/>
    </row>
    <row r="27" spans="7:12" ht="11.25">
      <c r="G27" s="2"/>
      <c r="H27" s="3"/>
      <c r="I27" s="4"/>
      <c r="J27" s="2"/>
      <c r="K27" s="2"/>
      <c r="L27" s="2"/>
    </row>
    <row r="28" spans="7:11" ht="11.25">
      <c r="G28" s="2"/>
      <c r="H28" s="3"/>
      <c r="I28" s="4"/>
      <c r="K28" s="6"/>
    </row>
    <row r="29" spans="7:12" ht="11.25">
      <c r="G29" s="2"/>
      <c r="H29" s="3"/>
      <c r="I29" s="9"/>
      <c r="J29" s="4"/>
      <c r="K29" s="4"/>
      <c r="L29" s="4"/>
    </row>
    <row r="30" spans="7:12" ht="11.25">
      <c r="G30" s="2"/>
      <c r="H30" s="3"/>
      <c r="I30" s="4"/>
      <c r="J30" s="4"/>
      <c r="K30" s="4"/>
      <c r="L30" s="4"/>
    </row>
    <row r="31" spans="7:12" ht="11.25">
      <c r="G31" s="2"/>
      <c r="H31" s="3"/>
      <c r="I31" s="4"/>
      <c r="J31" s="4"/>
      <c r="K31" s="4"/>
      <c r="L31" s="4"/>
    </row>
    <row r="32" spans="7:12" ht="11.25">
      <c r="G32" s="2"/>
      <c r="H32" s="3"/>
      <c r="I32" s="4"/>
      <c r="J32" s="4"/>
      <c r="K32" s="4"/>
      <c r="L32" s="4"/>
    </row>
    <row r="33" spans="7:12" ht="11.25">
      <c r="G33" s="2"/>
      <c r="H33" s="3"/>
      <c r="I33" s="4"/>
      <c r="J33" s="4"/>
      <c r="K33" s="4"/>
      <c r="L33" s="4"/>
    </row>
    <row r="34" spans="7:9" ht="11.25">
      <c r="G34" s="2"/>
      <c r="H34" s="3"/>
      <c r="I34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L39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9.875" style="1" bestFit="1" customWidth="1"/>
    <col min="11" max="16384" width="8.875" style="1" customWidth="1"/>
  </cols>
  <sheetData>
    <row r="1" spans="7:12" ht="11.25">
      <c r="G1" s="21"/>
      <c r="H1" s="16"/>
      <c r="I1" s="13"/>
      <c r="J1" s="30"/>
      <c r="K1" s="3"/>
      <c r="L1" s="3"/>
    </row>
    <row r="2" spans="10:12" ht="11.25">
      <c r="J2" s="13"/>
      <c r="K2" s="3"/>
      <c r="L2" s="3"/>
    </row>
    <row r="3" spans="10:12" ht="11.25">
      <c r="J3" s="13"/>
      <c r="K3" s="3"/>
      <c r="L3" s="3"/>
    </row>
    <row r="4" spans="7:10" ht="11.25">
      <c r="G4" s="1" t="s">
        <v>0</v>
      </c>
      <c r="H4" s="2" t="s">
        <v>123</v>
      </c>
      <c r="J4" s="2" t="s">
        <v>124</v>
      </c>
    </row>
    <row r="5" spans="8:12" ht="11.25">
      <c r="H5" s="1" t="s">
        <v>146</v>
      </c>
      <c r="K5" s="2"/>
      <c r="L5" s="2"/>
    </row>
    <row r="6" spans="8:11" ht="11.25">
      <c r="H6" s="1" t="s">
        <v>125</v>
      </c>
      <c r="J6" s="1" t="s">
        <v>126</v>
      </c>
      <c r="K6" s="6"/>
    </row>
    <row r="7" spans="7:12" ht="11.25">
      <c r="G7" s="2" t="s">
        <v>142</v>
      </c>
      <c r="H7" s="1">
        <v>19.984</v>
      </c>
      <c r="J7" s="1">
        <v>37.24322</v>
      </c>
      <c r="K7" s="4"/>
      <c r="L7" s="4"/>
    </row>
    <row r="8" spans="7:12" ht="11.25">
      <c r="G8" s="2">
        <v>45</v>
      </c>
      <c r="H8" s="1">
        <v>22.099</v>
      </c>
      <c r="J8" s="1">
        <v>84.45739</v>
      </c>
      <c r="K8" s="4"/>
      <c r="L8" s="4"/>
    </row>
    <row r="9" spans="7:12" ht="11.25">
      <c r="G9" s="2">
        <v>50</v>
      </c>
      <c r="H9" s="1">
        <v>26.663</v>
      </c>
      <c r="J9" s="1">
        <v>261.73517</v>
      </c>
      <c r="K9" s="4"/>
      <c r="L9" s="4"/>
    </row>
    <row r="10" spans="7:12" ht="11.25">
      <c r="G10" s="2">
        <v>55</v>
      </c>
      <c r="H10" s="1">
        <v>29.429</v>
      </c>
      <c r="J10" s="11">
        <v>478.54082</v>
      </c>
      <c r="K10" s="4"/>
      <c r="L10" s="4"/>
    </row>
    <row r="11" spans="7:12" ht="11.25">
      <c r="G11" s="2">
        <v>60</v>
      </c>
      <c r="H11" s="6">
        <v>33</v>
      </c>
      <c r="J11" s="1">
        <v>669.73401</v>
      </c>
      <c r="K11" s="4"/>
      <c r="L11" s="4"/>
    </row>
    <row r="12" spans="7:10" ht="11.25">
      <c r="G12" s="2" t="s">
        <v>143</v>
      </c>
      <c r="H12" s="1">
        <v>30.067</v>
      </c>
      <c r="J12" s="1">
        <v>678.10214</v>
      </c>
    </row>
    <row r="13" spans="7:10" ht="11.25">
      <c r="G13" s="1">
        <v>7</v>
      </c>
      <c r="H13" s="1">
        <v>28.718</v>
      </c>
      <c r="J13" s="1">
        <v>760.16678</v>
      </c>
    </row>
    <row r="14" spans="7:10" ht="11.25">
      <c r="G14" s="1">
        <v>12</v>
      </c>
      <c r="H14" s="1">
        <v>37.896</v>
      </c>
      <c r="I14" s="1">
        <v>37.896</v>
      </c>
      <c r="J14" s="11">
        <v>1014.69819</v>
      </c>
    </row>
    <row r="15" spans="7:10" ht="11.25">
      <c r="G15" s="1">
        <v>13</v>
      </c>
      <c r="I15" s="1">
        <v>41.384</v>
      </c>
      <c r="J15" s="1">
        <v>1101.17751</v>
      </c>
    </row>
    <row r="16" spans="7:10" ht="11.25">
      <c r="G16" s="1">
        <v>14</v>
      </c>
      <c r="I16" s="1">
        <v>45.289</v>
      </c>
      <c r="J16" s="1">
        <v>1186.79192</v>
      </c>
    </row>
    <row r="17" spans="7:10" ht="11.25">
      <c r="G17" s="1">
        <v>15</v>
      </c>
      <c r="I17" s="1">
        <v>49.171</v>
      </c>
      <c r="J17" s="1">
        <v>1260.65412</v>
      </c>
    </row>
    <row r="18" spans="7:10" ht="11.25">
      <c r="G18" s="1">
        <v>16</v>
      </c>
      <c r="I18" s="1">
        <v>51.892</v>
      </c>
      <c r="J18" s="1">
        <v>1355.53146</v>
      </c>
    </row>
    <row r="19" ht="11.25"/>
    <row r="20" ht="11.25">
      <c r="H20" s="37" t="s">
        <v>144</v>
      </c>
    </row>
    <row r="21" ht="11.25">
      <c r="H21" s="38" t="s">
        <v>145</v>
      </c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>
      <c r="G34" s="2"/>
    </row>
    <row r="35" ht="11.25">
      <c r="G35" s="2"/>
    </row>
    <row r="36" ht="11.25">
      <c r="G36" s="2"/>
    </row>
    <row r="37" spans="7:9" ht="11.25">
      <c r="G37" s="2"/>
      <c r="I37" s="11"/>
    </row>
    <row r="38" spans="7:9" ht="11.25">
      <c r="G38" s="2"/>
      <c r="I38" s="11"/>
    </row>
    <row r="39" ht="11.25">
      <c r="G39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L22"/>
  <sheetViews>
    <sheetView zoomScaleSheetLayoutView="100" workbookViewId="0" topLeftCell="A1">
      <selection activeCell="H37" sqref="H37"/>
    </sheetView>
  </sheetViews>
  <sheetFormatPr defaultColWidth="9.00390625" defaultRowHeight="12.75"/>
  <cols>
    <col min="1" max="8" width="8.875" style="1" customWidth="1"/>
    <col min="9" max="9" width="9.75390625" style="1" bestFit="1" customWidth="1"/>
    <col min="10" max="16384" width="8.875" style="1" customWidth="1"/>
  </cols>
  <sheetData>
    <row r="1" spans="7:12" ht="11.25">
      <c r="G1" s="21"/>
      <c r="H1" s="3"/>
      <c r="I1" s="3"/>
      <c r="J1" s="3"/>
      <c r="K1" s="3"/>
      <c r="L1" s="3"/>
    </row>
    <row r="2" spans="8:12" ht="11.25">
      <c r="H2" s="3"/>
      <c r="I2" s="3"/>
      <c r="J2" s="3"/>
      <c r="K2" s="3"/>
      <c r="L2" s="3"/>
    </row>
    <row r="3" spans="8:12" ht="11.25">
      <c r="H3" s="3"/>
      <c r="I3" s="3"/>
      <c r="J3" s="3"/>
      <c r="K3" s="3"/>
      <c r="L3" s="3"/>
    </row>
    <row r="4" spans="8:10" ht="11.25">
      <c r="H4" s="2" t="s">
        <v>148</v>
      </c>
      <c r="I4" s="2" t="s">
        <v>141</v>
      </c>
      <c r="J4" s="6"/>
    </row>
    <row r="5" spans="7:12" ht="11.25">
      <c r="G5" s="2" t="s">
        <v>133</v>
      </c>
      <c r="H5" s="3">
        <f aca="true" t="shared" si="0" ref="H5:H10">I5/$I$12*100</f>
        <v>48.19187968987633</v>
      </c>
      <c r="I5" s="4">
        <v>65325610</v>
      </c>
      <c r="J5" s="2"/>
      <c r="K5" s="2"/>
      <c r="L5" s="2"/>
    </row>
    <row r="6" spans="7:11" ht="11.25">
      <c r="G6" s="2" t="s">
        <v>129</v>
      </c>
      <c r="H6" s="3">
        <f t="shared" si="0"/>
        <v>35.99176095858726</v>
      </c>
      <c r="I6" s="4">
        <v>48787965</v>
      </c>
      <c r="K6" s="6"/>
    </row>
    <row r="7" spans="7:12" ht="11.25">
      <c r="G7" s="2" t="s">
        <v>130</v>
      </c>
      <c r="H7" s="3">
        <f t="shared" si="0"/>
        <v>12.760374993283078</v>
      </c>
      <c r="I7" s="9">
        <v>17297090</v>
      </c>
      <c r="J7" s="4"/>
      <c r="K7" s="4"/>
      <c r="L7" s="4"/>
    </row>
    <row r="8" spans="7:12" ht="11.25">
      <c r="G8" s="2" t="s">
        <v>132</v>
      </c>
      <c r="H8" s="3">
        <f t="shared" si="0"/>
        <v>1.5038455617423212</v>
      </c>
      <c r="I8" s="4">
        <v>2038510</v>
      </c>
      <c r="J8" s="4"/>
      <c r="K8" s="4"/>
      <c r="L8" s="4"/>
    </row>
    <row r="9" spans="7:12" ht="11.25">
      <c r="G9" s="2" t="s">
        <v>131</v>
      </c>
      <c r="H9" s="3">
        <f t="shared" si="0"/>
        <v>0.4842919619985513</v>
      </c>
      <c r="I9" s="4">
        <v>656473</v>
      </c>
      <c r="J9" s="4"/>
      <c r="K9" s="4"/>
      <c r="L9" s="4"/>
    </row>
    <row r="10" spans="7:12" ht="11.25">
      <c r="G10" s="2" t="s">
        <v>127</v>
      </c>
      <c r="H10" s="3">
        <f t="shared" si="0"/>
        <v>1.0678468345124674</v>
      </c>
      <c r="I10" s="4">
        <v>1447500</v>
      </c>
      <c r="J10" s="4"/>
      <c r="K10" s="4"/>
      <c r="L10" s="4"/>
    </row>
    <row r="11" spans="7:12" ht="11.25">
      <c r="G11" s="2"/>
      <c r="H11" s="3"/>
      <c r="I11" s="4"/>
      <c r="J11" s="4"/>
      <c r="K11" s="4"/>
      <c r="L11" s="4"/>
    </row>
    <row r="12" spans="7:9" ht="11.25">
      <c r="G12" s="2" t="s">
        <v>128</v>
      </c>
      <c r="H12" s="3">
        <f>SUM(H5:H10)</f>
        <v>100</v>
      </c>
      <c r="I12" s="4">
        <f>SUM(I5:I10)</f>
        <v>135553148</v>
      </c>
    </row>
    <row r="13" ht="11.25">
      <c r="G13" s="2"/>
    </row>
    <row r="14" spans="8:10" ht="11.25">
      <c r="H14" s="2"/>
      <c r="I14" s="2"/>
      <c r="J14" s="6"/>
    </row>
    <row r="15" ht="11.25">
      <c r="I15" s="4"/>
    </row>
    <row r="16" ht="11.25">
      <c r="I16" s="9"/>
    </row>
    <row r="17" spans="9:10" ht="11.25">
      <c r="I17" s="4"/>
      <c r="J17" s="6"/>
    </row>
    <row r="18" spans="7:9" ht="11.25">
      <c r="G18" s="2"/>
      <c r="I18" s="4"/>
    </row>
    <row r="19" ht="11.25">
      <c r="I19" s="4"/>
    </row>
    <row r="20" ht="11.25">
      <c r="I20" s="4"/>
    </row>
    <row r="21" ht="11.25">
      <c r="I21" s="4"/>
    </row>
    <row r="22" ht="11.25">
      <c r="I2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8"/>
  <sheetViews>
    <sheetView zoomScaleSheetLayoutView="100" workbookViewId="0" topLeftCell="A1">
      <selection activeCell="L1" sqref="L1"/>
    </sheetView>
  </sheetViews>
  <sheetFormatPr defaultColWidth="9.00390625" defaultRowHeight="12.75"/>
  <cols>
    <col min="1" max="3" width="8.75390625" style="1" customWidth="1"/>
    <col min="4" max="4" width="8.625" style="1" customWidth="1"/>
    <col min="5" max="5" width="11.75390625" style="1" customWidth="1"/>
    <col min="6" max="6" width="4.125" style="1" customWidth="1"/>
    <col min="7" max="7" width="9.75390625" style="1" customWidth="1"/>
    <col min="8" max="8" width="11.75390625" style="1" customWidth="1"/>
    <col min="9" max="9" width="9.75390625" style="1" customWidth="1"/>
    <col min="10" max="10" width="12.75390625" style="1" customWidth="1"/>
    <col min="11" max="11" width="3.75390625" style="1" customWidth="1"/>
    <col min="12" max="12" width="5.625" style="1" customWidth="1"/>
    <col min="13" max="13" width="6.125" style="1" customWidth="1"/>
    <col min="14" max="15" width="10.75390625" style="1" customWidth="1"/>
    <col min="16" max="16" width="10.875" style="1" bestFit="1" customWidth="1"/>
    <col min="17" max="19" width="10.875" style="1" customWidth="1"/>
    <col min="20" max="20" width="2.75390625" style="1" customWidth="1"/>
    <col min="21" max="21" width="11.625" style="1" customWidth="1"/>
    <col min="22" max="22" width="9.75390625" style="1" customWidth="1"/>
    <col min="23" max="23" width="10.875" style="1" bestFit="1" customWidth="1"/>
    <col min="24" max="24" width="9.75390625" style="1" bestFit="1" customWidth="1"/>
    <col min="25" max="25" width="9.625" style="1" customWidth="1"/>
    <col min="26" max="26" width="9.875" style="1" bestFit="1" customWidth="1"/>
    <col min="27" max="27" width="10.875" style="1" bestFit="1" customWidth="1"/>
    <col min="28" max="16384" width="8.875" style="1" customWidth="1"/>
  </cols>
  <sheetData>
    <row r="1" ht="11.25">
      <c r="L1" s="21"/>
    </row>
    <row r="2" ht="11.25"/>
    <row r="3" ht="11.25"/>
    <row r="4" ht="11.25">
      <c r="Z4" s="2"/>
    </row>
    <row r="5" ht="11.25">
      <c r="Z5" s="3"/>
    </row>
    <row r="6" ht="11.25">
      <c r="Z6" s="3"/>
    </row>
    <row r="7" ht="11.25">
      <c r="Z7" s="3"/>
    </row>
    <row r="8" ht="11.25">
      <c r="Z8" s="3"/>
    </row>
    <row r="9" ht="11.25">
      <c r="Z9" s="3"/>
    </row>
    <row r="10" ht="11.25">
      <c r="Z10" s="3"/>
    </row>
    <row r="11" ht="11.25">
      <c r="Z11" s="3"/>
    </row>
    <row r="12" ht="11.25">
      <c r="Z12" s="3"/>
    </row>
    <row r="13" ht="11.25"/>
    <row r="14" ht="11.25"/>
    <row r="15" ht="11.25"/>
    <row r="16" ht="11.25">
      <c r="Y16" s="2"/>
    </row>
    <row r="17" ht="11.25"/>
    <row r="18" ht="11.25"/>
    <row r="19" ht="11.25"/>
    <row r="20" spans="21:23" ht="11.25">
      <c r="U20" s="2"/>
      <c r="V20" s="3"/>
      <c r="W20" s="4"/>
    </row>
    <row r="21" ht="11.25"/>
    <row r="22" ht="11.25"/>
    <row r="23" ht="11.25"/>
    <row r="24" ht="11.25">
      <c r="Y24" s="6"/>
    </row>
    <row r="25" spans="14:25" ht="11.25">
      <c r="N25" s="5"/>
      <c r="O25" s="7"/>
      <c r="P25" s="4"/>
      <c r="Q25" s="4"/>
      <c r="R25" s="4"/>
      <c r="S25" s="4"/>
      <c r="Y25" s="6"/>
    </row>
    <row r="26" spans="13:19" ht="11.25">
      <c r="M26" s="2"/>
      <c r="O26" s="7"/>
      <c r="P26" s="4"/>
      <c r="Q26" s="4"/>
      <c r="R26" s="4"/>
      <c r="S26" s="4"/>
    </row>
    <row r="27" spans="16:19" ht="11.25">
      <c r="P27" s="4"/>
      <c r="Q27" s="4"/>
      <c r="R27" s="4"/>
      <c r="S27" s="4"/>
    </row>
    <row r="28" ht="11.25"/>
    <row r="29" spans="14:23" ht="11.25">
      <c r="N29" s="8"/>
      <c r="O29" s="8"/>
      <c r="P29" s="8"/>
      <c r="Q29" s="8"/>
      <c r="R29" s="8"/>
      <c r="T29" s="8"/>
      <c r="U29" s="2"/>
      <c r="V29" s="2"/>
      <c r="W29" s="2"/>
    </row>
    <row r="30" spans="18:23" ht="11.25">
      <c r="R30" s="14"/>
      <c r="U30" s="2"/>
      <c r="V30" s="8"/>
      <c r="W30" s="9"/>
    </row>
    <row r="31" spans="13:23" ht="11.25">
      <c r="M31" s="2"/>
      <c r="N31" s="5"/>
      <c r="O31" s="11"/>
      <c r="U31" s="2"/>
      <c r="V31" s="8"/>
      <c r="W31" s="9"/>
    </row>
    <row r="32" spans="14:23" ht="11.25">
      <c r="N32" s="5"/>
      <c r="O32" s="11"/>
      <c r="U32" s="2"/>
      <c r="V32" s="8"/>
      <c r="W32" s="4"/>
    </row>
    <row r="33" spans="14:27" ht="11.25">
      <c r="N33" s="5"/>
      <c r="O33" s="5"/>
      <c r="U33" s="2"/>
      <c r="V33" s="8"/>
      <c r="W33" s="4"/>
      <c r="AA33" s="2"/>
    </row>
    <row r="34" spans="14:23" ht="11.25">
      <c r="N34" s="5"/>
      <c r="O34" s="5"/>
      <c r="U34" s="2"/>
      <c r="V34" s="8"/>
      <c r="W34" s="4"/>
    </row>
    <row r="35" ht="11.25">
      <c r="K35" s="21"/>
    </row>
    <row r="38" spans="2:10" ht="11.25">
      <c r="B38" s="1" t="s">
        <v>5</v>
      </c>
      <c r="C38" s="2"/>
      <c r="D38" s="2" t="s">
        <v>6</v>
      </c>
      <c r="E38" s="2" t="s">
        <v>1</v>
      </c>
      <c r="G38" s="2" t="s">
        <v>7</v>
      </c>
      <c r="I38" s="2" t="s">
        <v>8</v>
      </c>
      <c r="J38" s="2" t="s">
        <v>1</v>
      </c>
    </row>
    <row r="39" spans="3:24" ht="11.25">
      <c r="C39" s="2" t="s">
        <v>2</v>
      </c>
      <c r="D39" s="8">
        <f aca="true" t="shared" si="0" ref="D39:D51">E39/$E$53*100</f>
        <v>24.970202388973693</v>
      </c>
      <c r="E39" s="9">
        <v>528372458</v>
      </c>
      <c r="H39" s="24" t="s">
        <v>9</v>
      </c>
      <c r="I39" s="3">
        <f aca="true" t="shared" si="1" ref="I39:I47">J39/$J$52*100</f>
        <v>23.05667077839374</v>
      </c>
      <c r="J39" s="4">
        <v>486214771</v>
      </c>
      <c r="W39" s="2"/>
      <c r="X39" s="2"/>
    </row>
    <row r="40" spans="3:24" ht="11.25">
      <c r="C40" s="2" t="s">
        <v>10</v>
      </c>
      <c r="D40" s="8">
        <f t="shared" si="0"/>
        <v>16.07261927158259</v>
      </c>
      <c r="E40" s="9">
        <v>340098539</v>
      </c>
      <c r="H40" s="24" t="s">
        <v>11</v>
      </c>
      <c r="I40" s="3">
        <f t="shared" si="1"/>
        <v>15.847300412853615</v>
      </c>
      <c r="J40" s="4">
        <v>334184914</v>
      </c>
      <c r="V40" s="2"/>
      <c r="W40" s="3"/>
      <c r="X40" s="4"/>
    </row>
    <row r="41" spans="3:24" ht="11.25">
      <c r="C41" s="2" t="s">
        <v>14</v>
      </c>
      <c r="D41" s="8">
        <f>E41/$E$53*100</f>
        <v>4.8434592085728125</v>
      </c>
      <c r="E41" s="4">
        <v>102488174</v>
      </c>
      <c r="H41" s="24" t="s">
        <v>13</v>
      </c>
      <c r="I41" s="3">
        <f>J41/$J$52*100</f>
        <v>13.419805345963464</v>
      </c>
      <c r="J41" s="4">
        <v>282994351</v>
      </c>
      <c r="V41" s="2"/>
      <c r="W41" s="3"/>
      <c r="X41" s="4"/>
    </row>
    <row r="42" spans="3:24" ht="11.25">
      <c r="C42" s="2" t="s">
        <v>12</v>
      </c>
      <c r="D42" s="8">
        <f>E42/$E$53*100</f>
        <v>4.41323521355822</v>
      </c>
      <c r="E42" s="4">
        <v>93384583</v>
      </c>
      <c r="H42" s="24" t="s">
        <v>32</v>
      </c>
      <c r="I42" s="3">
        <f>J42/$J$52*100</f>
        <v>13.19329271948129</v>
      </c>
      <c r="J42" s="4">
        <v>278217695</v>
      </c>
      <c r="V42" s="2"/>
      <c r="W42" s="3"/>
      <c r="X42" s="4"/>
    </row>
    <row r="43" spans="3:24" ht="11.25">
      <c r="C43" s="2" t="s">
        <v>15</v>
      </c>
      <c r="D43" s="8">
        <f t="shared" si="0"/>
        <v>1.4336879566041159</v>
      </c>
      <c r="E43" s="4">
        <v>30337008</v>
      </c>
      <c r="H43" s="24" t="s">
        <v>33</v>
      </c>
      <c r="I43" s="3">
        <f t="shared" si="1"/>
        <v>12.784903531060266</v>
      </c>
      <c r="J43" s="4">
        <v>269605660</v>
      </c>
      <c r="K43" s="4"/>
      <c r="V43" s="2"/>
      <c r="W43" s="3"/>
      <c r="X43" s="4"/>
    </row>
    <row r="44" spans="3:24" ht="11.25">
      <c r="C44" s="2" t="s">
        <v>95</v>
      </c>
      <c r="D44" s="8">
        <f t="shared" si="0"/>
        <v>1.0956765330427374</v>
      </c>
      <c r="E44" s="4">
        <v>23184646</v>
      </c>
      <c r="H44" s="24" t="s">
        <v>16</v>
      </c>
      <c r="I44" s="3">
        <f t="shared" si="1"/>
        <v>7.328664194268715</v>
      </c>
      <c r="J44" s="4">
        <v>154545503</v>
      </c>
      <c r="V44" s="2"/>
      <c r="W44" s="3"/>
      <c r="X44" s="4"/>
    </row>
    <row r="45" spans="3:24" ht="11.25">
      <c r="C45" s="2" t="s">
        <v>3</v>
      </c>
      <c r="D45" s="8">
        <f t="shared" si="0"/>
        <v>0.6973761295208132</v>
      </c>
      <c r="E45" s="4">
        <v>14756562</v>
      </c>
      <c r="H45" s="25" t="s">
        <v>17</v>
      </c>
      <c r="I45" s="3">
        <f t="shared" si="1"/>
        <v>6.873238502764824</v>
      </c>
      <c r="J45" s="4">
        <v>144941571</v>
      </c>
      <c r="V45" s="2"/>
      <c r="W45" s="3"/>
      <c r="X45" s="4"/>
    </row>
    <row r="46" spans="3:24" ht="11.25">
      <c r="C46" s="2" t="s">
        <v>18</v>
      </c>
      <c r="D46" s="8">
        <f t="shared" si="0"/>
        <v>18.38917848513666</v>
      </c>
      <c r="E46" s="4">
        <v>389117208</v>
      </c>
      <c r="H46" s="24" t="s">
        <v>19</v>
      </c>
      <c r="I46" s="3">
        <f t="shared" si="1"/>
        <v>3.445856173973922</v>
      </c>
      <c r="J46" s="4">
        <v>72665572</v>
      </c>
      <c r="V46" s="2"/>
      <c r="W46" s="3"/>
      <c r="X46" s="4"/>
    </row>
    <row r="47" spans="3:24" ht="11.25">
      <c r="C47" s="2" t="s">
        <v>22</v>
      </c>
      <c r="D47" s="8">
        <f>E47/$E$53*100</f>
        <v>14.083850461643618</v>
      </c>
      <c r="E47" s="4">
        <v>298015954</v>
      </c>
      <c r="H47" s="24" t="s">
        <v>21</v>
      </c>
      <c r="I47" s="3">
        <f t="shared" si="1"/>
        <v>2.3176128350983984</v>
      </c>
      <c r="J47" s="4">
        <v>48873387</v>
      </c>
      <c r="V47" s="2"/>
      <c r="W47" s="3"/>
      <c r="X47" s="4"/>
    </row>
    <row r="48" spans="3:24" ht="11.25">
      <c r="C48" s="1" t="s">
        <v>20</v>
      </c>
      <c r="D48" s="8">
        <f t="shared" si="0"/>
        <v>12.454645458622265</v>
      </c>
      <c r="E48" s="4">
        <v>263541782</v>
      </c>
      <c r="H48" s="24" t="s">
        <v>25</v>
      </c>
      <c r="I48" s="3">
        <f>J48/$J$52*100</f>
        <v>0.9080867056610051</v>
      </c>
      <c r="J48" s="4">
        <v>19149563</v>
      </c>
      <c r="V48" s="2"/>
      <c r="W48" s="3"/>
      <c r="X48" s="4"/>
    </row>
    <row r="49" spans="3:24" ht="11.25">
      <c r="C49" s="2" t="s">
        <v>24</v>
      </c>
      <c r="D49" s="8">
        <f t="shared" si="0"/>
        <v>0.7509030492624126</v>
      </c>
      <c r="E49" s="4">
        <v>15889198</v>
      </c>
      <c r="H49" s="24" t="s">
        <v>23</v>
      </c>
      <c r="I49" s="3">
        <f>J49/$J$52*100</f>
        <v>0.6842865936968126</v>
      </c>
      <c r="J49" s="4">
        <v>14430108</v>
      </c>
      <c r="V49" s="2"/>
      <c r="W49" s="3"/>
      <c r="X49" s="4"/>
    </row>
    <row r="50" spans="3:10" ht="11.25">
      <c r="C50" s="2" t="s">
        <v>26</v>
      </c>
      <c r="D50" s="8">
        <f t="shared" si="0"/>
        <v>0.7054470670570647</v>
      </c>
      <c r="E50" s="4">
        <v>14927344</v>
      </c>
      <c r="H50" s="24" t="s">
        <v>4</v>
      </c>
      <c r="I50" s="3">
        <f>J50/$J$52*100</f>
        <v>0.1402822067839428</v>
      </c>
      <c r="J50" s="4">
        <v>2958245</v>
      </c>
    </row>
    <row r="51" spans="3:5" ht="11.25">
      <c r="C51" s="2" t="s">
        <v>27</v>
      </c>
      <c r="D51" s="8">
        <f t="shared" si="0"/>
        <v>0.08971877642299629</v>
      </c>
      <c r="E51" s="4">
        <v>1898460</v>
      </c>
    </row>
    <row r="52" spans="2:10" ht="11.25">
      <c r="B52" s="2"/>
      <c r="C52" s="8"/>
      <c r="E52" s="4"/>
      <c r="H52" s="2" t="s">
        <v>28</v>
      </c>
      <c r="I52" s="3">
        <f>SUM(I39:I50)</f>
        <v>99.99999999999999</v>
      </c>
      <c r="J52" s="4">
        <f>SUM(J39:J50)</f>
        <v>2108781340</v>
      </c>
    </row>
    <row r="53" spans="2:8" ht="11.25">
      <c r="B53" s="2"/>
      <c r="C53" s="2" t="s">
        <v>28</v>
      </c>
      <c r="D53" s="3">
        <f>SUM(D39:D51)</f>
        <v>100.00000000000001</v>
      </c>
      <c r="E53" s="4">
        <f>SUM(E39:E51)</f>
        <v>2116011916</v>
      </c>
      <c r="F53" s="4"/>
      <c r="G53" s="4"/>
      <c r="H53" s="4"/>
    </row>
    <row r="54" spans="2:8" ht="11.25">
      <c r="B54" s="2"/>
      <c r="E54" s="4"/>
      <c r="F54" s="4"/>
      <c r="G54" s="4"/>
      <c r="H54" s="4"/>
    </row>
    <row r="55" spans="2:8" ht="11.25">
      <c r="B55" s="2"/>
      <c r="C55" s="8" t="s">
        <v>29</v>
      </c>
      <c r="D55" s="3">
        <f>E55/$E$58*100</f>
        <v>53.526256701854976</v>
      </c>
      <c r="E55" s="4">
        <v>1132621970</v>
      </c>
      <c r="F55" s="4"/>
      <c r="G55" s="4"/>
      <c r="H55" s="4"/>
    </row>
    <row r="56" spans="2:8" ht="11.25">
      <c r="B56" s="2"/>
      <c r="C56" s="8" t="s">
        <v>30</v>
      </c>
      <c r="D56" s="3">
        <f>E56/$E$58*100</f>
        <v>46.473743298145024</v>
      </c>
      <c r="E56" s="4">
        <v>983389946</v>
      </c>
      <c r="F56" s="4"/>
      <c r="G56" s="4"/>
      <c r="H56" s="4"/>
    </row>
    <row r="57" spans="2:8" ht="11.25">
      <c r="B57" s="2"/>
      <c r="C57" s="8"/>
      <c r="D57" s="3"/>
      <c r="E57" s="4"/>
      <c r="F57" s="4"/>
      <c r="G57" s="4"/>
      <c r="H57" s="4"/>
    </row>
    <row r="58" spans="2:8" ht="11.25">
      <c r="B58" s="2"/>
      <c r="C58" s="8" t="s">
        <v>31</v>
      </c>
      <c r="D58" s="3">
        <f>SUM(D55:D56)</f>
        <v>100</v>
      </c>
      <c r="E58" s="4">
        <f>SUM(E55:E56)</f>
        <v>2116011916</v>
      </c>
      <c r="F58" s="4"/>
      <c r="G58" s="4"/>
      <c r="H58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P59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6.375" style="1" customWidth="1"/>
    <col min="7" max="7" width="6.125" style="1" customWidth="1"/>
    <col min="8" max="9" width="10.75390625" style="1" customWidth="1"/>
    <col min="10" max="10" width="10.875" style="1" bestFit="1" customWidth="1"/>
    <col min="11" max="12" width="10.875" style="1" customWidth="1"/>
    <col min="13" max="13" width="9.75390625" style="1" bestFit="1" customWidth="1"/>
    <col min="14" max="14" width="9.625" style="1" customWidth="1"/>
    <col min="15" max="15" width="9.875" style="1" bestFit="1" customWidth="1"/>
    <col min="16" max="16" width="10.875" style="1" bestFit="1" customWidth="1"/>
    <col min="17" max="16384" width="8.875" style="1" customWidth="1"/>
  </cols>
  <sheetData>
    <row r="1" spans="7:12" ht="11.25">
      <c r="G1" s="26"/>
      <c r="I1" s="7"/>
      <c r="J1" s="4"/>
      <c r="K1" s="4"/>
      <c r="L1" s="4"/>
    </row>
    <row r="2" spans="7:12" ht="11.25">
      <c r="G2" s="21"/>
      <c r="J2" s="4"/>
      <c r="K2" s="4"/>
      <c r="L2" s="4"/>
    </row>
    <row r="3" ht="11.25"/>
    <row r="4" spans="7:12" ht="11.25">
      <c r="G4" s="1" t="s">
        <v>0</v>
      </c>
      <c r="H4" s="8" t="s">
        <v>45</v>
      </c>
      <c r="I4" s="8" t="s">
        <v>45</v>
      </c>
      <c r="J4" s="8" t="s">
        <v>45</v>
      </c>
      <c r="K4" s="8" t="s">
        <v>45</v>
      </c>
      <c r="L4" s="8" t="s">
        <v>45</v>
      </c>
    </row>
    <row r="5" spans="8:12" ht="11.25">
      <c r="H5" s="1" t="s">
        <v>46</v>
      </c>
      <c r="I5" s="1" t="s">
        <v>47</v>
      </c>
      <c r="J5" s="1" t="s">
        <v>48</v>
      </c>
      <c r="K5" s="1" t="s">
        <v>49</v>
      </c>
      <c r="L5" s="14" t="s">
        <v>50</v>
      </c>
    </row>
    <row r="6" spans="7:12" ht="11.25">
      <c r="G6" s="2" t="s">
        <v>96</v>
      </c>
      <c r="H6" s="5">
        <v>2204.30346</v>
      </c>
      <c r="I6" s="11">
        <v>1848.31256</v>
      </c>
      <c r="J6" s="1">
        <v>318.77312</v>
      </c>
      <c r="K6" s="1">
        <v>67.16312</v>
      </c>
      <c r="L6" s="1">
        <f aca="true" t="shared" si="0" ref="L6:L14">SUM(H6:K6)</f>
        <v>4438.55226</v>
      </c>
    </row>
    <row r="7" spans="7:12" ht="11.25">
      <c r="G7" s="1">
        <v>6</v>
      </c>
      <c r="H7" s="5">
        <v>2369.11616</v>
      </c>
      <c r="I7" s="5">
        <v>1668.40927</v>
      </c>
      <c r="J7" s="1">
        <v>300.75768</v>
      </c>
      <c r="K7" s="1">
        <v>136.02406000000002</v>
      </c>
      <c r="L7" s="1">
        <f t="shared" si="0"/>
        <v>4474.30717</v>
      </c>
    </row>
    <row r="8" spans="7:16" ht="11.25">
      <c r="G8" s="1">
        <v>7</v>
      </c>
      <c r="H8" s="5">
        <v>3356.01322</v>
      </c>
      <c r="I8" s="5">
        <v>1439.75096</v>
      </c>
      <c r="J8" s="1">
        <v>720.32051</v>
      </c>
      <c r="K8" s="1">
        <v>1109.67294</v>
      </c>
      <c r="L8" s="1">
        <f t="shared" si="0"/>
        <v>6625.75763</v>
      </c>
      <c r="P8" s="2"/>
    </row>
    <row r="9" spans="7:12" ht="11.25">
      <c r="G9" s="1">
        <v>8</v>
      </c>
      <c r="H9" s="5">
        <v>3357.71129</v>
      </c>
      <c r="I9" s="5">
        <v>1730.89151</v>
      </c>
      <c r="J9" s="1">
        <v>452.92886</v>
      </c>
      <c r="K9" s="1">
        <v>781.72079</v>
      </c>
      <c r="L9" s="1">
        <f t="shared" si="0"/>
        <v>6323.252450000001</v>
      </c>
    </row>
    <row r="10" spans="7:12" ht="11.25">
      <c r="G10" s="1">
        <v>9</v>
      </c>
      <c r="H10" s="5">
        <v>2955.02491</v>
      </c>
      <c r="I10" s="5">
        <v>1749.48982</v>
      </c>
      <c r="J10" s="11">
        <v>361.9036</v>
      </c>
      <c r="K10" s="1">
        <v>166.41462</v>
      </c>
      <c r="L10" s="1">
        <f t="shared" si="0"/>
        <v>5232.83295</v>
      </c>
    </row>
    <row r="11" spans="7:12" ht="11.25">
      <c r="G11" s="1">
        <v>10</v>
      </c>
      <c r="H11" s="11">
        <v>2763.30809</v>
      </c>
      <c r="I11" s="5">
        <v>1829.30256</v>
      </c>
      <c r="J11" s="1">
        <v>425.55562000000003</v>
      </c>
      <c r="K11" s="1">
        <v>88.11024</v>
      </c>
      <c r="L11" s="1">
        <f t="shared" si="0"/>
        <v>5106.276510000001</v>
      </c>
    </row>
    <row r="12" spans="7:12" ht="11.25">
      <c r="G12" s="1">
        <v>11</v>
      </c>
      <c r="H12" s="1">
        <v>2674.32615</v>
      </c>
      <c r="I12" s="11">
        <v>1836.62217</v>
      </c>
      <c r="J12" s="1">
        <v>418.08257</v>
      </c>
      <c r="K12" s="11">
        <v>125.2746</v>
      </c>
      <c r="L12" s="1">
        <f t="shared" si="0"/>
        <v>5054.305489999999</v>
      </c>
    </row>
    <row r="13" spans="7:12" ht="11.25">
      <c r="G13" s="1">
        <v>12</v>
      </c>
      <c r="H13" s="1">
        <v>2208.43827</v>
      </c>
      <c r="I13" s="1">
        <v>1682.29523</v>
      </c>
      <c r="J13" s="1">
        <v>394.08699</v>
      </c>
      <c r="K13" s="1">
        <v>59.68649</v>
      </c>
      <c r="L13" s="1">
        <f t="shared" si="0"/>
        <v>4344.50698</v>
      </c>
    </row>
    <row r="14" spans="7:12" ht="11.25">
      <c r="G14" s="1">
        <v>13</v>
      </c>
      <c r="H14" s="2">
        <v>1940.16348</v>
      </c>
      <c r="I14" s="2">
        <v>1678.73946</v>
      </c>
      <c r="J14" s="1">
        <v>356.85062</v>
      </c>
      <c r="K14" s="1">
        <v>17.65984</v>
      </c>
      <c r="L14" s="11">
        <f t="shared" si="0"/>
        <v>3993.4134</v>
      </c>
    </row>
    <row r="15" spans="7:12" ht="11.25">
      <c r="G15" s="1">
        <v>14</v>
      </c>
      <c r="H15" s="2">
        <v>1771.26275</v>
      </c>
      <c r="I15" s="2">
        <v>1544.62567</v>
      </c>
      <c r="J15" s="1">
        <v>369.46933</v>
      </c>
      <c r="K15" s="1">
        <v>4.62702</v>
      </c>
      <c r="L15" s="11">
        <f>SUM(H15:K15)</f>
        <v>3689.98477</v>
      </c>
    </row>
    <row r="16" spans="7:12" ht="11.25">
      <c r="G16" s="1">
        <v>15</v>
      </c>
      <c r="H16" s="2">
        <v>1661.71196</v>
      </c>
      <c r="I16" s="2">
        <v>1552.1103</v>
      </c>
      <c r="J16" s="1">
        <v>332.46886</v>
      </c>
      <c r="K16" s="1">
        <v>17.41441</v>
      </c>
      <c r="L16" s="11">
        <f>SUM(H16:K16)</f>
        <v>3563.7055299999997</v>
      </c>
    </row>
    <row r="17" spans="7:12" ht="11.25">
      <c r="G17" s="21">
        <v>16</v>
      </c>
      <c r="H17" s="21">
        <v>1500.97336</v>
      </c>
      <c r="I17" s="21">
        <v>1451.22602</v>
      </c>
      <c r="J17" s="21">
        <v>402.53046</v>
      </c>
      <c r="K17" s="21">
        <v>191.72091</v>
      </c>
      <c r="L17" s="21">
        <f>SUM(H17:K17)</f>
        <v>3546.45075</v>
      </c>
    </row>
    <row r="18" spans="7:12" ht="11.25">
      <c r="G18" s="21"/>
      <c r="H18" s="21"/>
      <c r="I18" s="21"/>
      <c r="J18" s="21"/>
      <c r="K18" s="21"/>
      <c r="L18" s="21"/>
    </row>
    <row r="19" spans="8:14" ht="11.25">
      <c r="H19" s="1" t="s">
        <v>63</v>
      </c>
      <c r="N19" s="1" t="s">
        <v>100</v>
      </c>
    </row>
    <row r="20" spans="9:11" ht="11.25">
      <c r="I20" s="1" t="s">
        <v>64</v>
      </c>
      <c r="J20" s="1" t="s">
        <v>65</v>
      </c>
      <c r="K20" s="14" t="s">
        <v>50</v>
      </c>
    </row>
    <row r="21" spans="8:11" ht="11.25">
      <c r="H21" s="2" t="s">
        <v>96</v>
      </c>
      <c r="I21" s="1">
        <v>266.79534</v>
      </c>
      <c r="J21" s="1">
        <v>51.97778</v>
      </c>
      <c r="K21" s="1">
        <f aca="true" t="shared" si="1" ref="K21:K29">SUM(I21:J21)</f>
        <v>318.77312</v>
      </c>
    </row>
    <row r="22" spans="8:11" ht="11.25">
      <c r="H22" s="1">
        <v>6</v>
      </c>
      <c r="I22" s="1">
        <v>257.00327</v>
      </c>
      <c r="J22" s="1">
        <v>43.75441</v>
      </c>
      <c r="K22" s="1">
        <f t="shared" si="1"/>
        <v>300.75768</v>
      </c>
    </row>
    <row r="23" spans="8:11" ht="11.25">
      <c r="H23" s="1">
        <v>7</v>
      </c>
      <c r="I23" s="1">
        <v>686.34495</v>
      </c>
      <c r="J23" s="1">
        <v>33.97556</v>
      </c>
      <c r="K23" s="1">
        <f t="shared" si="1"/>
        <v>720.32051</v>
      </c>
    </row>
    <row r="24" spans="8:11" ht="11.25">
      <c r="H24" s="1">
        <v>8</v>
      </c>
      <c r="I24" s="1">
        <v>415.45616</v>
      </c>
      <c r="J24" s="11">
        <v>37.4727</v>
      </c>
      <c r="K24" s="1">
        <f t="shared" si="1"/>
        <v>452.92886</v>
      </c>
    </row>
    <row r="25" spans="8:11" ht="11.25">
      <c r="H25" s="1">
        <v>9</v>
      </c>
      <c r="I25" s="1">
        <v>337.54837</v>
      </c>
      <c r="J25" s="1">
        <v>24.35523</v>
      </c>
      <c r="K25" s="11">
        <f t="shared" si="1"/>
        <v>361.9036</v>
      </c>
    </row>
    <row r="26" spans="8:11" ht="11.25">
      <c r="H26" s="1">
        <v>10</v>
      </c>
      <c r="I26" s="1">
        <v>414.35243</v>
      </c>
      <c r="J26" s="1">
        <v>11.20319</v>
      </c>
      <c r="K26" s="1">
        <f t="shared" si="1"/>
        <v>425.55562000000003</v>
      </c>
    </row>
    <row r="27" spans="8:11" ht="11.25">
      <c r="H27" s="1">
        <v>11</v>
      </c>
      <c r="I27" s="1">
        <v>412.08196</v>
      </c>
      <c r="J27" s="1">
        <v>6.00061</v>
      </c>
      <c r="K27" s="1">
        <f t="shared" si="1"/>
        <v>418.08257</v>
      </c>
    </row>
    <row r="28" spans="8:11" ht="11.25">
      <c r="H28" s="1">
        <v>12</v>
      </c>
      <c r="I28" s="1">
        <v>391.91857</v>
      </c>
      <c r="J28" s="1">
        <v>2.16842</v>
      </c>
      <c r="K28" s="1">
        <f t="shared" si="1"/>
        <v>394.08699</v>
      </c>
    </row>
    <row r="29" spans="8:11" ht="11.25">
      <c r="H29" s="1">
        <v>13</v>
      </c>
      <c r="I29" s="1">
        <v>350.34863</v>
      </c>
      <c r="J29" s="1">
        <v>6.50199</v>
      </c>
      <c r="K29" s="1">
        <f t="shared" si="1"/>
        <v>356.85062</v>
      </c>
    </row>
    <row r="30" spans="8:11" ht="11.25">
      <c r="H30" s="1">
        <v>14</v>
      </c>
      <c r="I30" s="1">
        <v>362.25131</v>
      </c>
      <c r="J30" s="1">
        <v>7.21802</v>
      </c>
      <c r="K30" s="1">
        <f>SUM(I30:J30)</f>
        <v>369.46933</v>
      </c>
    </row>
    <row r="31" spans="8:11" ht="11.25">
      <c r="H31" s="1">
        <v>15</v>
      </c>
      <c r="I31" s="1">
        <v>328.47235</v>
      </c>
      <c r="J31" s="1">
        <v>3.99651</v>
      </c>
      <c r="K31" s="1">
        <f>SUM(I31:J31)</f>
        <v>332.46886</v>
      </c>
    </row>
    <row r="32" spans="8:11" ht="11.25">
      <c r="H32" s="21">
        <v>16</v>
      </c>
      <c r="I32" s="21">
        <v>400.27841</v>
      </c>
      <c r="J32" s="21">
        <v>2.25205</v>
      </c>
      <c r="K32" s="21">
        <f>SUM(I32:J32)</f>
        <v>402.53046</v>
      </c>
    </row>
    <row r="33" ht="11.25">
      <c r="H33" s="1" t="s">
        <v>66</v>
      </c>
    </row>
    <row r="34" spans="9:11" ht="11.25">
      <c r="I34" s="1" t="s">
        <v>57</v>
      </c>
      <c r="J34" s="1" t="s">
        <v>67</v>
      </c>
      <c r="K34" s="14" t="s">
        <v>50</v>
      </c>
    </row>
    <row r="35" spans="8:11" ht="11.25">
      <c r="H35" s="2" t="s">
        <v>96</v>
      </c>
      <c r="I35" s="11">
        <v>63.3365</v>
      </c>
      <c r="J35" s="1">
        <v>3.82662</v>
      </c>
      <c r="K35" s="11">
        <f aca="true" t="shared" si="2" ref="K35:K43">SUM(I35:J35)</f>
        <v>67.16312</v>
      </c>
    </row>
    <row r="36" spans="8:11" ht="11.25">
      <c r="H36" s="1">
        <v>6</v>
      </c>
      <c r="I36" s="1">
        <v>133.39427</v>
      </c>
      <c r="J36" s="1">
        <v>2.62979</v>
      </c>
      <c r="K36" s="11">
        <f t="shared" si="2"/>
        <v>136.02406000000002</v>
      </c>
    </row>
    <row r="37" spans="8:11" ht="11.25">
      <c r="H37" s="1">
        <v>7</v>
      </c>
      <c r="I37" s="1">
        <v>1109.67294</v>
      </c>
      <c r="J37" s="1">
        <v>0</v>
      </c>
      <c r="K37" s="11">
        <f t="shared" si="2"/>
        <v>1109.67294</v>
      </c>
    </row>
    <row r="38" spans="8:13" ht="11.25">
      <c r="H38" s="1">
        <v>8</v>
      </c>
      <c r="I38" s="1">
        <v>781.72079</v>
      </c>
      <c r="J38" s="1">
        <v>0</v>
      </c>
      <c r="K38" s="11">
        <f t="shared" si="2"/>
        <v>781.72079</v>
      </c>
      <c r="M38" s="4"/>
    </row>
    <row r="39" spans="8:11" ht="11.25">
      <c r="H39" s="1">
        <v>9</v>
      </c>
      <c r="I39" s="1">
        <v>166.41462</v>
      </c>
      <c r="J39" s="1">
        <v>0</v>
      </c>
      <c r="K39" s="11">
        <f t="shared" si="2"/>
        <v>166.41462</v>
      </c>
    </row>
    <row r="40" spans="8:13" ht="11.25">
      <c r="H40" s="1">
        <v>10</v>
      </c>
      <c r="I40" s="1">
        <v>88.11024</v>
      </c>
      <c r="J40" s="1">
        <v>0</v>
      </c>
      <c r="K40" s="11">
        <f t="shared" si="2"/>
        <v>88.11024</v>
      </c>
      <c r="M40" s="10"/>
    </row>
    <row r="41" spans="8:11" ht="11.25">
      <c r="H41" s="1">
        <v>11</v>
      </c>
      <c r="I41" s="11">
        <v>125.2746</v>
      </c>
      <c r="J41" s="1">
        <v>0</v>
      </c>
      <c r="K41" s="11">
        <f t="shared" si="2"/>
        <v>125.2746</v>
      </c>
    </row>
    <row r="42" spans="8:11" ht="11.25">
      <c r="H42" s="1">
        <v>12</v>
      </c>
      <c r="I42" s="1">
        <v>59.68649</v>
      </c>
      <c r="J42" s="1">
        <v>0</v>
      </c>
      <c r="K42" s="11">
        <f t="shared" si="2"/>
        <v>59.68649</v>
      </c>
    </row>
    <row r="43" spans="8:11" ht="11.25">
      <c r="H43" s="1">
        <v>13</v>
      </c>
      <c r="I43" s="1">
        <v>17.65984</v>
      </c>
      <c r="J43" s="1">
        <v>0</v>
      </c>
      <c r="K43" s="11">
        <f t="shared" si="2"/>
        <v>17.65984</v>
      </c>
    </row>
    <row r="44" spans="8:11" ht="11.25">
      <c r="H44" s="1">
        <v>14</v>
      </c>
      <c r="I44" s="1">
        <v>4.62702</v>
      </c>
      <c r="J44" s="1">
        <v>0</v>
      </c>
      <c r="K44" s="11">
        <f>SUM(I44:J44)</f>
        <v>4.62702</v>
      </c>
    </row>
    <row r="45" spans="8:11" ht="11.25">
      <c r="H45" s="1">
        <v>15</v>
      </c>
      <c r="I45" s="1">
        <v>17.41441</v>
      </c>
      <c r="J45" s="4">
        <v>0</v>
      </c>
      <c r="K45" s="11">
        <f>SUM(I45:J45)</f>
        <v>17.41441</v>
      </c>
    </row>
    <row r="46" spans="8:11" ht="11.25">
      <c r="H46" s="21">
        <v>16</v>
      </c>
      <c r="I46" s="21">
        <v>191.72091</v>
      </c>
      <c r="J46" s="21">
        <v>0</v>
      </c>
      <c r="K46" s="21">
        <f>SUM(I46:J46)</f>
        <v>191.72091</v>
      </c>
    </row>
    <row r="49" ht="11.25">
      <c r="M49" s="2"/>
    </row>
    <row r="50" ht="11.25">
      <c r="M50" s="4"/>
    </row>
    <row r="51" ht="11.25">
      <c r="M51" s="4"/>
    </row>
    <row r="52" ht="11.25">
      <c r="M52" s="4"/>
    </row>
    <row r="53" ht="11.25">
      <c r="M53" s="4"/>
    </row>
    <row r="54" ht="11.25">
      <c r="M54" s="4"/>
    </row>
    <row r="55" ht="11.25">
      <c r="M55" s="4"/>
    </row>
    <row r="56" ht="11.25">
      <c r="M56" s="4"/>
    </row>
    <row r="57" ht="11.25">
      <c r="M57" s="4"/>
    </row>
    <row r="58" ht="11.25">
      <c r="M58" s="4"/>
    </row>
    <row r="59" ht="11.25">
      <c r="M59" s="4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M49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4.125" style="1" bestFit="1" customWidth="1"/>
    <col min="8" max="8" width="9.75390625" style="1" customWidth="1"/>
    <col min="9" max="9" width="11.25390625" style="1" bestFit="1" customWidth="1"/>
    <col min="10" max="10" width="9.75390625" style="1" bestFit="1" customWidth="1"/>
    <col min="11" max="11" width="9.625" style="1" customWidth="1"/>
    <col min="12" max="12" width="9.875" style="1" bestFit="1" customWidth="1"/>
    <col min="13" max="13" width="10.875" style="1" bestFit="1" customWidth="1"/>
    <col min="14" max="16384" width="8.875" style="1" customWidth="1"/>
  </cols>
  <sheetData>
    <row r="1" ht="11.25">
      <c r="G1" s="21"/>
    </row>
    <row r="2" ht="11.25"/>
    <row r="3" ht="11.25"/>
    <row r="4" spans="7:9" ht="11.25">
      <c r="G4" s="2"/>
      <c r="H4" s="2" t="s">
        <v>86</v>
      </c>
      <c r="I4" s="2" t="s">
        <v>41</v>
      </c>
    </row>
    <row r="5" spans="7:9" ht="11.25">
      <c r="G5" s="2" t="s">
        <v>51</v>
      </c>
      <c r="H5" s="8">
        <f aca="true" t="shared" si="0" ref="H5:H14">I5/$I$18*100</f>
        <v>29.551282211175106</v>
      </c>
      <c r="I5" s="9">
        <v>623171925</v>
      </c>
    </row>
    <row r="6" spans="7:9" ht="11.25">
      <c r="G6" s="2" t="s">
        <v>52</v>
      </c>
      <c r="H6" s="8">
        <f t="shared" si="0"/>
        <v>19.95824005157405</v>
      </c>
      <c r="I6" s="9">
        <v>420875642</v>
      </c>
    </row>
    <row r="7" spans="7:9" ht="11.25">
      <c r="G7" s="2" t="s">
        <v>53</v>
      </c>
      <c r="H7" s="8">
        <f t="shared" si="0"/>
        <v>1.9400234734626396</v>
      </c>
      <c r="I7" s="4">
        <v>40910853</v>
      </c>
    </row>
    <row r="8" spans="7:13" ht="11.25">
      <c r="G8" s="2" t="s">
        <v>54</v>
      </c>
      <c r="H8" s="8">
        <f t="shared" si="0"/>
        <v>1.1049174496204524</v>
      </c>
      <c r="I8" s="4">
        <v>23300293</v>
      </c>
      <c r="M8" s="2"/>
    </row>
    <row r="9" spans="7:9" ht="11.25">
      <c r="G9" s="2" t="s">
        <v>55</v>
      </c>
      <c r="H9" s="8">
        <f t="shared" si="0"/>
        <v>0.6522735069345786</v>
      </c>
      <c r="I9" s="4">
        <v>13755022</v>
      </c>
    </row>
    <row r="10" spans="7:9" ht="11.25">
      <c r="G10" s="2" t="s">
        <v>56</v>
      </c>
      <c r="H10" s="8">
        <f t="shared" si="0"/>
        <v>15.909424919323309</v>
      </c>
      <c r="I10" s="4">
        <v>335494984</v>
      </c>
    </row>
    <row r="11" spans="7:9" ht="11.25">
      <c r="G11" s="2" t="s">
        <v>57</v>
      </c>
      <c r="H11" s="8">
        <f t="shared" si="0"/>
        <v>0.9081117438188258</v>
      </c>
      <c r="I11" s="4">
        <v>19150091</v>
      </c>
    </row>
    <row r="12" spans="7:9" ht="11.25">
      <c r="G12" s="2" t="s">
        <v>58</v>
      </c>
      <c r="H12" s="8">
        <f t="shared" si="0"/>
        <v>14.25727875608004</v>
      </c>
      <c r="I12" s="4">
        <v>300654834</v>
      </c>
    </row>
    <row r="13" spans="7:9" ht="11.25">
      <c r="G13" s="2" t="s">
        <v>59</v>
      </c>
      <c r="H13" s="8">
        <f t="shared" si="0"/>
        <v>11.989238154013636</v>
      </c>
      <c r="I13" s="9">
        <v>252826817</v>
      </c>
    </row>
    <row r="14" spans="7:9" ht="11.25">
      <c r="G14" s="2" t="s">
        <v>60</v>
      </c>
      <c r="H14" s="8">
        <f t="shared" si="0"/>
        <v>2.9442766692918476</v>
      </c>
      <c r="I14" s="4">
        <v>62088357</v>
      </c>
    </row>
    <row r="15" spans="7:9" ht="11.25">
      <c r="G15" s="2" t="s">
        <v>62</v>
      </c>
      <c r="H15" s="8">
        <f>I15/$I$18*100</f>
        <v>0.5397339109611051</v>
      </c>
      <c r="I15" s="4">
        <v>11381808</v>
      </c>
    </row>
    <row r="16" spans="7:9" ht="11.25">
      <c r="G16" s="2" t="s">
        <v>61</v>
      </c>
      <c r="H16" s="8">
        <f>I16/$I$18*100</f>
        <v>0.2451991537444086</v>
      </c>
      <c r="I16" s="4">
        <v>5170714</v>
      </c>
    </row>
    <row r="17" ht="11.25"/>
    <row r="18" spans="7:9" ht="11.25">
      <c r="G18" s="2" t="s">
        <v>44</v>
      </c>
      <c r="H18" s="3">
        <f>SUM(H5:H15)</f>
        <v>99.75480084625559</v>
      </c>
      <c r="I18" s="4">
        <f>SUM(I5:I16)</f>
        <v>2108781340</v>
      </c>
    </row>
    <row r="19" ht="11.25"/>
    <row r="20" spans="7:9" ht="11.25">
      <c r="G20" s="8"/>
      <c r="H20" s="3"/>
      <c r="I20" s="4"/>
    </row>
    <row r="21" spans="7:9" ht="11.25">
      <c r="G21" s="8"/>
      <c r="H21" s="3"/>
      <c r="I21" s="4"/>
    </row>
    <row r="22" spans="7:9" ht="11.25">
      <c r="G22" s="8"/>
      <c r="H22" s="3"/>
      <c r="I22" s="4"/>
    </row>
    <row r="23" spans="7:9" ht="11.25">
      <c r="G23" s="8"/>
      <c r="H23" s="3"/>
      <c r="I23" s="4"/>
    </row>
    <row r="24" spans="7:9" ht="11.25">
      <c r="G24" s="2"/>
      <c r="H24" s="3"/>
      <c r="I24" s="4"/>
    </row>
    <row r="25" spans="7:9" ht="11.25">
      <c r="G25" s="2"/>
      <c r="H25" s="3"/>
      <c r="I25" s="4"/>
    </row>
    <row r="26" spans="7:9" ht="11.25">
      <c r="G26" s="2"/>
      <c r="H26" s="3"/>
      <c r="I26" s="4"/>
    </row>
    <row r="27" spans="7:9" ht="11.25">
      <c r="G27" s="2"/>
      <c r="I27" s="4"/>
    </row>
    <row r="28" spans="7:9" ht="11.25">
      <c r="G28" s="2"/>
      <c r="H28" s="3"/>
      <c r="I28" s="4"/>
    </row>
    <row r="29" ht="11.25"/>
    <row r="30" ht="11.25"/>
    <row r="31" ht="11.25"/>
    <row r="32" ht="11.25"/>
    <row r="33" ht="11.25"/>
    <row r="34" spans="7:10" ht="11.25">
      <c r="G34" s="2"/>
      <c r="H34" s="8"/>
      <c r="J34" s="4"/>
    </row>
    <row r="39" spans="9:10" ht="11.25">
      <c r="I39" s="2"/>
      <c r="J39" s="2"/>
    </row>
    <row r="40" spans="8:10" ht="11.25">
      <c r="H40" s="2"/>
      <c r="I40" s="3"/>
      <c r="J40" s="4"/>
    </row>
    <row r="41" spans="8:10" ht="11.25">
      <c r="H41" s="2"/>
      <c r="I41" s="3"/>
      <c r="J41" s="4"/>
    </row>
    <row r="42" spans="8:10" ht="11.25">
      <c r="H42" s="2"/>
      <c r="I42" s="3"/>
      <c r="J42" s="4"/>
    </row>
    <row r="43" spans="8:10" ht="11.25">
      <c r="H43" s="2"/>
      <c r="I43" s="3"/>
      <c r="J43" s="4"/>
    </row>
    <row r="44" spans="8:10" ht="11.25">
      <c r="H44" s="2"/>
      <c r="I44" s="3"/>
      <c r="J44" s="4"/>
    </row>
    <row r="45" spans="8:10" ht="11.25">
      <c r="H45" s="2"/>
      <c r="I45" s="3"/>
      <c r="J45" s="4"/>
    </row>
    <row r="46" spans="8:10" ht="11.25">
      <c r="H46" s="2"/>
      <c r="I46" s="3"/>
      <c r="J46" s="4"/>
    </row>
    <row r="47" spans="8:10" ht="11.25">
      <c r="H47" s="2"/>
      <c r="I47" s="3"/>
      <c r="J47" s="4"/>
    </row>
    <row r="48" spans="8:10" ht="11.25">
      <c r="H48" s="2"/>
      <c r="I48" s="3"/>
      <c r="J48" s="4"/>
    </row>
    <row r="49" spans="8:10" ht="11.25">
      <c r="H49" s="2"/>
      <c r="I49" s="3"/>
      <c r="J49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K2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10.75390625" style="1" customWidth="1"/>
    <col min="10" max="11" width="10.875" style="1" bestFit="1" customWidth="1"/>
    <col min="12" max="16384" width="8.875" style="1" customWidth="1"/>
  </cols>
  <sheetData>
    <row r="1" ht="11.25">
      <c r="G1" s="21"/>
    </row>
    <row r="2" ht="11.25">
      <c r="G2" s="21"/>
    </row>
    <row r="3" ht="11.25"/>
    <row r="4" spans="7:10" ht="11.25">
      <c r="G4" s="1" t="s">
        <v>68</v>
      </c>
      <c r="H4" s="2" t="s">
        <v>94</v>
      </c>
      <c r="I4" s="2" t="s">
        <v>94</v>
      </c>
      <c r="J4" s="2" t="s">
        <v>88</v>
      </c>
    </row>
    <row r="5" spans="8:10" ht="11.25">
      <c r="H5" s="1" t="s">
        <v>70</v>
      </c>
      <c r="I5" s="1" t="s">
        <v>71</v>
      </c>
      <c r="J5" s="1" t="s">
        <v>72</v>
      </c>
    </row>
    <row r="6" spans="7:10" ht="11.25">
      <c r="G6" s="2" t="s">
        <v>96</v>
      </c>
      <c r="H6" s="16">
        <v>19.47</v>
      </c>
      <c r="I6" s="5">
        <v>112.3513</v>
      </c>
      <c r="J6" s="1">
        <v>11.6</v>
      </c>
    </row>
    <row r="7" spans="7:10" ht="11.25">
      <c r="G7" s="1">
        <v>6</v>
      </c>
      <c r="H7" s="5">
        <v>22.428800000000003</v>
      </c>
      <c r="I7" s="5">
        <v>126.0392</v>
      </c>
      <c r="J7" s="1">
        <v>11.8</v>
      </c>
    </row>
    <row r="8" spans="7:10" ht="11.25">
      <c r="G8" s="1">
        <v>7</v>
      </c>
      <c r="H8" s="5">
        <v>35.8314</v>
      </c>
      <c r="I8" s="5">
        <v>157.3675</v>
      </c>
      <c r="J8" s="1">
        <v>16.9</v>
      </c>
    </row>
    <row r="9" spans="7:10" ht="11.25">
      <c r="G9" s="1">
        <v>8</v>
      </c>
      <c r="H9" s="5">
        <v>28.349899999999998</v>
      </c>
      <c r="I9" s="5">
        <v>180.4975</v>
      </c>
      <c r="J9" s="15">
        <v>14</v>
      </c>
    </row>
    <row r="10" spans="7:10" ht="11.25">
      <c r="G10" s="1">
        <v>9</v>
      </c>
      <c r="H10" s="5">
        <v>28.8481</v>
      </c>
      <c r="I10" s="5">
        <v>203.18560000000002</v>
      </c>
      <c r="J10" s="1">
        <v>14.5</v>
      </c>
    </row>
    <row r="11" spans="7:10" ht="11.25">
      <c r="G11" s="1">
        <v>10</v>
      </c>
      <c r="H11" s="5">
        <v>30.3679</v>
      </c>
      <c r="I11" s="5">
        <v>226.4451</v>
      </c>
      <c r="J11" s="1">
        <v>14.2</v>
      </c>
    </row>
    <row r="12" spans="7:10" ht="11.25">
      <c r="G12" s="1">
        <v>11</v>
      </c>
      <c r="H12" s="5">
        <v>26.164099999999998</v>
      </c>
      <c r="I12" s="5">
        <v>243.30380000000002</v>
      </c>
      <c r="J12" s="1">
        <v>12.1</v>
      </c>
    </row>
    <row r="13" spans="7:10" ht="11.25">
      <c r="G13" s="1">
        <v>12</v>
      </c>
      <c r="H13" s="5">
        <v>20.7713</v>
      </c>
      <c r="I13" s="5">
        <v>252.88369999999998</v>
      </c>
      <c r="J13" s="1">
        <v>9.8</v>
      </c>
    </row>
    <row r="14" spans="7:10" ht="11.25">
      <c r="G14" s="1">
        <v>13</v>
      </c>
      <c r="H14" s="5">
        <v>23.1785</v>
      </c>
      <c r="I14" s="5">
        <v>262.8593</v>
      </c>
      <c r="J14" s="1">
        <v>10.9</v>
      </c>
    </row>
    <row r="15" spans="7:10" ht="11.25">
      <c r="G15" s="1">
        <v>14</v>
      </c>
      <c r="H15" s="5">
        <v>27.9516</v>
      </c>
      <c r="I15" s="5">
        <v>276.1908</v>
      </c>
      <c r="J15" s="1">
        <v>13.3</v>
      </c>
    </row>
    <row r="16" spans="7:11" ht="11.25">
      <c r="G16" s="22">
        <v>15</v>
      </c>
      <c r="H16" s="23">
        <v>31.6375</v>
      </c>
      <c r="I16" s="23">
        <v>292.14</v>
      </c>
      <c r="J16" s="22">
        <v>15.4</v>
      </c>
      <c r="K16" s="1" t="s">
        <v>101</v>
      </c>
    </row>
    <row r="17" spans="7:10" ht="11.25">
      <c r="G17" s="21">
        <v>16</v>
      </c>
      <c r="H17" s="21">
        <v>29.8258</v>
      </c>
      <c r="I17" s="21">
        <v>245.72</v>
      </c>
      <c r="J17" s="21">
        <v>14.1</v>
      </c>
    </row>
    <row r="18" ht="11.25"/>
    <row r="19" spans="7:8" ht="11.25">
      <c r="G19" s="2" t="s">
        <v>97</v>
      </c>
      <c r="H19" s="1" t="s">
        <v>98</v>
      </c>
    </row>
    <row r="20" ht="11.25">
      <c r="H20" s="1" t="s">
        <v>99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K5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6.625" style="1" customWidth="1"/>
    <col min="7" max="7" width="5.375" style="1" customWidth="1"/>
    <col min="8" max="10" width="8.75390625" style="1" customWidth="1"/>
    <col min="11" max="11" width="9.625" style="1" customWidth="1"/>
    <col min="12" max="12" width="9.875" style="1" bestFit="1" customWidth="1"/>
    <col min="13" max="13" width="10.875" style="1" bestFit="1" customWidth="1"/>
    <col min="14" max="16384" width="8.875" style="1" customWidth="1"/>
  </cols>
  <sheetData>
    <row r="1" spans="7:9" ht="11.25">
      <c r="G1" s="21"/>
      <c r="I1" s="4"/>
    </row>
    <row r="2" ht="11.25">
      <c r="G2" s="21"/>
    </row>
    <row r="3" ht="11.25"/>
    <row r="4" spans="7:10" ht="11.25">
      <c r="G4" s="2" t="s">
        <v>68</v>
      </c>
      <c r="H4" s="2" t="s">
        <v>89</v>
      </c>
      <c r="I4" s="2" t="s">
        <v>89</v>
      </c>
      <c r="J4" s="2" t="s">
        <v>89</v>
      </c>
    </row>
    <row r="5" spans="8:10" ht="11.25">
      <c r="H5" s="1" t="s">
        <v>42</v>
      </c>
      <c r="I5" s="1" t="s">
        <v>43</v>
      </c>
      <c r="J5" s="1" t="s">
        <v>48</v>
      </c>
    </row>
    <row r="6" spans="7:11" ht="11.25">
      <c r="G6" s="2" t="s">
        <v>96</v>
      </c>
      <c r="H6" s="1">
        <v>34.1</v>
      </c>
      <c r="I6" s="1">
        <v>13.6</v>
      </c>
      <c r="J6" s="1">
        <v>52.3</v>
      </c>
      <c r="K6" s="3"/>
    </row>
    <row r="7" spans="7:11" ht="11.25">
      <c r="G7" s="1">
        <v>6</v>
      </c>
      <c r="H7" s="1">
        <v>28.7</v>
      </c>
      <c r="I7" s="1">
        <v>13.8</v>
      </c>
      <c r="J7" s="1">
        <v>57.5</v>
      </c>
      <c r="K7" s="3"/>
    </row>
    <row r="8" spans="7:11" ht="11.25">
      <c r="G8" s="1">
        <v>7</v>
      </c>
      <c r="H8" s="15">
        <v>21</v>
      </c>
      <c r="I8" s="1">
        <v>12.1</v>
      </c>
      <c r="J8" s="1">
        <v>66.9</v>
      </c>
      <c r="K8" s="3"/>
    </row>
    <row r="9" spans="7:11" ht="11.25">
      <c r="G9" s="1">
        <v>8</v>
      </c>
      <c r="H9" s="1">
        <v>26.9</v>
      </c>
      <c r="I9" s="1">
        <v>14.3</v>
      </c>
      <c r="J9" s="1">
        <v>58.8</v>
      </c>
      <c r="K9" s="3"/>
    </row>
    <row r="10" spans="7:11" ht="11.25">
      <c r="G10" s="1">
        <v>9</v>
      </c>
      <c r="H10" s="1">
        <v>30.3</v>
      </c>
      <c r="I10" s="1">
        <v>14.4</v>
      </c>
      <c r="J10" s="1">
        <v>55.3</v>
      </c>
      <c r="K10" s="3"/>
    </row>
    <row r="11" spans="7:11" ht="11.25">
      <c r="G11" s="1">
        <v>10</v>
      </c>
      <c r="H11" s="15">
        <v>29</v>
      </c>
      <c r="I11" s="1">
        <v>14.6</v>
      </c>
      <c r="J11" s="1">
        <v>56.4</v>
      </c>
      <c r="K11" s="3"/>
    </row>
    <row r="12" spans="7:11" ht="11.25">
      <c r="G12" s="1">
        <v>11</v>
      </c>
      <c r="H12" s="1">
        <v>26.7</v>
      </c>
      <c r="I12" s="1">
        <v>18.2</v>
      </c>
      <c r="J12" s="1">
        <v>55.1</v>
      </c>
      <c r="K12" s="3"/>
    </row>
    <row r="13" spans="7:11" ht="11.25">
      <c r="G13" s="1">
        <v>12</v>
      </c>
      <c r="H13" s="1">
        <v>28.4</v>
      </c>
      <c r="I13" s="15">
        <v>20</v>
      </c>
      <c r="J13" s="1">
        <v>51.6</v>
      </c>
      <c r="K13" s="3"/>
    </row>
    <row r="14" spans="7:11" ht="11.25">
      <c r="G14" s="1">
        <v>13</v>
      </c>
      <c r="H14" s="1">
        <v>27.5</v>
      </c>
      <c r="I14" s="1">
        <v>19.7</v>
      </c>
      <c r="J14" s="1">
        <v>52.8</v>
      </c>
      <c r="K14" s="3"/>
    </row>
    <row r="15" spans="7:11" ht="11.25">
      <c r="G15" s="1">
        <v>14</v>
      </c>
      <c r="H15" s="1">
        <v>24.4</v>
      </c>
      <c r="I15" s="1">
        <v>20.7</v>
      </c>
      <c r="J15" s="1">
        <v>54.9</v>
      </c>
      <c r="K15" s="3"/>
    </row>
    <row r="16" spans="7:11" ht="11.25">
      <c r="G16" s="1">
        <v>15</v>
      </c>
      <c r="H16" s="1">
        <v>24.1</v>
      </c>
      <c r="I16" s="1">
        <v>19.4</v>
      </c>
      <c r="J16" s="1">
        <v>56.5</v>
      </c>
      <c r="K16" s="3"/>
    </row>
    <row r="17" spans="7:10" ht="11.25">
      <c r="G17" s="1">
        <v>16</v>
      </c>
      <c r="H17" s="3">
        <v>25</v>
      </c>
      <c r="I17" s="1">
        <v>18.4</v>
      </c>
      <c r="J17" s="1">
        <v>56.6</v>
      </c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41" spans="9:10" ht="11.25">
      <c r="I41" s="2"/>
      <c r="J41" s="2"/>
    </row>
    <row r="42" spans="8:10" ht="11.25">
      <c r="H42" s="2"/>
      <c r="I42" s="3"/>
      <c r="J42" s="4"/>
    </row>
    <row r="43" spans="8:10" ht="11.25">
      <c r="H43" s="2"/>
      <c r="I43" s="3"/>
      <c r="J43" s="4"/>
    </row>
    <row r="44" spans="8:10" ht="11.25">
      <c r="H44" s="2"/>
      <c r="I44" s="3"/>
      <c r="J44" s="4"/>
    </row>
    <row r="45" spans="8:10" ht="11.25">
      <c r="H45" s="2"/>
      <c r="I45" s="3"/>
      <c r="J45" s="4"/>
    </row>
    <row r="46" spans="8:10" ht="11.25">
      <c r="H46" s="2"/>
      <c r="I46" s="3"/>
      <c r="J46" s="4"/>
    </row>
    <row r="47" spans="8:10" ht="11.25">
      <c r="H47" s="2"/>
      <c r="I47" s="3"/>
      <c r="J47" s="4"/>
    </row>
    <row r="48" spans="8:10" ht="11.25">
      <c r="H48" s="2"/>
      <c r="I48" s="3"/>
      <c r="J48" s="4"/>
    </row>
    <row r="49" spans="8:10" ht="11.25">
      <c r="H49" s="2"/>
      <c r="I49" s="3"/>
      <c r="J49" s="4"/>
    </row>
    <row r="50" spans="8:10" ht="11.25">
      <c r="H50" s="2"/>
      <c r="I50" s="3"/>
      <c r="J50" s="4"/>
    </row>
    <row r="51" spans="8:10" ht="11.25">
      <c r="H51" s="2"/>
      <c r="I51" s="3"/>
      <c r="J51" s="4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M37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1" width="8.875" style="1" customWidth="1"/>
    <col min="2" max="2" width="6.00390625" style="1" customWidth="1"/>
    <col min="3" max="4" width="9.75390625" style="1" customWidth="1"/>
    <col min="5" max="5" width="9.375" style="1" customWidth="1"/>
    <col min="6" max="6" width="10.125" style="1" customWidth="1"/>
    <col min="7" max="7" width="5.125" style="1" bestFit="1" customWidth="1"/>
    <col min="8" max="8" width="11.125" style="1" customWidth="1"/>
    <col min="9" max="9" width="10.75390625" style="1" customWidth="1"/>
    <col min="10" max="10" width="10.875" style="1" bestFit="1" customWidth="1"/>
    <col min="11" max="13" width="10.875" style="1" customWidth="1"/>
    <col min="14" max="14" width="9.875" style="1" bestFit="1" customWidth="1"/>
    <col min="15" max="15" width="10.875" style="1" bestFit="1" customWidth="1"/>
    <col min="16" max="16384" width="8.875" style="1" customWidth="1"/>
  </cols>
  <sheetData>
    <row r="1" spans="7:13" ht="11.25">
      <c r="G1" s="21"/>
      <c r="K1" s="4"/>
      <c r="L1" s="4"/>
      <c r="M1" s="4"/>
    </row>
    <row r="2" ht="11.25"/>
    <row r="3" ht="11.25"/>
    <row r="4" spans="7:13" ht="11.25">
      <c r="G4" s="2" t="s">
        <v>68</v>
      </c>
      <c r="H4" s="2" t="s">
        <v>69</v>
      </c>
      <c r="I4" s="2" t="s">
        <v>69</v>
      </c>
      <c r="J4" s="2" t="s">
        <v>69</v>
      </c>
      <c r="K4" s="2" t="s">
        <v>69</v>
      </c>
      <c r="L4" s="2" t="s">
        <v>69</v>
      </c>
      <c r="M4" s="2" t="s">
        <v>69</v>
      </c>
    </row>
    <row r="5" spans="8:13" ht="11.25">
      <c r="H5" s="1" t="s">
        <v>34</v>
      </c>
      <c r="I5" s="4" t="s">
        <v>35</v>
      </c>
      <c r="J5" s="1" t="s">
        <v>36</v>
      </c>
      <c r="K5" s="1" t="s">
        <v>37</v>
      </c>
      <c r="L5" s="1" t="s">
        <v>73</v>
      </c>
      <c r="M5" s="14" t="s">
        <v>50</v>
      </c>
    </row>
    <row r="6" spans="7:13" ht="11.25">
      <c r="G6" s="2" t="s">
        <v>96</v>
      </c>
      <c r="H6" s="1">
        <v>2043.4589600000002</v>
      </c>
      <c r="I6" s="1">
        <v>1344.61505</v>
      </c>
      <c r="J6" s="1">
        <v>0</v>
      </c>
      <c r="K6" s="1">
        <v>486.59244</v>
      </c>
      <c r="L6" s="1">
        <f aca="true" t="shared" si="0" ref="L6:L14">M6-H6-I6-J6-K6</f>
        <v>1863.1212899999996</v>
      </c>
      <c r="M6" s="1">
        <v>5737.78774</v>
      </c>
    </row>
    <row r="7" spans="7:13" ht="11.25">
      <c r="G7" s="1">
        <v>6</v>
      </c>
      <c r="H7" s="1">
        <v>1827.9513200000001</v>
      </c>
      <c r="I7" s="1">
        <v>1127.89514</v>
      </c>
      <c r="J7" s="1">
        <v>0</v>
      </c>
      <c r="K7" s="1">
        <v>554.28964</v>
      </c>
      <c r="L7" s="1">
        <f t="shared" si="0"/>
        <v>1930.1946000000003</v>
      </c>
      <c r="M7" s="11">
        <v>5440.3307</v>
      </c>
    </row>
    <row r="8" spans="7:13" ht="11.25">
      <c r="G8" s="1">
        <v>7</v>
      </c>
      <c r="H8" s="1">
        <v>1752.22876</v>
      </c>
      <c r="I8" s="1">
        <v>1054.92389</v>
      </c>
      <c r="J8" s="1">
        <v>0</v>
      </c>
      <c r="K8" s="1">
        <v>435.07223</v>
      </c>
      <c r="L8" s="1">
        <f t="shared" si="0"/>
        <v>2060.45972</v>
      </c>
      <c r="M8" s="11">
        <v>5302.6846</v>
      </c>
    </row>
    <row r="9" spans="7:13" ht="11.25">
      <c r="G9" s="1">
        <v>8</v>
      </c>
      <c r="H9" s="11">
        <v>2384.6342</v>
      </c>
      <c r="I9" s="1">
        <v>1115.71371</v>
      </c>
      <c r="J9" s="1">
        <v>0</v>
      </c>
      <c r="K9" s="1">
        <v>227.81409</v>
      </c>
      <c r="L9" s="1">
        <f t="shared" si="0"/>
        <v>2251.32213</v>
      </c>
      <c r="M9" s="1">
        <v>5979.48413</v>
      </c>
    </row>
    <row r="10" spans="7:13" ht="11.25">
      <c r="G10" s="2">
        <v>9</v>
      </c>
      <c r="H10" s="5">
        <v>2086.39478</v>
      </c>
      <c r="I10" s="13">
        <v>1281.26374</v>
      </c>
      <c r="J10" s="5">
        <v>402.51262</v>
      </c>
      <c r="K10" s="5">
        <v>185.08165</v>
      </c>
      <c r="L10" s="5">
        <f t="shared" si="0"/>
        <v>2072.79877</v>
      </c>
      <c r="M10" s="5">
        <v>6028.05156</v>
      </c>
    </row>
    <row r="11" spans="7:13" ht="11.25">
      <c r="G11" s="1">
        <v>10</v>
      </c>
      <c r="H11" s="5">
        <v>1746.0905200000002</v>
      </c>
      <c r="I11" s="13">
        <v>1202.48044</v>
      </c>
      <c r="J11" s="5">
        <v>1104.80878</v>
      </c>
      <c r="K11" s="5">
        <v>145.34424</v>
      </c>
      <c r="L11" s="5">
        <f t="shared" si="0"/>
        <v>1999.1502499999992</v>
      </c>
      <c r="M11" s="5">
        <v>6197.87423</v>
      </c>
    </row>
    <row r="12" spans="7:13" ht="11.25">
      <c r="G12" s="1">
        <v>11</v>
      </c>
      <c r="H12" s="5">
        <v>1551.09219</v>
      </c>
      <c r="I12" s="5">
        <v>1144.58915</v>
      </c>
      <c r="J12" s="5">
        <v>989.19658</v>
      </c>
      <c r="K12" s="5">
        <v>171.96696</v>
      </c>
      <c r="L12" s="5">
        <f t="shared" si="0"/>
        <v>1909.6399500000005</v>
      </c>
      <c r="M12" s="5">
        <v>5766.48483</v>
      </c>
    </row>
    <row r="13" spans="7:13" ht="11.25">
      <c r="G13" s="1">
        <v>12</v>
      </c>
      <c r="H13" s="5">
        <v>1443.74895</v>
      </c>
      <c r="I13" s="5">
        <v>1097.34406</v>
      </c>
      <c r="J13" s="5">
        <v>1003.43328</v>
      </c>
      <c r="K13" s="5">
        <v>659.36278</v>
      </c>
      <c r="L13" s="5">
        <f t="shared" si="0"/>
        <v>1829.58477</v>
      </c>
      <c r="M13" s="5">
        <v>6033.47384</v>
      </c>
    </row>
    <row r="14" spans="7:13" ht="11.25">
      <c r="G14" s="1">
        <v>13</v>
      </c>
      <c r="H14" s="5">
        <v>1464.70143</v>
      </c>
      <c r="I14" s="5">
        <v>1075.84116</v>
      </c>
      <c r="J14" s="5">
        <v>943.87929</v>
      </c>
      <c r="K14" s="5">
        <v>567.07387</v>
      </c>
      <c r="L14" s="5">
        <f t="shared" si="0"/>
        <v>1789.2368500000002</v>
      </c>
      <c r="M14" s="11">
        <v>5840.7326</v>
      </c>
    </row>
    <row r="15" spans="7:13" ht="11.25">
      <c r="G15" s="1">
        <v>14</v>
      </c>
      <c r="H15" s="5">
        <v>1222.54715</v>
      </c>
      <c r="I15" s="5">
        <v>1047.36841</v>
      </c>
      <c r="J15" s="5">
        <v>900.02029</v>
      </c>
      <c r="K15" s="5">
        <v>190.22954</v>
      </c>
      <c r="L15" s="5">
        <f>M15-H15-I15-J15-K15</f>
        <v>1758.9968699999997</v>
      </c>
      <c r="M15" s="11">
        <v>5119.16226</v>
      </c>
    </row>
    <row r="16" spans="7:13" ht="11.25">
      <c r="G16" s="1">
        <v>15</v>
      </c>
      <c r="H16" s="5">
        <v>1236.9681</v>
      </c>
      <c r="I16" s="5">
        <v>993.25296</v>
      </c>
      <c r="J16" s="5">
        <v>887.95074</v>
      </c>
      <c r="K16" s="5">
        <v>122.50414</v>
      </c>
      <c r="L16" s="5">
        <f>M16-H16-I16-J16-K16</f>
        <v>1707.20349</v>
      </c>
      <c r="M16" s="11">
        <v>4947.87943</v>
      </c>
    </row>
    <row r="17" spans="7:13" ht="11.25">
      <c r="G17" s="1">
        <v>16</v>
      </c>
      <c r="H17" s="1">
        <v>1506.1301</v>
      </c>
      <c r="I17" s="1">
        <v>1015.82901</v>
      </c>
      <c r="J17" s="1">
        <v>942.80412</v>
      </c>
      <c r="K17" s="1">
        <v>124.4152</v>
      </c>
      <c r="L17" s="1">
        <f>M17-H17-I17-J17-K17</f>
        <v>1694.54615</v>
      </c>
      <c r="M17" s="1">
        <v>5283.72458</v>
      </c>
    </row>
    <row r="18" ht="11.25"/>
    <row r="19" spans="8:11" ht="11.25">
      <c r="H19" s="1" t="s">
        <v>83</v>
      </c>
      <c r="I19" s="1" t="s">
        <v>84</v>
      </c>
      <c r="J19" s="1" t="s">
        <v>85</v>
      </c>
      <c r="K19" s="14" t="s">
        <v>50</v>
      </c>
    </row>
    <row r="20" spans="8:11" ht="11.25">
      <c r="H20" s="2" t="s">
        <v>96</v>
      </c>
      <c r="I20" s="1">
        <v>280.25169</v>
      </c>
      <c r="J20" s="1">
        <v>1763.20727</v>
      </c>
      <c r="K20" s="11">
        <f aca="true" t="shared" si="1" ref="K20:K28">SUM(I20:J20)</f>
        <v>2043.4589600000002</v>
      </c>
    </row>
    <row r="21" spans="8:11" ht="11.25">
      <c r="H21" s="1">
        <v>6</v>
      </c>
      <c r="I21" s="1">
        <v>263.32588</v>
      </c>
      <c r="J21" s="1">
        <v>1564.62544</v>
      </c>
      <c r="K21" s="11">
        <f t="shared" si="1"/>
        <v>1827.9513200000001</v>
      </c>
    </row>
    <row r="22" spans="8:11" ht="11.25">
      <c r="H22" s="1">
        <v>7</v>
      </c>
      <c r="I22" s="1">
        <v>262.07739</v>
      </c>
      <c r="J22" s="1">
        <v>1490.15137</v>
      </c>
      <c r="K22" s="11">
        <f t="shared" si="1"/>
        <v>1752.22876</v>
      </c>
    </row>
    <row r="23" spans="8:11" ht="11.25">
      <c r="H23" s="1">
        <v>8</v>
      </c>
      <c r="I23" s="1">
        <v>370.53254</v>
      </c>
      <c r="J23" s="1">
        <v>2014.10166</v>
      </c>
      <c r="K23" s="11">
        <f t="shared" si="1"/>
        <v>2384.6342</v>
      </c>
    </row>
    <row r="24" spans="8:13" ht="11.25">
      <c r="H24" s="2">
        <v>9</v>
      </c>
      <c r="I24" s="1">
        <v>327.50573</v>
      </c>
      <c r="J24" s="1">
        <v>1758.88905</v>
      </c>
      <c r="K24" s="5">
        <f t="shared" si="1"/>
        <v>2086.39478</v>
      </c>
      <c r="L24" s="5"/>
      <c r="M24" s="5"/>
    </row>
    <row r="25" spans="8:13" ht="11.25">
      <c r="H25" s="1">
        <v>10</v>
      </c>
      <c r="I25" s="1">
        <v>280.15449</v>
      </c>
      <c r="J25" s="1">
        <v>1465.93603</v>
      </c>
      <c r="K25" s="5">
        <f t="shared" si="1"/>
        <v>1746.0905200000002</v>
      </c>
      <c r="L25" s="5"/>
      <c r="M25" s="5"/>
    </row>
    <row r="26" spans="8:13" ht="11.25">
      <c r="H26" s="1">
        <v>11</v>
      </c>
      <c r="I26" s="1">
        <v>250.69539</v>
      </c>
      <c r="J26" s="11">
        <v>1300.3968</v>
      </c>
      <c r="K26" s="5">
        <f t="shared" si="1"/>
        <v>1551.09219</v>
      </c>
      <c r="L26" s="5"/>
      <c r="M26" s="11"/>
    </row>
    <row r="27" spans="8:11" ht="11.25">
      <c r="H27" s="1">
        <v>12</v>
      </c>
      <c r="I27" s="11">
        <v>243.9875</v>
      </c>
      <c r="J27" s="1">
        <v>1199.76145</v>
      </c>
      <c r="K27" s="5">
        <f t="shared" si="1"/>
        <v>1443.74895</v>
      </c>
    </row>
    <row r="28" spans="8:11" ht="11.25">
      <c r="H28" s="1">
        <v>13</v>
      </c>
      <c r="I28" s="1">
        <v>239.48181</v>
      </c>
      <c r="J28" s="1">
        <v>1225.21962</v>
      </c>
      <c r="K28" s="5">
        <f t="shared" si="1"/>
        <v>1464.70143</v>
      </c>
    </row>
    <row r="29" spans="8:11" ht="11.25">
      <c r="H29" s="1">
        <v>14</v>
      </c>
      <c r="I29" s="1">
        <v>211.45601</v>
      </c>
      <c r="J29" s="1">
        <v>1011.09114</v>
      </c>
      <c r="K29" s="5">
        <f>SUM(I29:J29)</f>
        <v>1222.5471499999999</v>
      </c>
    </row>
    <row r="30" spans="8:11" ht="11.25">
      <c r="H30" s="1">
        <v>15</v>
      </c>
      <c r="I30" s="1">
        <v>210.16134</v>
      </c>
      <c r="J30" s="1">
        <v>1026.80676</v>
      </c>
      <c r="K30" s="1">
        <f>SUM(I30:J30)</f>
        <v>1236.9681</v>
      </c>
    </row>
    <row r="31" spans="8:12" ht="11.25">
      <c r="H31" s="1">
        <v>16</v>
      </c>
      <c r="I31" s="2">
        <v>253.95014</v>
      </c>
      <c r="J31" s="1">
        <v>1252.17996</v>
      </c>
      <c r="K31" s="1">
        <f>SUM(I31:J31)</f>
        <v>1506.1300999999999</v>
      </c>
      <c r="L31" s="5"/>
    </row>
    <row r="32" ht="11.25">
      <c r="L32" s="5"/>
    </row>
    <row r="33" spans="11:12" ht="11.25">
      <c r="K33" s="11"/>
      <c r="L33" s="5"/>
    </row>
    <row r="34" spans="10:12" ht="11.25">
      <c r="J34" s="11"/>
      <c r="L34" s="5"/>
    </row>
    <row r="35" ht="11.25">
      <c r="L35" s="5"/>
    </row>
    <row r="36" ht="11.25">
      <c r="D36" s="4"/>
    </row>
    <row r="37" ht="11.25">
      <c r="D37" s="4"/>
    </row>
  </sheetData>
  <printOptions/>
  <pageMargins left="0" right="0.16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9.75390625" style="1" customWidth="1"/>
    <col min="8" max="8" width="10.875" style="1" bestFit="1" customWidth="1"/>
    <col min="9" max="9" width="10.00390625" style="1" bestFit="1" customWidth="1"/>
    <col min="10" max="10" width="9.625" style="1" customWidth="1"/>
    <col min="11" max="11" width="9.875" style="1" bestFit="1" customWidth="1"/>
    <col min="12" max="12" width="10.875" style="1" bestFit="1" customWidth="1"/>
    <col min="13" max="16384" width="8.875" style="1" customWidth="1"/>
  </cols>
  <sheetData>
    <row r="1" ht="11.25">
      <c r="G1" s="21"/>
    </row>
    <row r="2" ht="11.25"/>
    <row r="3" ht="11.25"/>
    <row r="4" spans="8:9" ht="11.25">
      <c r="H4" s="2" t="s">
        <v>91</v>
      </c>
      <c r="I4" s="2" t="s">
        <v>41</v>
      </c>
    </row>
    <row r="5" spans="7:9" ht="11.25">
      <c r="G5" s="2" t="s">
        <v>74</v>
      </c>
      <c r="H5" s="12">
        <f aca="true" t="shared" si="0" ref="H5:H14">I5/$I$16*100</f>
        <v>26.38658258754282</v>
      </c>
      <c r="I5" s="4">
        <v>139419435</v>
      </c>
    </row>
    <row r="6" spans="7:9" ht="11.25">
      <c r="G6" s="2" t="s">
        <v>75</v>
      </c>
      <c r="H6" s="12">
        <f t="shared" si="0"/>
        <v>25.20784949771171</v>
      </c>
      <c r="I6" s="4">
        <v>133191334</v>
      </c>
    </row>
    <row r="7" spans="7:9" ht="11.25">
      <c r="G7" s="2" t="s">
        <v>76</v>
      </c>
      <c r="H7" s="12">
        <f t="shared" si="0"/>
        <v>17.843551565286166</v>
      </c>
      <c r="I7" s="4">
        <v>94280412</v>
      </c>
    </row>
    <row r="8" spans="7:9" ht="11.25">
      <c r="G8" s="2" t="s">
        <v>77</v>
      </c>
      <c r="H8" s="12">
        <f t="shared" si="0"/>
        <v>12.529907264772685</v>
      </c>
      <c r="I8" s="4">
        <v>66204579</v>
      </c>
    </row>
    <row r="9" spans="7:9" ht="11.25">
      <c r="G9" s="2" t="s">
        <v>78</v>
      </c>
      <c r="H9" s="12">
        <f t="shared" si="0"/>
        <v>7.5665088886976015</v>
      </c>
      <c r="I9" s="4">
        <v>39979349</v>
      </c>
    </row>
    <row r="10" spans="7:9" ht="11.25">
      <c r="G10" s="2" t="s">
        <v>79</v>
      </c>
      <c r="H10" s="12">
        <f t="shared" si="0"/>
        <v>3.7738057118791004</v>
      </c>
      <c r="I10" s="4">
        <v>19939750</v>
      </c>
    </row>
    <row r="11" spans="7:9" ht="11.25">
      <c r="G11" s="2" t="s">
        <v>80</v>
      </c>
      <c r="H11" s="12">
        <f t="shared" si="0"/>
        <v>3.5531850148025694</v>
      </c>
      <c r="I11" s="4">
        <v>18774051</v>
      </c>
    </row>
    <row r="12" spans="7:9" ht="11.25">
      <c r="G12" s="2" t="s">
        <v>81</v>
      </c>
      <c r="H12" s="12">
        <f t="shared" si="0"/>
        <v>2.115741808782925</v>
      </c>
      <c r="I12" s="4">
        <v>11178997</v>
      </c>
    </row>
    <row r="13" spans="7:9" ht="11.25">
      <c r="G13" s="2" t="s">
        <v>82</v>
      </c>
      <c r="H13" s="12">
        <f t="shared" si="0"/>
        <v>1.004484983961825</v>
      </c>
      <c r="I13" s="4">
        <v>5307422</v>
      </c>
    </row>
    <row r="14" spans="7:9" ht="11.25">
      <c r="G14" s="2" t="s">
        <v>48</v>
      </c>
      <c r="H14" s="12">
        <f t="shared" si="0"/>
        <v>0.01838267656260009</v>
      </c>
      <c r="I14" s="4">
        <f>I16-SUM(I5:I13)</f>
        <v>97129</v>
      </c>
    </row>
    <row r="15" spans="7:9" ht="11.25">
      <c r="G15" s="2"/>
      <c r="H15" s="12"/>
      <c r="I15" s="4"/>
    </row>
    <row r="16" spans="7:9" ht="11.25">
      <c r="G16" s="2" t="s">
        <v>44</v>
      </c>
      <c r="H16" s="12">
        <f>SUM(H5:H14)</f>
        <v>100</v>
      </c>
      <c r="I16" s="4">
        <v>528372458</v>
      </c>
    </row>
    <row r="17" ht="11.25"/>
    <row r="18" ht="11.25"/>
    <row r="19" spans="7:9" ht="11.25">
      <c r="G19" s="2"/>
      <c r="H19" s="3"/>
      <c r="I19" s="4"/>
    </row>
    <row r="20" spans="7:9" ht="11.25">
      <c r="G20" s="2"/>
      <c r="H20" s="3"/>
      <c r="I20" s="4"/>
    </row>
    <row r="21" spans="7:9" ht="11.25">
      <c r="G21" s="2"/>
      <c r="H21" s="3"/>
      <c r="I21" s="4"/>
    </row>
    <row r="22" spans="7:9" ht="11.25">
      <c r="G22" s="2"/>
      <c r="I22" s="4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40" spans="8:9" ht="11.25">
      <c r="H40" s="2"/>
      <c r="I40" s="2"/>
    </row>
    <row r="41" spans="7:9" ht="11.25">
      <c r="G41" s="2"/>
      <c r="H41" s="3"/>
      <c r="I41" s="4"/>
    </row>
    <row r="42" spans="7:9" ht="11.25">
      <c r="G42" s="2"/>
      <c r="H42" s="3"/>
      <c r="I42" s="4"/>
    </row>
    <row r="43" spans="7:9" ht="11.25">
      <c r="G43" s="2"/>
      <c r="H43" s="3"/>
      <c r="I43" s="4"/>
    </row>
    <row r="44" spans="7:9" ht="11.25">
      <c r="G44" s="2"/>
      <c r="H44" s="3"/>
      <c r="I44" s="4"/>
    </row>
    <row r="45" spans="7:9" ht="11.25">
      <c r="G45" s="2"/>
      <c r="H45" s="3"/>
      <c r="I45" s="4"/>
    </row>
    <row r="46" spans="7:9" ht="11.25">
      <c r="G46" s="2"/>
      <c r="H46" s="3"/>
      <c r="I46" s="4"/>
    </row>
    <row r="47" spans="7:9" ht="11.25">
      <c r="G47" s="2"/>
      <c r="H47" s="3"/>
      <c r="I47" s="4"/>
    </row>
    <row r="48" spans="7:9" ht="11.25">
      <c r="G48" s="2"/>
      <c r="H48" s="3"/>
      <c r="I48" s="4"/>
    </row>
    <row r="49" spans="7:9" ht="11.25">
      <c r="G49" s="2"/>
      <c r="H49" s="3"/>
      <c r="I49" s="4"/>
    </row>
    <row r="50" spans="7:9" ht="11.25">
      <c r="G50" s="2"/>
      <c r="H50" s="3"/>
      <c r="I50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7.625" style="1" customWidth="1"/>
    <col min="7" max="7" width="6.125" style="1" customWidth="1"/>
    <col min="8" max="8" width="11.00390625" style="1" bestFit="1" customWidth="1"/>
    <col min="9" max="9" width="12.75390625" style="1" bestFit="1" customWidth="1"/>
    <col min="10" max="10" width="10.25390625" style="1" bestFit="1" customWidth="1"/>
    <col min="11" max="11" width="9.875" style="1" bestFit="1" customWidth="1"/>
    <col min="12" max="16384" width="8.875" style="1" customWidth="1"/>
  </cols>
  <sheetData>
    <row r="1" ht="11.25">
      <c r="G1" s="21"/>
    </row>
    <row r="2" ht="11.25"/>
    <row r="3" ht="11.25"/>
    <row r="4" spans="8:11" ht="11.25">
      <c r="H4" s="2" t="s">
        <v>117</v>
      </c>
      <c r="I4" s="2" t="s">
        <v>117</v>
      </c>
      <c r="J4" s="2" t="s">
        <v>117</v>
      </c>
      <c r="K4" s="2" t="s">
        <v>117</v>
      </c>
    </row>
    <row r="5" spans="8:11" ht="11.25">
      <c r="H5" s="1" t="s">
        <v>118</v>
      </c>
      <c r="I5" s="1" t="s">
        <v>119</v>
      </c>
      <c r="J5" s="2" t="s">
        <v>120</v>
      </c>
      <c r="K5" s="27" t="s">
        <v>121</v>
      </c>
    </row>
    <row r="6" spans="7:11" ht="11.25">
      <c r="G6" s="2" t="s">
        <v>113</v>
      </c>
      <c r="H6" s="5">
        <v>2147.09144</v>
      </c>
      <c r="I6" s="5">
        <v>770.74278</v>
      </c>
      <c r="J6" s="5">
        <v>2868.64378</v>
      </c>
      <c r="K6" s="11">
        <f aca="true" t="shared" si="0" ref="K6:K14">SUM(H6:J6)</f>
        <v>5786.478</v>
      </c>
    </row>
    <row r="7" spans="7:11" ht="11.25">
      <c r="G7" s="1">
        <v>9</v>
      </c>
      <c r="H7" s="5">
        <v>2175.42835</v>
      </c>
      <c r="I7" s="5">
        <v>773.37711</v>
      </c>
      <c r="J7" s="5">
        <v>3074.03509</v>
      </c>
      <c r="K7" s="5">
        <f t="shared" si="0"/>
        <v>6022.84055</v>
      </c>
    </row>
    <row r="8" spans="7:11" ht="11.25">
      <c r="G8" s="1">
        <v>10</v>
      </c>
      <c r="H8" s="5">
        <v>2237.35802</v>
      </c>
      <c r="I8" s="5">
        <v>805.03483</v>
      </c>
      <c r="J8" s="5">
        <v>3347.09309</v>
      </c>
      <c r="K8" s="5">
        <f t="shared" si="0"/>
        <v>6389.4859400000005</v>
      </c>
    </row>
    <row r="9" spans="7:11" ht="11.25">
      <c r="G9" s="1">
        <v>11</v>
      </c>
      <c r="H9" s="5">
        <v>2271.41016</v>
      </c>
      <c r="I9" s="5">
        <v>872.97579</v>
      </c>
      <c r="J9" s="5">
        <v>3732.64903</v>
      </c>
      <c r="K9" s="5">
        <f t="shared" si="0"/>
        <v>6877.03498</v>
      </c>
    </row>
    <row r="10" spans="7:11" ht="11.25">
      <c r="G10" s="1">
        <v>12</v>
      </c>
      <c r="H10" s="5">
        <v>2304.72137</v>
      </c>
      <c r="I10" s="5">
        <v>920.84828</v>
      </c>
      <c r="J10" s="11">
        <v>3672.685</v>
      </c>
      <c r="K10" s="5">
        <f t="shared" si="0"/>
        <v>6898.254650000001</v>
      </c>
    </row>
    <row r="11" spans="7:11" ht="11.25">
      <c r="G11" s="1">
        <v>13</v>
      </c>
      <c r="H11" s="5">
        <v>2357.53279</v>
      </c>
      <c r="I11" s="5">
        <v>968.09735</v>
      </c>
      <c r="J11" s="11">
        <v>3985.2198</v>
      </c>
      <c r="K11" s="5">
        <f t="shared" si="0"/>
        <v>7310.84994</v>
      </c>
    </row>
    <row r="12" spans="7:11" ht="11.25">
      <c r="G12" s="1">
        <v>14</v>
      </c>
      <c r="H12" s="5">
        <v>2189.68561</v>
      </c>
      <c r="I12" s="5">
        <v>889.57815</v>
      </c>
      <c r="J12" s="11">
        <v>3732.493</v>
      </c>
      <c r="K12" s="5">
        <f t="shared" si="0"/>
        <v>6811.75676</v>
      </c>
    </row>
    <row r="13" spans="7:11" ht="11.25">
      <c r="G13" s="1">
        <v>15</v>
      </c>
      <c r="H13" s="5">
        <v>2503.2104</v>
      </c>
      <c r="I13" s="5">
        <v>1122.29427</v>
      </c>
      <c r="J13" s="11">
        <v>4121.32214</v>
      </c>
      <c r="K13" s="5">
        <f t="shared" si="0"/>
        <v>7746.8268100000005</v>
      </c>
    </row>
    <row r="14" spans="7:11" ht="11.25">
      <c r="G14" s="1">
        <v>16</v>
      </c>
      <c r="H14" s="1">
        <v>2609.88184</v>
      </c>
      <c r="I14" s="1">
        <v>1300.89939</v>
      </c>
      <c r="J14" s="1">
        <v>4160.86247</v>
      </c>
      <c r="K14" s="1">
        <f t="shared" si="0"/>
        <v>8071.6437000000005</v>
      </c>
    </row>
    <row r="15" spans="9:11" ht="11.25">
      <c r="I15" s="2"/>
      <c r="J15" s="2"/>
      <c r="K15" s="2"/>
    </row>
    <row r="16" spans="7:11" ht="11.25">
      <c r="G16" s="2" t="s">
        <v>122</v>
      </c>
      <c r="H16" s="27" t="s">
        <v>114</v>
      </c>
      <c r="I16" s="3"/>
      <c r="J16" s="3"/>
      <c r="K16" s="3"/>
    </row>
    <row r="17" spans="8:11" ht="11.25">
      <c r="H17" s="3" t="s">
        <v>115</v>
      </c>
      <c r="I17" s="28"/>
      <c r="J17" s="28"/>
      <c r="K17" s="28"/>
    </row>
    <row r="18" spans="7:8" ht="11.25">
      <c r="G18" s="29"/>
      <c r="H18" s="3" t="s">
        <v>116</v>
      </c>
    </row>
    <row r="19" ht="11.25"/>
    <row r="20" ht="11.25"/>
    <row r="21" ht="7.5" customHeight="1"/>
    <row r="22" ht="11.25"/>
    <row r="23" ht="11.25"/>
    <row r="24" spans="8:11" ht="11.25">
      <c r="H24" s="16"/>
      <c r="I24" s="13"/>
      <c r="J24" s="30"/>
      <c r="K24" s="13"/>
    </row>
    <row r="25" spans="10:11" ht="11.25">
      <c r="J25" s="13"/>
      <c r="K25" s="13"/>
    </row>
    <row r="26" spans="10:11" ht="11.25">
      <c r="J26" s="13"/>
      <c r="K26" s="13"/>
    </row>
    <row r="27" spans="10:11" ht="11.25">
      <c r="J27" s="13"/>
      <c r="K27" s="30"/>
    </row>
    <row r="28" spans="8:11" ht="11.25">
      <c r="H28" s="2"/>
      <c r="J28" s="2"/>
      <c r="K28" s="4"/>
    </row>
    <row r="29" ht="11.25">
      <c r="K29" s="4"/>
    </row>
    <row r="30" spans="7:11" ht="11.25">
      <c r="G30" s="2"/>
      <c r="K30" s="4"/>
    </row>
    <row r="31" spans="7:11" ht="11.25">
      <c r="G31" s="2"/>
      <c r="K31" s="4"/>
    </row>
    <row r="32" ht="11.25">
      <c r="G32" s="2"/>
    </row>
    <row r="33" spans="7:10" ht="11.25">
      <c r="G33" s="2"/>
      <c r="J33" s="11"/>
    </row>
    <row r="34" spans="7:8" ht="11.25">
      <c r="G34" s="2"/>
      <c r="H34" s="6"/>
    </row>
    <row r="35" ht="11.25">
      <c r="G35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2006-03-03T02:24:32Z</cp:lastPrinted>
  <dcterms:created xsi:type="dcterms:W3CDTF">2002-11-11T00:44:21Z</dcterms:created>
  <dcterms:modified xsi:type="dcterms:W3CDTF">2006-07-18T07:26:56Z</dcterms:modified>
  <cp:category/>
  <cp:version/>
  <cp:contentType/>
  <cp:contentStatus/>
</cp:coreProperties>
</file>