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816" activeTab="0"/>
  </bookViews>
  <sheets>
    <sheet name="一覧" sheetId="1" r:id="rId1"/>
    <sheet name="財政" sheetId="2" r:id="rId2"/>
    <sheet name="福祉・社会保障" sheetId="3" r:id="rId3"/>
    <sheet name="健康・医療・環境" sheetId="4" r:id="rId4"/>
    <sheet name="教育・文化・居住環境" sheetId="5" r:id="rId5"/>
    <sheet name="警察・消防" sheetId="6" r:id="rId6"/>
    <sheet name="公務員・選挙" sheetId="7" r:id="rId7"/>
  </sheets>
  <externalReferences>
    <externalReference r:id="rId10"/>
  </externalReferences>
  <definedNames>
    <definedName name="_xlnm.Print_Area" localSheetId="3">'健康・医療・環境'!$A$1:$N$128</definedName>
    <definedName name="_xlnm.Print_Area" localSheetId="1">'財政'!$A$1:$I$132</definedName>
    <definedName name="_xlnm.Print_Area" localSheetId="2">'福祉・社会保障'!$A$1:$K$68</definedName>
  </definedNames>
  <calcPr fullCalcOnLoad="1"/>
</workbook>
</file>

<file path=xl/sharedStrings.xml><?xml version="1.0" encoding="utf-8"?>
<sst xmlns="http://schemas.openxmlformats.org/spreadsheetml/2006/main" count="1155" uniqueCount="586">
  <si>
    <t>千円</t>
  </si>
  <si>
    <t>11年度</t>
  </si>
  <si>
    <t>＜目的別＞</t>
  </si>
  <si>
    <t>総　数</t>
  </si>
  <si>
    <t>人</t>
  </si>
  <si>
    <t>平成</t>
  </si>
  <si>
    <t>区　分</t>
  </si>
  <si>
    <t>その他</t>
  </si>
  <si>
    <t>　</t>
  </si>
  <si>
    <t>男</t>
  </si>
  <si>
    <t>女</t>
  </si>
  <si>
    <t>千円</t>
  </si>
  <si>
    <t>件数</t>
  </si>
  <si>
    <t>件</t>
  </si>
  <si>
    <t>円</t>
  </si>
  <si>
    <t>県税</t>
  </si>
  <si>
    <t>議会費</t>
  </si>
  <si>
    <t>総務費</t>
  </si>
  <si>
    <t>地方護与税</t>
  </si>
  <si>
    <t>民生費</t>
  </si>
  <si>
    <t>衛生費</t>
  </si>
  <si>
    <t>地方交付税</t>
  </si>
  <si>
    <t>労働費</t>
  </si>
  <si>
    <t>交通安全対策特別交付金</t>
  </si>
  <si>
    <t>農林水産費</t>
  </si>
  <si>
    <t>分担金及び負担金</t>
  </si>
  <si>
    <t>商工費</t>
  </si>
  <si>
    <t>使用料及び手数料</t>
  </si>
  <si>
    <t>土木費</t>
  </si>
  <si>
    <t>国庫支出金</t>
  </si>
  <si>
    <t>警察費</t>
  </si>
  <si>
    <t>財産収入</t>
  </si>
  <si>
    <t>教育費</t>
  </si>
  <si>
    <t>寄附金</t>
  </si>
  <si>
    <t>災害復旧費</t>
  </si>
  <si>
    <t>繰入金</t>
  </si>
  <si>
    <t>公債費</t>
  </si>
  <si>
    <t>繰越金</t>
  </si>
  <si>
    <t>予備費</t>
  </si>
  <si>
    <t>諸収入</t>
  </si>
  <si>
    <t>県債</t>
  </si>
  <si>
    <t>県民税</t>
  </si>
  <si>
    <t>個人</t>
  </si>
  <si>
    <t>法人</t>
  </si>
  <si>
    <t>利子割</t>
  </si>
  <si>
    <t>事業税</t>
  </si>
  <si>
    <t>不動産取得税</t>
  </si>
  <si>
    <t>県たばこ税</t>
  </si>
  <si>
    <t>ゴルフ場利用税</t>
  </si>
  <si>
    <t>特別地方消費税</t>
  </si>
  <si>
    <t>自動車税</t>
  </si>
  <si>
    <t>鉱区税</t>
  </si>
  <si>
    <t>狩猟者登録税</t>
  </si>
  <si>
    <t>固定資産税（特例）</t>
  </si>
  <si>
    <t>自動車取得税</t>
  </si>
  <si>
    <t>軽油引取税</t>
  </si>
  <si>
    <t>入猟税</t>
  </si>
  <si>
    <t>旧法による税</t>
  </si>
  <si>
    <t>娯楽施設利用税</t>
  </si>
  <si>
    <t>料理飲食等消費税</t>
  </si>
  <si>
    <t>年</t>
  </si>
  <si>
    <t>%</t>
  </si>
  <si>
    <t>対前
年比</t>
  </si>
  <si>
    <t>A</t>
  </si>
  <si>
    <t>歳入総額</t>
  </si>
  <si>
    <t>Ｂ</t>
  </si>
  <si>
    <t>歳出総額</t>
  </si>
  <si>
    <t>Ｃ</t>
  </si>
  <si>
    <t>形式収支　(Ａ－Ｂ)</t>
  </si>
  <si>
    <t>Ｄ</t>
  </si>
  <si>
    <t>翌年度へ繰り越すべき財源</t>
  </si>
  <si>
    <t>実質収支　(Ｃ－Ｄ)</t>
  </si>
  <si>
    <t>Ｅ</t>
  </si>
  <si>
    <t>単年度収支</t>
  </si>
  <si>
    <t>Ｆ</t>
  </si>
  <si>
    <t>積立金</t>
  </si>
  <si>
    <t>Ｇ</t>
  </si>
  <si>
    <t>繰上償還金</t>
  </si>
  <si>
    <t>－</t>
  </si>
  <si>
    <t>Ｈ</t>
  </si>
  <si>
    <t>積立金取崩し</t>
  </si>
  <si>
    <t>歳入歳出決算</t>
  </si>
  <si>
    <t>構成
比</t>
  </si>
  <si>
    <t>自主財源</t>
  </si>
  <si>
    <t>＊</t>
  </si>
  <si>
    <t>地方消費税清算金</t>
  </si>
  <si>
    <t>依存財源</t>
  </si>
  <si>
    <t>地方特例交付金</t>
  </si>
  <si>
    <t>＜性質別＞</t>
  </si>
  <si>
    <t>一般行政経費</t>
  </si>
  <si>
    <t>人件費</t>
  </si>
  <si>
    <t>物件費</t>
  </si>
  <si>
    <t>維持補修費</t>
  </si>
  <si>
    <t>扶助費</t>
  </si>
  <si>
    <t>補助費等</t>
  </si>
  <si>
    <t>投資的経費</t>
  </si>
  <si>
    <t>普通建設事業費</t>
  </si>
  <si>
    <t>災害復旧事業費</t>
  </si>
  <si>
    <t>失業対策事業費</t>
  </si>
  <si>
    <t>投資及び出資金</t>
  </si>
  <si>
    <t>貸付金</t>
  </si>
  <si>
    <t>繰出金</t>
  </si>
  <si>
    <t>県財政課　調</t>
  </si>
  <si>
    <t>経常収支比率</t>
  </si>
  <si>
    <t>県税総額</t>
  </si>
  <si>
    <t>地方消費税</t>
  </si>
  <si>
    <t>歳入</t>
  </si>
  <si>
    <t>歳出</t>
  </si>
  <si>
    <t>県行造林事業</t>
  </si>
  <si>
    <t>港湾整備事業</t>
  </si>
  <si>
    <t>公共事業用地先行取得事業</t>
  </si>
  <si>
    <t>県営住宅事業</t>
  </si>
  <si>
    <t>勤労者総合福祉施設整備事業</t>
  </si>
  <si>
    <t>流域下水道事業</t>
  </si>
  <si>
    <t>公債費</t>
  </si>
  <si>
    <t>自治振興助成事業</t>
  </si>
  <si>
    <t>産業開発資金</t>
  </si>
  <si>
    <t>%</t>
  </si>
  <si>
    <t>形式収支</t>
  </si>
  <si>
    <t>実質収支</t>
  </si>
  <si>
    <t>千円</t>
  </si>
  <si>
    <t>特定財源（その他の計）</t>
  </si>
  <si>
    <t>庁用自動車管理費</t>
  </si>
  <si>
    <t>農業改良資金貸付事業</t>
  </si>
  <si>
    <t>母子寡婦福祉資金貸付事業</t>
  </si>
  <si>
    <t>林業改善資金貸付事業</t>
  </si>
  <si>
    <t>沿岸漁業改善資金貸付事業</t>
  </si>
  <si>
    <t>実質単年度収支
(Ｅ＋Ｆ＋Ｇ－Ｈ)</t>
  </si>
  <si>
    <t>一般財源（＊の計）</t>
  </si>
  <si>
    <t>特別会計総額</t>
  </si>
  <si>
    <t>起債制限比率（３ヶ年度平均）</t>
  </si>
  <si>
    <t>財政力指数（３ヶ年度平均）</t>
  </si>
  <si>
    <t>県財政課　調</t>
  </si>
  <si>
    <t>保険者数</t>
  </si>
  <si>
    <t>被保険者数</t>
  </si>
  <si>
    <t>総給付額</t>
  </si>
  <si>
    <t>金額</t>
  </si>
  <si>
    <t>年度</t>
  </si>
  <si>
    <t>県国民健康保険課　調</t>
  </si>
  <si>
    <t>事業所数</t>
  </si>
  <si>
    <t>兵庫社会保険事務局　調</t>
  </si>
  <si>
    <t>年金給付</t>
  </si>
  <si>
    <t xml:space="preserve">       兵庫社会保険事務局　調</t>
  </si>
  <si>
    <t>被保護（１か月あたり）</t>
  </si>
  <si>
    <t>保護費総額</t>
  </si>
  <si>
    <t>扶助別人員・金額</t>
  </si>
  <si>
    <t>実世帯数</t>
  </si>
  <si>
    <t>実人員</t>
  </si>
  <si>
    <t>生活扶助</t>
  </si>
  <si>
    <t>住宅扶助</t>
  </si>
  <si>
    <t>世帯</t>
  </si>
  <si>
    <t>教育扶助</t>
  </si>
  <si>
    <t>医療扶助</t>
  </si>
  <si>
    <t>その他扶助</t>
  </si>
  <si>
    <t>医療施設数</t>
  </si>
  <si>
    <t>病院病床数</t>
  </si>
  <si>
    <t>総数</t>
  </si>
  <si>
    <t>病院</t>
  </si>
  <si>
    <t>精神</t>
  </si>
  <si>
    <t>感染症</t>
  </si>
  <si>
    <t>結核</t>
  </si>
  <si>
    <t>一般</t>
  </si>
  <si>
    <t>所</t>
  </si>
  <si>
    <t>床</t>
  </si>
  <si>
    <t>資料　県情報事務センター「医療施設（静態・動態）調査の概況(兵庫県の状況）」</t>
  </si>
  <si>
    <t>医師</t>
  </si>
  <si>
    <t>歯科医師</t>
  </si>
  <si>
    <t>薬剤師</t>
  </si>
  <si>
    <t>年末</t>
  </si>
  <si>
    <t>…</t>
  </si>
  <si>
    <t>資料　厚生労働省「医師・歯科医師・薬剤師調査」</t>
  </si>
  <si>
    <t>理容所</t>
  </si>
  <si>
    <t>美容所</t>
  </si>
  <si>
    <t>公衆浴場</t>
  </si>
  <si>
    <t>ｸﾘｰﾆﾝｸﾞ</t>
  </si>
  <si>
    <t>興行場</t>
  </si>
  <si>
    <t>取次所</t>
  </si>
  <si>
    <t>施設</t>
  </si>
  <si>
    <t>館</t>
  </si>
  <si>
    <t>年度末</t>
  </si>
  <si>
    <t>構成比率</t>
  </si>
  <si>
    <t>増減率</t>
  </si>
  <si>
    <t>糖尿病</t>
  </si>
  <si>
    <t>悪性新生物</t>
  </si>
  <si>
    <t>高血圧性疾患</t>
  </si>
  <si>
    <t>脳血管疾患</t>
  </si>
  <si>
    <t>肺炎</t>
  </si>
  <si>
    <t>肝疾患</t>
  </si>
  <si>
    <t>腎不全</t>
  </si>
  <si>
    <t>老衰</t>
  </si>
  <si>
    <t>不慮の事故</t>
  </si>
  <si>
    <t>自殺</t>
  </si>
  <si>
    <t>献血者数</t>
  </si>
  <si>
    <t>成分献血</t>
  </si>
  <si>
    <t>年齢別献血者数</t>
  </si>
  <si>
    <t>20歳代</t>
  </si>
  <si>
    <t>30歳代</t>
  </si>
  <si>
    <t>40歳代</t>
  </si>
  <si>
    <t>資料　兵庫県赤十字血液センター「業務統計」</t>
  </si>
  <si>
    <t>急病</t>
  </si>
  <si>
    <t>交通</t>
  </si>
  <si>
    <t>一般負傷</t>
  </si>
  <si>
    <t>自損行為</t>
  </si>
  <si>
    <t>加害</t>
  </si>
  <si>
    <t>火災</t>
  </si>
  <si>
    <t>資料　県消防課「消防防災年報」</t>
  </si>
  <si>
    <t>処理対象地域人口</t>
  </si>
  <si>
    <t>自家処理人口</t>
  </si>
  <si>
    <t>計画収集人口</t>
  </si>
  <si>
    <t>総排出量</t>
  </si>
  <si>
    <t>焼却</t>
  </si>
  <si>
    <t>埋立</t>
  </si>
  <si>
    <t>資源化</t>
  </si>
  <si>
    <t>t</t>
  </si>
  <si>
    <t>県環境整備課　調</t>
  </si>
  <si>
    <t>水洗化人口</t>
  </si>
  <si>
    <t>非水洗化人口</t>
  </si>
  <si>
    <t>収集処理量</t>
  </si>
  <si>
    <t>処理内訳</t>
  </si>
  <si>
    <t>浄化槽</t>
  </si>
  <si>
    <t>計画処理人口</t>
  </si>
  <si>
    <t>し尿</t>
  </si>
  <si>
    <t>kl</t>
  </si>
  <si>
    <t>合計</t>
  </si>
  <si>
    <t>典型７公害</t>
  </si>
  <si>
    <t>計</t>
  </si>
  <si>
    <t>大気汚染</t>
  </si>
  <si>
    <t>水質汚濁</t>
  </si>
  <si>
    <t>土壌汚染</t>
  </si>
  <si>
    <t>騒音</t>
  </si>
  <si>
    <t>振動</t>
  </si>
  <si>
    <t>地盤沈下</t>
  </si>
  <si>
    <t>悪臭</t>
  </si>
  <si>
    <t>小学校</t>
  </si>
  <si>
    <t>中学校</t>
  </si>
  <si>
    <t>学校数</t>
  </si>
  <si>
    <t>児童数</t>
  </si>
  <si>
    <t>長期欠席児童数</t>
  </si>
  <si>
    <t>不登校比率</t>
  </si>
  <si>
    <t>生徒数</t>
  </si>
  <si>
    <t>長期欠席生徒数</t>
  </si>
  <si>
    <t>不登校</t>
  </si>
  <si>
    <t>校</t>
  </si>
  <si>
    <t>高等学校</t>
  </si>
  <si>
    <t>短期大学</t>
  </si>
  <si>
    <t>大学</t>
  </si>
  <si>
    <t>幼稚園</t>
  </si>
  <si>
    <t>学生数</t>
  </si>
  <si>
    <t>園数</t>
  </si>
  <si>
    <t>園児数</t>
  </si>
  <si>
    <t>注　</t>
  </si>
  <si>
    <t>資料　県統計課「兵庫県の学校」</t>
  </si>
  <si>
    <t>中学校卒業者</t>
  </si>
  <si>
    <t>進学者</t>
  </si>
  <si>
    <t>就職者</t>
  </si>
  <si>
    <t>校種別進学者（再掲）</t>
  </si>
  <si>
    <t>産業別就職者（再掲）</t>
  </si>
  <si>
    <t>全日制(本科)</t>
  </si>
  <si>
    <t>定時制(本科)</t>
  </si>
  <si>
    <t>年3月</t>
  </si>
  <si>
    <t>高等学校卒業者</t>
  </si>
  <si>
    <t>区   分</t>
  </si>
  <si>
    <t>大学
(学部)</t>
  </si>
  <si>
    <t>短大
(本科)</t>
  </si>
  <si>
    <t>文化財指定状況</t>
  </si>
  <si>
    <t>放送受信契約数</t>
  </si>
  <si>
    <t>博物館</t>
  </si>
  <si>
    <t>公民館</t>
  </si>
  <si>
    <t>体育館</t>
  </si>
  <si>
    <t>陸上競技場・　野球場</t>
  </si>
  <si>
    <t>プール</t>
  </si>
  <si>
    <t>国指定</t>
  </si>
  <si>
    <t>県指定</t>
  </si>
  <si>
    <t>衛星
契約数</t>
  </si>
  <si>
    <t>警察署</t>
  </si>
  <si>
    <t>警部
派出所</t>
  </si>
  <si>
    <t>交番・駐在所等</t>
  </si>
  <si>
    <t>防犯組織</t>
  </si>
  <si>
    <t>交番</t>
  </si>
  <si>
    <t>駐在所</t>
  </si>
  <si>
    <t>防犯協会</t>
  </si>
  <si>
    <t>防犯連絡所</t>
  </si>
  <si>
    <t>地域ふれあいの会</t>
  </si>
  <si>
    <t>県警察本部　調</t>
  </si>
  <si>
    <t>総数（人身事故）</t>
  </si>
  <si>
    <t>違反取締件数</t>
  </si>
  <si>
    <t>死者</t>
  </si>
  <si>
    <t>傷者</t>
  </si>
  <si>
    <t>資料　県警察本部「交通年鑑」</t>
  </si>
  <si>
    <t>認知
件数</t>
  </si>
  <si>
    <t>検挙
件数</t>
  </si>
  <si>
    <t>検挙人員</t>
  </si>
  <si>
    <t>罪種別検挙人員</t>
  </si>
  <si>
    <t>凶悪犯</t>
  </si>
  <si>
    <t>粗暴犯</t>
  </si>
  <si>
    <t>窃盗犯</t>
  </si>
  <si>
    <t>知能犯</t>
  </si>
  <si>
    <t>風俗犯</t>
  </si>
  <si>
    <t>その他
刑法犯</t>
  </si>
  <si>
    <t>注　交通事故に係る業務上等過失致死傷等を除く。</t>
  </si>
  <si>
    <t>資料　県警察本部「犯罪統計書」</t>
  </si>
  <si>
    <t>消防本部・消防署</t>
  </si>
  <si>
    <t>消防団</t>
  </si>
  <si>
    <t>市町防災訓練回数(年度中)</t>
  </si>
  <si>
    <t>自主防災組織率</t>
  </si>
  <si>
    <t>消防本部(局)数</t>
  </si>
  <si>
    <t>消防職員(実員)</t>
  </si>
  <si>
    <t>消防ポンプ自動車</t>
  </si>
  <si>
    <t>消防団数</t>
  </si>
  <si>
    <t>分団数</t>
  </si>
  <si>
    <t>消防団員(実員)</t>
  </si>
  <si>
    <t>公設
消火栓</t>
  </si>
  <si>
    <t>私設
消火栓</t>
  </si>
  <si>
    <t>台</t>
  </si>
  <si>
    <t>箇所</t>
  </si>
  <si>
    <t>回</t>
  </si>
  <si>
    <t>年4.1</t>
  </si>
  <si>
    <t>出火件数</t>
  </si>
  <si>
    <t>焼損
棟数</t>
  </si>
  <si>
    <t>死傷者数</t>
  </si>
  <si>
    <t>焼損面積</t>
  </si>
  <si>
    <t>建物</t>
  </si>
  <si>
    <t>林野</t>
  </si>
  <si>
    <t>車両</t>
  </si>
  <si>
    <t>船舶</t>
  </si>
  <si>
    <t>棟</t>
  </si>
  <si>
    <t>㎡</t>
  </si>
  <si>
    <t>a</t>
  </si>
  <si>
    <t>区分</t>
  </si>
  <si>
    <t>県職員数</t>
  </si>
  <si>
    <t>県警察職員数</t>
  </si>
  <si>
    <t>市町職員数</t>
  </si>
  <si>
    <t>吏員</t>
  </si>
  <si>
    <t>警察官</t>
  </si>
  <si>
    <t>一般職員</t>
  </si>
  <si>
    <t>注　県警察職員数は左記区分の年末の数値</t>
  </si>
  <si>
    <t xml:space="preserve">  兵庫県選挙管理委員会　調</t>
  </si>
  <si>
    <t>定数</t>
  </si>
  <si>
    <t>現員</t>
  </si>
  <si>
    <t>会派別議員数</t>
  </si>
  <si>
    <t>自民党</t>
  </si>
  <si>
    <t>公明党</t>
  </si>
  <si>
    <t>無所属</t>
  </si>
  <si>
    <t>選挙期日</t>
  </si>
  <si>
    <t>立候補
者数</t>
  </si>
  <si>
    <t>当選者数
(議員定数)</t>
  </si>
  <si>
    <t>当日
有権者数</t>
  </si>
  <si>
    <t>投票者数</t>
  </si>
  <si>
    <t>投票率</t>
  </si>
  <si>
    <t>衆議院議員</t>
  </si>
  <si>
    <t>県知事</t>
  </si>
  <si>
    <t>県議会議員</t>
  </si>
  <si>
    <t>注　県議会議員の当日有権者数及び投票者数は無投票選挙を除く</t>
  </si>
  <si>
    <t xml:space="preserve">     衆議院議員総選挙の平成8年10月20日以降の数値は小選挙区の数値である</t>
  </si>
  <si>
    <t>資料　兵庫県選挙管理委員会「選挙の記録」</t>
  </si>
  <si>
    <t>財政</t>
  </si>
  <si>
    <t>福祉・社会保障</t>
  </si>
  <si>
    <t>健康・医療・環境</t>
  </si>
  <si>
    <t>教育・文化・居住環境</t>
  </si>
  <si>
    <t>警察・消防</t>
  </si>
  <si>
    <t>公務員・選挙</t>
  </si>
  <si>
    <t>－</t>
  </si>
  <si>
    <t>＊</t>
  </si>
  <si>
    <t>法人関係税（＊の計）</t>
  </si>
  <si>
    <t>資料　県情報事務ｾﾝﾀｰ「人口動態統計（確定数）の概況　＜兵庫県の状況＞」</t>
  </si>
  <si>
    <t>区　分</t>
  </si>
  <si>
    <t>県議会事務局議事課　調</t>
  </si>
  <si>
    <t>12年度</t>
  </si>
  <si>
    <t>消防署数</t>
  </si>
  <si>
    <t>年</t>
  </si>
  <si>
    <r>
      <t>参議院議員</t>
    </r>
    <r>
      <rPr>
        <b/>
        <sz val="8"/>
        <rFont val="ＭＳ Ｐゴシック"/>
        <family val="3"/>
      </rPr>
      <t>（選挙区）</t>
    </r>
  </si>
  <si>
    <t>総数</t>
  </si>
  <si>
    <t>医療施設従事者</t>
  </si>
  <si>
    <t>県人事課・県警本部・県市町振興課　調</t>
  </si>
  <si>
    <t>シート名</t>
  </si>
  <si>
    <t>項目</t>
  </si>
  <si>
    <t>13年度</t>
  </si>
  <si>
    <t>13年度</t>
  </si>
  <si>
    <t>千円</t>
  </si>
  <si>
    <t>骨髄ﾃﾞｰﾀ
ｾﾝﾀｰ延実
登録者数</t>
  </si>
  <si>
    <t>献　　 血
受付者数</t>
  </si>
  <si>
    <t>平成11年</t>
  </si>
  <si>
    <t>平成12年</t>
  </si>
  <si>
    <t>平成13年</t>
  </si>
  <si>
    <t>ひょうご・
県民連合</t>
  </si>
  <si>
    <t>日本共産党</t>
  </si>
  <si>
    <t>公共     図書館</t>
  </si>
  <si>
    <t>総療養諸費</t>
  </si>
  <si>
    <t>（うち）療養の給付</t>
  </si>
  <si>
    <t>高額療養費（再掲）</t>
  </si>
  <si>
    <t>金額（平均）</t>
  </si>
  <si>
    <t>脱退手当金</t>
  </si>
  <si>
    <t>介護扶助</t>
  </si>
  <si>
    <t>…</t>
  </si>
  <si>
    <t>注</t>
  </si>
  <si>
    <t>（うち）被保険者給付額</t>
  </si>
  <si>
    <t>県情報事務ｾﾝﾀｰ、県援護室　調</t>
  </si>
  <si>
    <t>公共
下水道</t>
  </si>
  <si>
    <t>コミュニティ
・プラント</t>
  </si>
  <si>
    <t>し尿
処理
施設</t>
  </si>
  <si>
    <t>浄化槽
汚泥</t>
  </si>
  <si>
    <t>下水道
投入</t>
  </si>
  <si>
    <t>本務
教員数</t>
  </si>
  <si>
    <t>不登校
比率</t>
  </si>
  <si>
    <t>宗教
法人数</t>
  </si>
  <si>
    <t>一般
診療所</t>
  </si>
  <si>
    <t>歯科
診療所</t>
  </si>
  <si>
    <t>ホテル・
旅館等</t>
  </si>
  <si>
    <t>（うち）
一般</t>
  </si>
  <si>
    <t>（うち）
映画館</t>
  </si>
  <si>
    <t>400mｌ
献血</t>
  </si>
  <si>
    <t>16歳～
19歳</t>
  </si>
  <si>
    <t>転院
搬送</t>
  </si>
  <si>
    <t>労働
災害</t>
  </si>
  <si>
    <t>運動
競技</t>
  </si>
  <si>
    <t>自家
処理量</t>
  </si>
  <si>
    <t>平均標準
報酬月額</t>
  </si>
  <si>
    <t>翌年度へ繰り
越すべき財源</t>
  </si>
  <si>
    <t>県勢　4</t>
  </si>
  <si>
    <t>3　「その他扶助」の金額には、保護施設事務費を含めて計上。</t>
  </si>
  <si>
    <t>2　扶助別の人員は、10月1日現在の数値。</t>
  </si>
  <si>
    <t>その他</t>
  </si>
  <si>
    <t>一般診療所病床数</t>
  </si>
  <si>
    <t>（再掲）
療養病床</t>
  </si>
  <si>
    <t>要介護（要支援）認定者数</t>
  </si>
  <si>
    <t>要支援</t>
  </si>
  <si>
    <t>要介護１</t>
  </si>
  <si>
    <t>要介護2</t>
  </si>
  <si>
    <t>要介護3</t>
  </si>
  <si>
    <t>要介護4</t>
  </si>
  <si>
    <t>要介護5</t>
  </si>
  <si>
    <t>人</t>
  </si>
  <si>
    <t>県介護保険課　調</t>
  </si>
  <si>
    <t>県一般会計決算</t>
  </si>
  <si>
    <t>県税収入決算額</t>
  </si>
  <si>
    <t>県特別会計決算額</t>
  </si>
  <si>
    <t>県の財政指数</t>
  </si>
  <si>
    <t>国民健康保険</t>
  </si>
  <si>
    <t>政府管掌健康保険</t>
  </si>
  <si>
    <t>厚生年金保険</t>
  </si>
  <si>
    <t>生活保護法による保護状況</t>
  </si>
  <si>
    <t>医療施設・病床数</t>
  </si>
  <si>
    <t>医療施設従事者数</t>
  </si>
  <si>
    <t>死因別死亡者数</t>
  </si>
  <si>
    <t>ごみ処理状況</t>
  </si>
  <si>
    <t>し尿処理状況</t>
  </si>
  <si>
    <t>学校数、教員数、児童・生徒数等</t>
  </si>
  <si>
    <t>進路状況</t>
  </si>
  <si>
    <t>文化財、ﾃﾚﾋﾞ、公共図書館、文化体育施設、宗教法人</t>
  </si>
  <si>
    <t>警察署等の数</t>
  </si>
  <si>
    <t>交通事故発生・交通指導取締状況</t>
  </si>
  <si>
    <t>刑法犯認知・検挙状況</t>
  </si>
  <si>
    <t>消防防災体制</t>
  </si>
  <si>
    <t>火災発生状況</t>
  </si>
  <si>
    <t>地方公務員数</t>
  </si>
  <si>
    <t>選挙人名簿登録者数</t>
  </si>
  <si>
    <t>県議会議員数</t>
  </si>
  <si>
    <t>選挙投票結果</t>
  </si>
  <si>
    <t>年4月1日</t>
  </si>
  <si>
    <t>1　被保護世帯・人員は、停止中を含む。</t>
  </si>
  <si>
    <t>献血者数及び骨髄ﾃﾞｰﾀｾﾝﾀｰ延実登録者数</t>
  </si>
  <si>
    <t>公害苦情件数</t>
  </si>
  <si>
    <t>（うち）
少年</t>
  </si>
  <si>
    <t>（うち）
来日
外国人</t>
  </si>
  <si>
    <t>（うち）
女</t>
  </si>
  <si>
    <t>救急出場件数</t>
  </si>
  <si>
    <t>高齢者の関係した事故</t>
  </si>
  <si>
    <t>左記
以外
その他</t>
  </si>
  <si>
    <t>専修
学校等
入学者</t>
  </si>
  <si>
    <t>２１世紀
クラブ</t>
  </si>
  <si>
    <t>カ所</t>
  </si>
  <si>
    <t>件</t>
  </si>
  <si>
    <t>館</t>
  </si>
  <si>
    <t>カ所</t>
  </si>
  <si>
    <t>法人</t>
  </si>
  <si>
    <t>注　平成15年4月13日執行</t>
  </si>
  <si>
    <t>70　県一般会計決算</t>
  </si>
  <si>
    <t>71　県税収入決算額</t>
  </si>
  <si>
    <t>72　県特別会計決算額</t>
  </si>
  <si>
    <t>73　県の財政指標（普通会計決算）</t>
  </si>
  <si>
    <t>74　国民健康保険</t>
  </si>
  <si>
    <t>75　政府管掌健康保険</t>
  </si>
  <si>
    <t>76　厚生年金保険</t>
  </si>
  <si>
    <t>77　要介護（要支援）認定者数</t>
  </si>
  <si>
    <t>78  生活保護法による保護状況</t>
  </si>
  <si>
    <t>79　医療施設・病床数</t>
  </si>
  <si>
    <t>80　医療施設従事者数</t>
  </si>
  <si>
    <t>心疾患（高血圧性を除く）</t>
  </si>
  <si>
    <t>注</t>
  </si>
  <si>
    <t>総数</t>
  </si>
  <si>
    <t>尼崎</t>
  </si>
  <si>
    <t>塚口</t>
  </si>
  <si>
    <t>西宮</t>
  </si>
  <si>
    <t>加古川</t>
  </si>
  <si>
    <t>淡路</t>
  </si>
  <si>
    <t>柏原</t>
  </si>
  <si>
    <t>年度</t>
  </si>
  <si>
    <t>資料　県病院局「兵庫県立病院年報」</t>
  </si>
  <si>
    <t>こども</t>
  </si>
  <si>
    <t>成人病
ｾﾝﾀｰ</t>
  </si>
  <si>
    <t>姫路循環器病ｾﾝﾀｰ</t>
  </si>
  <si>
    <t>外来手術を含む。</t>
  </si>
  <si>
    <t>81　県立病院別手術件数</t>
  </si>
  <si>
    <t>83　死因別死亡者数</t>
  </si>
  <si>
    <t>84　献血者数及び骨髄ﾃﾞｰﾀｾﾝﾀｰ延実登録者数</t>
  </si>
  <si>
    <t>85　救急出場件数</t>
  </si>
  <si>
    <t>86　ごみ処理状況</t>
  </si>
  <si>
    <t>87　し尿処理状況</t>
  </si>
  <si>
    <t>88　公害苦情件数</t>
  </si>
  <si>
    <t>90　進路状況</t>
  </si>
  <si>
    <t>91　文化財、テレビ、公共図書館、文化体育施設、宗教法人</t>
  </si>
  <si>
    <t>92　警察署等の数</t>
  </si>
  <si>
    <t>93　交通事故発生・交通指導取締状況</t>
  </si>
  <si>
    <t>94　刑法犯認知・検挙状況</t>
  </si>
  <si>
    <t>95　消防防災体制</t>
  </si>
  <si>
    <t>96　火災発生状況</t>
  </si>
  <si>
    <t>97　地方公務員数</t>
  </si>
  <si>
    <t>98　選挙人名簿登録者数</t>
  </si>
  <si>
    <t>99　県議会議員数</t>
  </si>
  <si>
    <t>100　選挙投票結果</t>
  </si>
  <si>
    <t>県立病院別手術件数</t>
  </si>
  <si>
    <t>件</t>
  </si>
  <si>
    <t>14年度</t>
  </si>
  <si>
    <t>特別地方消費税</t>
  </si>
  <si>
    <t>14年度</t>
  </si>
  <si>
    <t>資料　県税務課「税務年報」</t>
  </si>
  <si>
    <t>平成14年度の数値は市町の国保会計の年度区分が変更されたため、14.4月～15.2月の11ヶ月分である。</t>
  </si>
  <si>
    <t>82　環境衛生施設数</t>
  </si>
  <si>
    <t>環境衛生施設数</t>
  </si>
  <si>
    <t>損害額</t>
  </si>
  <si>
    <t>負傷者</t>
  </si>
  <si>
    <t>第１次
産業</t>
  </si>
  <si>
    <t>第２次
産業</t>
  </si>
  <si>
    <t>第３次
産業</t>
  </si>
  <si>
    <t>保健師</t>
  </si>
  <si>
    <t>看護師</t>
  </si>
  <si>
    <t>助産師</t>
  </si>
  <si>
    <t>准看護師</t>
  </si>
  <si>
    <t>保健師・助産師・看護師・准看護師は業務従事者届（県医療課）による</t>
  </si>
  <si>
    <t>薬局・医療施設従事者</t>
  </si>
  <si>
    <t>注　</t>
  </si>
  <si>
    <t>注</t>
  </si>
  <si>
    <t>速度違反は、30キロ未満及び高速40キロ未満。</t>
  </si>
  <si>
    <t>1　文化財指定状況は左記区分の翌年4月末の数値。</t>
  </si>
  <si>
    <t>1　学校数、教員数、児童・生徒数は、5月1日現在の数値。</t>
  </si>
  <si>
    <t>2　小・中学校の不登校比率は、「不登校」÷「児童数（生徒数）」×100の数値である。</t>
  </si>
  <si>
    <t>1　進学者、産業別就職者数は就職進学者を含む。就職者は就職のみの者である。</t>
  </si>
  <si>
    <t>2　専修学校等入学者は就職入学者を含む。</t>
  </si>
  <si>
    <t>3　進学者は、高等学校（大学）等進学者と専修学校（高等（専門）課程）進学者の合計。</t>
  </si>
  <si>
    <t>4　専修学校等入学者は、専修学校（一般課程）等入学者と公共職業能力開発施設等入学者の合計。</t>
  </si>
  <si>
    <t>日本放送協会・兵庫県図書館協会・県市町振興課・県文化財室・県教育課　調</t>
  </si>
  <si>
    <t>県生活衛生課　調</t>
  </si>
  <si>
    <t>注　市町防災訓練回数は左記区分の前年度中実施状況。</t>
  </si>
  <si>
    <t>若年ドライバーの事故
(24歳以下、中学生を除く）</t>
  </si>
  <si>
    <t>（うち）
速度違反</t>
  </si>
  <si>
    <t>（うち）
ｼｰﾄﾍﾞﾙﾄ・
ﾁｬｲﾙﾄﾞｼｰﾄ</t>
  </si>
  <si>
    <t>年10月1日</t>
  </si>
  <si>
    <t>注　1</t>
  </si>
  <si>
    <t>注　1</t>
  </si>
  <si>
    <t>処理内訳（計画収集＋直接搬入）</t>
  </si>
  <si>
    <t>計画収集処理量</t>
  </si>
  <si>
    <t>直接搬入</t>
  </si>
  <si>
    <t>処理内訳の「焼却/埋立/資源化の各欄は、平成12年度までは中間処理施設において処理されたものの実績を含んでいる。</t>
  </si>
  <si>
    <t>平成13年度以降は、ごみから直接処理されたもののみ計上し、中間処理施設において処理されたものは一括して</t>
  </si>
  <si>
    <t>「その他」欄に計上している。</t>
  </si>
  <si>
    <t>骨髄ﾃﾞｰﾀｾﾝﾀｰ延登録者数は年度末の数値。平成12年度以前は姫路分を含まない。</t>
  </si>
  <si>
    <t>平成13年度以降の処理内訳については、一部集団回収分が含まれるため、計画収集処理・直接搬入量の合計とは一致しない。</t>
  </si>
  <si>
    <t>注</t>
  </si>
  <si>
    <t>病院病床数のその他は、一般病床等（一般病床及び経過的旧療養型病床群を除く経過的旧その他の病床）と療養病床等</t>
  </si>
  <si>
    <t>（療養病床及び経過的旧療養型病床群）の合計である。</t>
  </si>
  <si>
    <t>15年度</t>
  </si>
  <si>
    <t>14年度/13年度</t>
  </si>
  <si>
    <t>15年度/14年度</t>
  </si>
  <si>
    <t>　</t>
  </si>
  <si>
    <t>15年度</t>
  </si>
  <si>
    <t>平成11年度</t>
  </si>
  <si>
    <t>災害医療センター</t>
  </si>
  <si>
    <t>－</t>
  </si>
  <si>
    <t>平成14年</t>
  </si>
  <si>
    <t>平成15年</t>
  </si>
  <si>
    <t>89　学校数、教員数、児童・生徒数等</t>
  </si>
  <si>
    <t>2　博物館の平成14年度はその他の博物館を含む。</t>
  </si>
  <si>
    <t>平成15・16年は暫定値</t>
  </si>
  <si>
    <t>200mｌ
献血</t>
  </si>
  <si>
    <t>50歳代～</t>
  </si>
  <si>
    <t>平成12年度から兵庫県姫路赤十字血液ｾﾝﾀｰと一体化されたため、11年度の数値は姫路分を含まない。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</si>
</sst>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0.0"/>
    <numFmt numFmtId="178" formatCode="0.0_ "/>
    <numFmt numFmtId="179" formatCode="#,##0.00_ ;[Red]\-#,##0.00\ "/>
    <numFmt numFmtId="180" formatCode="#,##0.0;[Red]\-#,##0.0"/>
    <numFmt numFmtId="181" formatCode="#,##0.000;[Red]\-#,##0.000"/>
    <numFmt numFmtId="182" formatCode="#,##0.0_ ;[Red]\-#,##0.0\ "/>
    <numFmt numFmtId="183" formatCode="0.00_ "/>
    <numFmt numFmtId="184" formatCode="0.00000"/>
    <numFmt numFmtId="185" formatCode="mmm\-yyyy"/>
  </numFmts>
  <fonts count="20">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8"/>
      <name val="ＭＳ Ｐゴシック"/>
      <family val="3"/>
    </font>
    <font>
      <sz val="14"/>
      <name val="ＭＳ 明朝"/>
      <family val="1"/>
    </font>
    <font>
      <sz val="9"/>
      <name val="ＭＳ Ｐゴシック"/>
      <family val="3"/>
    </font>
    <font>
      <b/>
      <sz val="9"/>
      <name val="ＭＳ Ｐゴシック"/>
      <family val="3"/>
    </font>
    <font>
      <b/>
      <sz val="12"/>
      <name val="ＭＳ Ｐゴシック"/>
      <family val="3"/>
    </font>
    <font>
      <u val="single"/>
      <sz val="10"/>
      <color indexed="12"/>
      <name val="ＭＳ 明朝"/>
      <family val="1"/>
    </font>
    <font>
      <u val="single"/>
      <sz val="10"/>
      <color indexed="36"/>
      <name val="ＭＳ 明朝"/>
      <family val="1"/>
    </font>
    <font>
      <sz val="7"/>
      <name val="ＭＳ Ｐゴシック"/>
      <family val="3"/>
    </font>
    <font>
      <sz val="8.5"/>
      <name val="ＭＳ Ｐゴシック"/>
      <family val="3"/>
    </font>
    <font>
      <sz val="10"/>
      <color indexed="8"/>
      <name val="ＭＳ Ｐゴシック"/>
      <family val="3"/>
    </font>
    <font>
      <sz val="10"/>
      <name val="ＭＳ Ｐゴシック"/>
      <family val="3"/>
    </font>
    <font>
      <b/>
      <sz val="8"/>
      <name val="ＭＳ Ｐゴシック"/>
      <family val="3"/>
    </font>
    <font>
      <sz val="14"/>
      <color indexed="12"/>
      <name val="ＭＳ Ｐゴシック"/>
      <family val="3"/>
    </font>
    <font>
      <sz val="6"/>
      <name val="ＭＳ Ｐ明朝"/>
      <family val="1"/>
    </font>
    <font>
      <sz val="6"/>
      <name val="ＭＳ 明朝"/>
      <family val="1"/>
    </font>
  </fonts>
  <fills count="4">
    <fill>
      <patternFill/>
    </fill>
    <fill>
      <patternFill patternType="gray125"/>
    </fill>
    <fill>
      <patternFill patternType="solid">
        <fgColor indexed="41"/>
        <bgColor indexed="64"/>
      </patternFill>
    </fill>
    <fill>
      <patternFill patternType="solid">
        <fgColor indexed="42"/>
        <bgColor indexed="64"/>
      </patternFill>
    </fill>
  </fills>
  <borders count="1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pplyFont="0" applyFill="0" applyBorder="0" applyProtection="0">
      <alignment vertical="center"/>
    </xf>
    <xf numFmtId="0" fontId="0" fillId="0" borderId="0">
      <alignment/>
      <protection/>
    </xf>
    <xf numFmtId="0" fontId="11" fillId="0" borderId="0" applyNumberFormat="0" applyFill="0" applyBorder="0" applyAlignment="0" applyProtection="0"/>
    <xf numFmtId="0" fontId="6" fillId="0" borderId="0">
      <alignment/>
      <protection/>
    </xf>
  </cellStyleXfs>
  <cellXfs count="313">
    <xf numFmtId="0" fontId="0" fillId="0" borderId="0" xfId="0" applyAlignment="1">
      <alignment/>
    </xf>
    <xf numFmtId="38" fontId="7" fillId="0" borderId="0" xfId="17" applyFont="1" applyAlignment="1">
      <alignment horizontal="right"/>
    </xf>
    <xf numFmtId="38" fontId="7" fillId="0" borderId="0" xfId="17" applyFont="1" applyFill="1" applyAlignment="1">
      <alignment/>
    </xf>
    <xf numFmtId="38" fontId="7" fillId="0" borderId="0" xfId="17" applyFont="1" applyAlignment="1">
      <alignment/>
    </xf>
    <xf numFmtId="38" fontId="7" fillId="0" borderId="0" xfId="17" applyFont="1" applyBorder="1" applyAlignment="1">
      <alignment/>
    </xf>
    <xf numFmtId="38" fontId="7" fillId="0" borderId="0" xfId="17" applyFont="1" applyFill="1" applyBorder="1" applyAlignment="1">
      <alignment horizontal="right"/>
    </xf>
    <xf numFmtId="38" fontId="7" fillId="0" borderId="0" xfId="17" applyFont="1" applyFill="1" applyBorder="1" applyAlignment="1">
      <alignment/>
    </xf>
    <xf numFmtId="38" fontId="7" fillId="0" borderId="0" xfId="17" applyFont="1" applyBorder="1" applyAlignment="1">
      <alignment horizontal="right"/>
    </xf>
    <xf numFmtId="38" fontId="7" fillId="0" borderId="0" xfId="17" applyFont="1" applyFill="1" applyBorder="1" applyAlignment="1">
      <alignment vertical="center"/>
    </xf>
    <xf numFmtId="38" fontId="7" fillId="0" borderId="0" xfId="17" applyFont="1" applyBorder="1" applyAlignment="1">
      <alignment horizontal="left"/>
    </xf>
    <xf numFmtId="38" fontId="7" fillId="0" borderId="1" xfId="17" applyFont="1" applyFill="1" applyBorder="1" applyAlignment="1">
      <alignment/>
    </xf>
    <xf numFmtId="38" fontId="7" fillId="0" borderId="1" xfId="17" applyFont="1" applyFill="1" applyBorder="1" applyAlignment="1">
      <alignment horizontal="right"/>
    </xf>
    <xf numFmtId="38" fontId="7" fillId="0" borderId="0" xfId="17" applyFont="1" applyBorder="1" applyAlignment="1">
      <alignment/>
    </xf>
    <xf numFmtId="38" fontId="7" fillId="0" borderId="0" xfId="17" applyFont="1" applyFill="1" applyBorder="1" applyAlignment="1">
      <alignment/>
    </xf>
    <xf numFmtId="38" fontId="7" fillId="0" borderId="0" xfId="17" applyFont="1" applyFill="1" applyBorder="1" applyAlignment="1">
      <alignment horizontal="center" vertical="center"/>
    </xf>
    <xf numFmtId="38" fontId="7" fillId="0" borderId="0" xfId="17" applyFont="1" applyBorder="1" applyAlignment="1">
      <alignment horizontal="center" vertical="center"/>
    </xf>
    <xf numFmtId="38" fontId="7" fillId="0" borderId="0" xfId="17" applyFont="1" applyAlignment="1">
      <alignment/>
    </xf>
    <xf numFmtId="38" fontId="7" fillId="0" borderId="0" xfId="17" applyFont="1" applyFill="1" applyBorder="1" applyAlignment="1" quotePrefix="1">
      <alignment horizontal="center" vertical="center"/>
    </xf>
    <xf numFmtId="38" fontId="7" fillId="0" borderId="2" xfId="17" applyFont="1" applyFill="1" applyBorder="1" applyAlignment="1">
      <alignment horizontal="left"/>
    </xf>
    <xf numFmtId="38" fontId="8" fillId="0" borderId="0" xfId="17" applyFont="1" applyFill="1" applyBorder="1" applyAlignment="1">
      <alignment/>
    </xf>
    <xf numFmtId="38" fontId="7" fillId="0" borderId="2" xfId="17" applyFont="1" applyFill="1" applyBorder="1" applyAlignment="1" quotePrefix="1">
      <alignment horizontal="right"/>
    </xf>
    <xf numFmtId="38" fontId="7" fillId="0" borderId="0" xfId="17" applyFont="1" applyFill="1" applyBorder="1" applyAlignment="1" quotePrefix="1">
      <alignment horizontal="right"/>
    </xf>
    <xf numFmtId="38" fontId="7" fillId="0" borderId="2" xfId="17" applyFont="1" applyFill="1" applyBorder="1" applyAlignment="1">
      <alignment horizontal="right"/>
    </xf>
    <xf numFmtId="38" fontId="7" fillId="2" borderId="3" xfId="17" applyFont="1" applyFill="1" applyBorder="1" applyAlignment="1">
      <alignment horizontal="center" vertical="center"/>
    </xf>
    <xf numFmtId="38" fontId="7" fillId="0" borderId="1" xfId="17" applyFont="1" applyFill="1" applyBorder="1" applyAlignment="1">
      <alignment/>
    </xf>
    <xf numFmtId="180" fontId="7" fillId="0" borderId="0" xfId="17" applyNumberFormat="1" applyFont="1" applyBorder="1" applyAlignment="1">
      <alignment/>
    </xf>
    <xf numFmtId="38" fontId="7" fillId="0" borderId="2" xfId="17" applyFont="1" applyFill="1" applyBorder="1" applyAlignment="1">
      <alignment/>
    </xf>
    <xf numFmtId="38" fontId="7" fillId="0" borderId="0" xfId="17" applyFont="1" applyFill="1" applyBorder="1" applyAlignment="1">
      <alignment horizontal="center" vertical="center" wrapText="1"/>
    </xf>
    <xf numFmtId="38" fontId="7" fillId="0" borderId="2" xfId="17" applyFont="1" applyFill="1" applyBorder="1" applyAlignment="1">
      <alignment/>
    </xf>
    <xf numFmtId="38" fontId="7" fillId="0" borderId="0" xfId="17" applyFont="1" applyFill="1" applyBorder="1" applyAlignment="1">
      <alignment horizontal="centerContinuous"/>
    </xf>
    <xf numFmtId="38" fontId="8" fillId="0" borderId="0" xfId="17" applyFont="1" applyAlignment="1">
      <alignment/>
    </xf>
    <xf numFmtId="38" fontId="8" fillId="0" borderId="0" xfId="17" applyFont="1" applyFill="1" applyAlignment="1">
      <alignment/>
    </xf>
    <xf numFmtId="180" fontId="7" fillId="0" borderId="0" xfId="17" applyNumberFormat="1" applyFont="1" applyFill="1" applyAlignment="1">
      <alignment/>
    </xf>
    <xf numFmtId="180" fontId="7" fillId="0" borderId="0" xfId="17" applyNumberFormat="1" applyFont="1" applyFill="1" applyBorder="1" applyAlignment="1">
      <alignment horizontal="right"/>
    </xf>
    <xf numFmtId="38" fontId="7" fillId="0" borderId="4" xfId="17" applyFont="1" applyFill="1" applyBorder="1" applyAlignment="1">
      <alignment/>
    </xf>
    <xf numFmtId="38" fontId="8" fillId="0" borderId="1" xfId="17" applyFont="1" applyFill="1" applyBorder="1" applyAlignment="1">
      <alignment/>
    </xf>
    <xf numFmtId="38" fontId="8" fillId="0" borderId="1" xfId="17" applyFont="1" applyFill="1" applyBorder="1" applyAlignment="1">
      <alignment/>
    </xf>
    <xf numFmtId="38" fontId="7" fillId="0" borderId="0" xfId="17" applyFont="1" applyFill="1" applyAlignment="1">
      <alignment/>
    </xf>
    <xf numFmtId="38" fontId="7" fillId="0" borderId="0" xfId="17" applyFont="1" applyFill="1" applyBorder="1" applyAlignment="1">
      <alignment horizontal="left"/>
    </xf>
    <xf numFmtId="180" fontId="7" fillId="0" borderId="0" xfId="17" applyNumberFormat="1" applyFont="1" applyFill="1" applyBorder="1" applyAlignment="1">
      <alignment/>
    </xf>
    <xf numFmtId="182" fontId="7" fillId="0" borderId="0" xfId="17" applyNumberFormat="1" applyFont="1" applyFill="1" applyAlignment="1">
      <alignment/>
    </xf>
    <xf numFmtId="180" fontId="7" fillId="0" borderId="1" xfId="17" applyNumberFormat="1" applyFont="1" applyFill="1" applyBorder="1" applyAlignment="1">
      <alignment/>
    </xf>
    <xf numFmtId="38" fontId="7" fillId="0" borderId="1" xfId="17" applyFont="1" applyFill="1" applyBorder="1" applyAlignment="1" quotePrefix="1">
      <alignment horizontal="right"/>
    </xf>
    <xf numFmtId="38" fontId="7" fillId="0" borderId="4" xfId="17" applyFont="1" applyFill="1" applyBorder="1" applyAlignment="1">
      <alignment/>
    </xf>
    <xf numFmtId="38" fontId="9" fillId="0" borderId="0" xfId="17" applyFont="1" applyFill="1" applyBorder="1" applyAlignment="1">
      <alignment horizontal="left"/>
    </xf>
    <xf numFmtId="38" fontId="7" fillId="0" borderId="0" xfId="17" applyFont="1" applyBorder="1" applyAlignment="1">
      <alignment horizontal="center" vertical="center" wrapText="1"/>
    </xf>
    <xf numFmtId="38" fontId="7" fillId="0" borderId="1" xfId="17" applyFont="1" applyFill="1" applyBorder="1" applyAlignment="1" quotePrefix="1">
      <alignment horizontal="left"/>
    </xf>
    <xf numFmtId="38" fontId="7" fillId="0" borderId="4" xfId="17" applyFont="1" applyFill="1" applyBorder="1" applyAlignment="1">
      <alignment horizontal="left"/>
    </xf>
    <xf numFmtId="38" fontId="7" fillId="0" borderId="1" xfId="17" applyFont="1" applyFill="1" applyBorder="1" applyAlignment="1">
      <alignment horizontal="centerContinuous"/>
    </xf>
    <xf numFmtId="38" fontId="7" fillId="0" borderId="0" xfId="17" applyFont="1" applyFill="1" applyBorder="1" applyAlignment="1" quotePrefix="1">
      <alignment horizontal="left"/>
    </xf>
    <xf numFmtId="38" fontId="7" fillId="0" borderId="1" xfId="17" applyFont="1" applyFill="1" applyBorder="1" applyAlignment="1">
      <alignment horizontal="left"/>
    </xf>
    <xf numFmtId="38" fontId="7" fillId="0" borderId="5" xfId="17" applyFont="1" applyFill="1" applyBorder="1" applyAlignment="1">
      <alignment horizontal="right"/>
    </xf>
    <xf numFmtId="38" fontId="7" fillId="0" borderId="0" xfId="17" applyFont="1" applyFill="1" applyAlignment="1">
      <alignment horizontal="right"/>
    </xf>
    <xf numFmtId="38" fontId="9" fillId="0" borderId="0" xfId="17" applyFont="1" applyFill="1" applyBorder="1" applyAlignment="1">
      <alignment/>
    </xf>
    <xf numFmtId="38" fontId="7" fillId="0" borderId="0" xfId="17" applyFont="1" applyFill="1" applyBorder="1" applyAlignment="1" quotePrefix="1">
      <alignment/>
    </xf>
    <xf numFmtId="0" fontId="9" fillId="0" borderId="0" xfId="22" applyFont="1" applyFill="1" applyBorder="1" applyAlignment="1">
      <alignment horizontal="left"/>
      <protection/>
    </xf>
    <xf numFmtId="0" fontId="7" fillId="0" borderId="0" xfId="22" applyFont="1" applyFill="1" applyBorder="1">
      <alignment/>
      <protection/>
    </xf>
    <xf numFmtId="0" fontId="7" fillId="0" borderId="0" xfId="22" applyFont="1" applyFill="1" applyBorder="1" applyAlignment="1">
      <alignment/>
      <protection/>
    </xf>
    <xf numFmtId="176" fontId="7" fillId="0" borderId="0" xfId="22" applyNumberFormat="1" applyFont="1" applyFill="1" applyBorder="1" applyAlignment="1">
      <alignment/>
      <protection/>
    </xf>
    <xf numFmtId="176" fontId="7" fillId="0" borderId="0" xfId="22" applyNumberFormat="1" applyFont="1" applyFill="1" applyBorder="1" applyAlignment="1">
      <alignment horizontal="left"/>
      <protection/>
    </xf>
    <xf numFmtId="176" fontId="7" fillId="0" borderId="0" xfId="22" applyNumberFormat="1" applyFont="1" applyFill="1" applyBorder="1" applyAlignment="1" quotePrefix="1">
      <alignment horizontal="left"/>
      <protection/>
    </xf>
    <xf numFmtId="0" fontId="7" fillId="0" borderId="0" xfId="22" applyFont="1" applyBorder="1">
      <alignment/>
      <protection/>
    </xf>
    <xf numFmtId="0" fontId="7" fillId="0" borderId="0" xfId="22" applyFont="1" applyBorder="1" applyAlignment="1">
      <alignment horizontal="center" vertical="center"/>
      <protection/>
    </xf>
    <xf numFmtId="0" fontId="7" fillId="0" borderId="2" xfId="22" applyFont="1" applyFill="1" applyBorder="1">
      <alignment/>
      <protection/>
    </xf>
    <xf numFmtId="0" fontId="8" fillId="0" borderId="0" xfId="22" applyFont="1" applyFill="1" applyBorder="1" applyAlignment="1">
      <alignment/>
      <protection/>
    </xf>
    <xf numFmtId="177" fontId="7" fillId="0" borderId="0" xfId="22" applyNumberFormat="1" applyFont="1" applyFill="1" applyBorder="1" applyAlignment="1">
      <alignment/>
      <protection/>
    </xf>
    <xf numFmtId="0" fontId="7" fillId="0" borderId="0" xfId="22" applyFont="1" applyBorder="1" applyAlignment="1">
      <alignment/>
      <protection/>
    </xf>
    <xf numFmtId="0" fontId="7" fillId="0" borderId="0" xfId="22" applyFont="1" applyFill="1" applyBorder="1" applyAlignment="1" quotePrefix="1">
      <alignment/>
      <protection/>
    </xf>
    <xf numFmtId="38" fontId="7" fillId="0" borderId="1" xfId="17" applyFont="1" applyFill="1" applyBorder="1" applyAlignment="1">
      <alignment horizontal="center"/>
    </xf>
    <xf numFmtId="38" fontId="7" fillId="0" borderId="1" xfId="17" applyFont="1" applyFill="1" applyBorder="1" applyAlignment="1" quotePrefix="1">
      <alignment horizontal="center"/>
    </xf>
    <xf numFmtId="38" fontId="7" fillId="0" borderId="1" xfId="17" applyFont="1" applyFill="1" applyBorder="1" applyAlignment="1" quotePrefix="1">
      <alignment/>
    </xf>
    <xf numFmtId="176" fontId="7" fillId="0" borderId="0" xfId="22" applyNumberFormat="1" applyFont="1" applyFill="1" applyBorder="1" applyAlignment="1">
      <alignment horizontal="right"/>
      <protection/>
    </xf>
    <xf numFmtId="0" fontId="7" fillId="0" borderId="0" xfId="22" applyFont="1" applyFill="1" applyBorder="1" applyAlignment="1">
      <alignment horizontal="center" vertical="center"/>
      <protection/>
    </xf>
    <xf numFmtId="0" fontId="9" fillId="0" borderId="0" xfId="21" applyFont="1" applyFill="1" applyBorder="1" applyAlignment="1">
      <alignment vertical="center"/>
    </xf>
    <xf numFmtId="0" fontId="7" fillId="0" borderId="0" xfId="21" applyFont="1" applyFill="1" applyBorder="1" applyAlignment="1">
      <alignment vertical="center"/>
    </xf>
    <xf numFmtId="38" fontId="7" fillId="0" borderId="2" xfId="17" applyFont="1" applyFill="1" applyBorder="1" applyAlignment="1">
      <alignment horizontal="center" vertical="center"/>
    </xf>
    <xf numFmtId="38" fontId="7" fillId="0" borderId="0" xfId="17" applyFont="1" applyFill="1" applyBorder="1" applyAlignment="1">
      <alignment horizontal="center"/>
    </xf>
    <xf numFmtId="179" fontId="7" fillId="0" borderId="0" xfId="17" applyNumberFormat="1" applyFont="1" applyFill="1" applyBorder="1" applyAlignment="1">
      <alignment/>
    </xf>
    <xf numFmtId="179" fontId="7" fillId="0" borderId="0" xfId="17" applyNumberFormat="1" applyFont="1" applyFill="1" applyBorder="1" applyAlignment="1">
      <alignment horizontal="right"/>
    </xf>
    <xf numFmtId="0" fontId="7" fillId="0" borderId="1" xfId="21" applyFont="1" applyFill="1" applyBorder="1" applyAlignment="1">
      <alignment horizontal="center"/>
    </xf>
    <xf numFmtId="181" fontId="7" fillId="0" borderId="1" xfId="17" applyNumberFormat="1" applyFont="1" applyFill="1" applyBorder="1" applyAlignment="1">
      <alignment/>
    </xf>
    <xf numFmtId="0" fontId="7" fillId="0" borderId="0" xfId="21" applyFont="1" applyFill="1" applyBorder="1" applyAlignment="1">
      <alignment/>
    </xf>
    <xf numFmtId="0" fontId="7" fillId="0" borderId="0" xfId="21" applyFont="1" applyFill="1" applyBorder="1" applyAlignment="1">
      <alignment horizontal="right"/>
    </xf>
    <xf numFmtId="38" fontId="7" fillId="0" borderId="1" xfId="17" applyFont="1" applyFill="1" applyBorder="1" applyAlignment="1" quotePrefix="1">
      <alignment horizontal="centerContinuous"/>
    </xf>
    <xf numFmtId="57" fontId="7" fillId="0" borderId="0" xfId="22" applyNumberFormat="1" applyFont="1" applyFill="1" applyBorder="1">
      <alignment/>
      <protection/>
    </xf>
    <xf numFmtId="0" fontId="7" fillId="0" borderId="0" xfId="22" applyFont="1" applyFill="1" applyBorder="1" applyAlignment="1">
      <alignment horizontal="right"/>
      <protection/>
    </xf>
    <xf numFmtId="57" fontId="7" fillId="0" borderId="1" xfId="22" applyNumberFormat="1" applyFont="1" applyFill="1" applyBorder="1">
      <alignment/>
      <protection/>
    </xf>
    <xf numFmtId="180" fontId="7" fillId="0" borderId="0" xfId="17" applyNumberFormat="1" applyFont="1" applyFill="1" applyAlignment="1" quotePrefix="1">
      <alignment horizontal="right"/>
    </xf>
    <xf numFmtId="38" fontId="7" fillId="0" borderId="6" xfId="17" applyFont="1" applyFill="1" applyBorder="1" applyAlignment="1">
      <alignment/>
    </xf>
    <xf numFmtId="0" fontId="7" fillId="0" borderId="0" xfId="22" applyFont="1" applyFill="1">
      <alignment/>
      <protection/>
    </xf>
    <xf numFmtId="49" fontId="14" fillId="0" borderId="0" xfId="0" applyNumberFormat="1" applyFont="1" applyBorder="1" applyAlignment="1">
      <alignment/>
    </xf>
    <xf numFmtId="0" fontId="15" fillId="0" borderId="0" xfId="0" applyFont="1" applyAlignment="1">
      <alignment wrapText="1"/>
    </xf>
    <xf numFmtId="49" fontId="14" fillId="0" borderId="0" xfId="0" applyNumberFormat="1" applyFont="1" applyFill="1" applyBorder="1" applyAlignment="1">
      <alignment vertical="center"/>
    </xf>
    <xf numFmtId="49" fontId="14" fillId="0" borderId="0" xfId="0" applyNumberFormat="1" applyFont="1" applyFill="1" applyBorder="1" applyAlignment="1">
      <alignment/>
    </xf>
    <xf numFmtId="0" fontId="15" fillId="0" borderId="0" xfId="0" applyFont="1" applyBorder="1" applyAlignment="1">
      <alignment wrapText="1"/>
    </xf>
    <xf numFmtId="38" fontId="13" fillId="0" borderId="2" xfId="17" applyFont="1" applyFill="1" applyBorder="1" applyAlignment="1">
      <alignment horizontal="left"/>
    </xf>
    <xf numFmtId="0" fontId="17" fillId="0" borderId="0" xfId="0" applyFont="1" applyAlignment="1">
      <alignment wrapText="1"/>
    </xf>
    <xf numFmtId="0" fontId="15" fillId="3" borderId="0" xfId="0" applyFont="1" applyFill="1" applyAlignment="1">
      <alignment horizontal="center" wrapText="1"/>
    </xf>
    <xf numFmtId="0" fontId="15" fillId="3" borderId="0" xfId="0" applyFont="1" applyFill="1" applyAlignment="1">
      <alignment wrapText="1"/>
    </xf>
    <xf numFmtId="49" fontId="14" fillId="0" borderId="1" xfId="0" applyNumberFormat="1" applyFont="1" applyBorder="1" applyAlignment="1">
      <alignment/>
    </xf>
    <xf numFmtId="0" fontId="15" fillId="0" borderId="1" xfId="0" applyFont="1" applyBorder="1" applyAlignment="1">
      <alignment wrapText="1"/>
    </xf>
    <xf numFmtId="49" fontId="14" fillId="0" borderId="1" xfId="0" applyNumberFormat="1" applyFont="1" applyFill="1" applyBorder="1" applyAlignment="1">
      <alignment vertical="center"/>
    </xf>
    <xf numFmtId="49" fontId="14" fillId="0" borderId="1" xfId="0" applyNumberFormat="1" applyFont="1" applyFill="1" applyBorder="1" applyAlignment="1">
      <alignment/>
    </xf>
    <xf numFmtId="178" fontId="7" fillId="0" borderId="0" xfId="22" applyNumberFormat="1" applyFont="1" applyBorder="1" applyAlignment="1">
      <alignment/>
      <protection/>
    </xf>
    <xf numFmtId="49" fontId="14" fillId="0" borderId="0" xfId="0" applyNumberFormat="1" applyFont="1" applyBorder="1" applyAlignment="1">
      <alignment/>
    </xf>
    <xf numFmtId="0" fontId="7" fillId="0" borderId="1" xfId="22" applyFont="1" applyFill="1" applyBorder="1">
      <alignment/>
      <protection/>
    </xf>
    <xf numFmtId="0" fontId="17" fillId="0" borderId="0" xfId="0" applyNumberFormat="1" applyFont="1" applyAlignment="1">
      <alignment wrapText="1"/>
    </xf>
    <xf numFmtId="0" fontId="15" fillId="3" borderId="0" xfId="0" applyNumberFormat="1" applyFont="1" applyFill="1" applyAlignment="1">
      <alignment horizontal="center" wrapText="1"/>
    </xf>
    <xf numFmtId="0" fontId="14" fillId="0" borderId="0" xfId="0" applyNumberFormat="1" applyFont="1" applyBorder="1" applyAlignment="1">
      <alignment/>
    </xf>
    <xf numFmtId="0" fontId="14" fillId="0" borderId="1" xfId="0" applyNumberFormat="1" applyFont="1" applyBorder="1" applyAlignment="1">
      <alignment/>
    </xf>
    <xf numFmtId="0" fontId="15" fillId="0" borderId="0" xfId="0" applyNumberFormat="1" applyFont="1" applyBorder="1" applyAlignment="1">
      <alignment wrapText="1"/>
    </xf>
    <xf numFmtId="0" fontId="15" fillId="0" borderId="0" xfId="0" applyNumberFormat="1" applyFont="1" applyAlignment="1">
      <alignment wrapText="1"/>
    </xf>
    <xf numFmtId="0" fontId="7" fillId="0" borderId="1" xfId="22" applyFont="1" applyFill="1" applyBorder="1" applyAlignment="1">
      <alignment horizontal="center" vertical="center" wrapText="1"/>
      <protection/>
    </xf>
    <xf numFmtId="0" fontId="7" fillId="0" borderId="1" xfId="22" applyFont="1" applyFill="1" applyBorder="1" applyAlignment="1">
      <alignment horizontal="center" vertical="center"/>
      <protection/>
    </xf>
    <xf numFmtId="0" fontId="12" fillId="0" borderId="0" xfId="22" applyFont="1" applyFill="1" applyBorder="1" applyAlignment="1">
      <alignment/>
      <protection/>
    </xf>
    <xf numFmtId="0" fontId="0" fillId="0" borderId="0" xfId="0" applyFill="1" applyAlignment="1">
      <alignment/>
    </xf>
    <xf numFmtId="180" fontId="7" fillId="0" borderId="0" xfId="17" applyNumberFormat="1" applyFont="1" applyFill="1" applyAlignment="1">
      <alignment horizontal="right"/>
    </xf>
    <xf numFmtId="180" fontId="7" fillId="0" borderId="0" xfId="17" applyNumberFormat="1" applyFont="1" applyFill="1" applyBorder="1" applyAlignment="1">
      <alignment/>
    </xf>
    <xf numFmtId="38" fontId="9" fillId="0" borderId="0" xfId="17" applyFont="1" applyFill="1" applyAlignment="1">
      <alignment horizontal="left"/>
    </xf>
    <xf numFmtId="58" fontId="7" fillId="0" borderId="0" xfId="22" applyNumberFormat="1" applyFont="1" applyFill="1" applyBorder="1" applyAlignment="1">
      <alignment horizontal="left"/>
      <protection/>
    </xf>
    <xf numFmtId="58" fontId="9" fillId="0" borderId="0" xfId="22" applyNumberFormat="1" applyFont="1" applyFill="1" applyBorder="1" applyAlignment="1">
      <alignment horizontal="left"/>
      <protection/>
    </xf>
    <xf numFmtId="38" fontId="7" fillId="0" borderId="7" xfId="17" applyFont="1" applyFill="1" applyBorder="1" applyAlignment="1">
      <alignment/>
    </xf>
    <xf numFmtId="38" fontId="7" fillId="0" borderId="8" xfId="17" applyFont="1" applyFill="1" applyBorder="1" applyAlignment="1">
      <alignment horizontal="center" vertical="center"/>
    </xf>
    <xf numFmtId="38" fontId="7" fillId="0" borderId="9" xfId="17" applyFont="1" applyFill="1" applyBorder="1" applyAlignment="1">
      <alignment horizontal="center" vertical="center"/>
    </xf>
    <xf numFmtId="180" fontId="12" fillId="0" borderId="3" xfId="17" applyNumberFormat="1" applyFont="1" applyFill="1" applyBorder="1" applyAlignment="1">
      <alignment horizontal="center" vertical="center" wrapText="1"/>
    </xf>
    <xf numFmtId="180" fontId="12" fillId="0" borderId="10" xfId="17" applyNumberFormat="1" applyFont="1" applyFill="1" applyBorder="1" applyAlignment="1">
      <alignment horizontal="center" vertical="center" wrapText="1"/>
    </xf>
    <xf numFmtId="38" fontId="7" fillId="0" borderId="2" xfId="17" applyFont="1" applyFill="1" applyBorder="1" applyAlignment="1">
      <alignment horizontal="left" wrapText="1"/>
    </xf>
    <xf numFmtId="38" fontId="7" fillId="0" borderId="4" xfId="17" applyFont="1" applyFill="1" applyBorder="1" applyAlignment="1" quotePrefix="1">
      <alignment horizontal="left"/>
    </xf>
    <xf numFmtId="38" fontId="8" fillId="0" borderId="0" xfId="17" applyFont="1" applyFill="1" applyBorder="1" applyAlignment="1">
      <alignment horizontal="left"/>
    </xf>
    <xf numFmtId="38" fontId="7" fillId="0" borderId="9" xfId="17" applyFont="1" applyFill="1" applyBorder="1" applyAlignment="1">
      <alignment horizontal="center" vertical="center" wrapText="1"/>
    </xf>
    <xf numFmtId="180" fontId="7" fillId="0" borderId="3" xfId="17" applyNumberFormat="1" applyFont="1" applyFill="1" applyBorder="1" applyAlignment="1">
      <alignment horizontal="center" vertical="center" wrapText="1"/>
    </xf>
    <xf numFmtId="38" fontId="8" fillId="0" borderId="2" xfId="17" applyFont="1" applyFill="1" applyBorder="1" applyAlignment="1" quotePrefix="1">
      <alignment horizontal="right"/>
    </xf>
    <xf numFmtId="38" fontId="7" fillId="0" borderId="2" xfId="17" applyFont="1" applyFill="1" applyBorder="1" applyAlignment="1" quotePrefix="1">
      <alignment horizontal="left"/>
    </xf>
    <xf numFmtId="38" fontId="8" fillId="0" borderId="2" xfId="17" applyFont="1" applyFill="1" applyBorder="1" applyAlignment="1" quotePrefix="1">
      <alignment horizontal="center"/>
    </xf>
    <xf numFmtId="38" fontId="8" fillId="0" borderId="0" xfId="17" applyFont="1" applyFill="1" applyBorder="1" applyAlignment="1" quotePrefix="1">
      <alignment horizontal="right"/>
    </xf>
    <xf numFmtId="38" fontId="8" fillId="0" borderId="2" xfId="17" applyFont="1" applyFill="1" applyBorder="1" applyAlignment="1">
      <alignment/>
    </xf>
    <xf numFmtId="180" fontId="7" fillId="0" borderId="1" xfId="17" applyNumberFormat="1" applyFont="1" applyFill="1" applyBorder="1" applyAlignment="1">
      <alignment horizontal="right"/>
    </xf>
    <xf numFmtId="38" fontId="7" fillId="0" borderId="10" xfId="17" applyFont="1" applyFill="1" applyBorder="1" applyAlignment="1">
      <alignment horizontal="center" vertical="center"/>
    </xf>
    <xf numFmtId="38" fontId="7" fillId="0" borderId="10" xfId="17" applyFont="1" applyFill="1" applyBorder="1" applyAlignment="1">
      <alignment horizontal="center" vertical="center" wrapText="1"/>
    </xf>
    <xf numFmtId="38" fontId="7" fillId="0" borderId="11" xfId="17" applyFont="1" applyFill="1" applyBorder="1" applyAlignment="1">
      <alignment horizontal="right"/>
    </xf>
    <xf numFmtId="38" fontId="8" fillId="0" borderId="2" xfId="17" applyFont="1" applyFill="1" applyBorder="1" applyAlignment="1">
      <alignment horizontal="left"/>
    </xf>
    <xf numFmtId="38" fontId="7" fillId="0" borderId="12" xfId="17" applyFont="1" applyFill="1" applyBorder="1" applyAlignment="1">
      <alignment horizontal="right"/>
    </xf>
    <xf numFmtId="38" fontId="5" fillId="0" borderId="10" xfId="17" applyFont="1" applyFill="1" applyBorder="1" applyAlignment="1">
      <alignment horizontal="center" vertical="center" wrapText="1"/>
    </xf>
    <xf numFmtId="38" fontId="13" fillId="0" borderId="9" xfId="17" applyFont="1" applyFill="1" applyBorder="1" applyAlignment="1">
      <alignment horizontal="center" vertical="center" wrapText="1"/>
    </xf>
    <xf numFmtId="38" fontId="12" fillId="0" borderId="9" xfId="17" applyFont="1" applyFill="1" applyBorder="1" applyAlignment="1">
      <alignment horizontal="center" vertical="center" wrapText="1"/>
    </xf>
    <xf numFmtId="0" fontId="7" fillId="0" borderId="11" xfId="22" applyFont="1" applyFill="1" applyBorder="1" applyAlignment="1">
      <alignment horizontal="center" vertical="center"/>
      <protection/>
    </xf>
    <xf numFmtId="176" fontId="7" fillId="0" borderId="9" xfId="22" applyNumberFormat="1" applyFont="1" applyFill="1" applyBorder="1" applyAlignment="1">
      <alignment horizontal="center" vertical="center"/>
      <protection/>
    </xf>
    <xf numFmtId="0" fontId="7" fillId="0" borderId="9" xfId="22" applyFont="1" applyFill="1" applyBorder="1" applyAlignment="1">
      <alignment horizontal="center" vertical="center"/>
      <protection/>
    </xf>
    <xf numFmtId="176" fontId="7" fillId="0" borderId="10" xfId="22" applyNumberFormat="1" applyFont="1" applyFill="1" applyBorder="1" applyAlignment="1">
      <alignment horizontal="center" vertical="center"/>
      <protection/>
    </xf>
    <xf numFmtId="176" fontId="7" fillId="0" borderId="9" xfId="22" applyNumberFormat="1" applyFont="1" applyFill="1" applyBorder="1" applyAlignment="1">
      <alignment horizontal="center" vertical="center" wrapText="1"/>
      <protection/>
    </xf>
    <xf numFmtId="176" fontId="7" fillId="0" borderId="10" xfId="22" applyNumberFormat="1" applyFont="1" applyFill="1" applyBorder="1" applyAlignment="1">
      <alignment horizontal="center" vertical="center" wrapText="1"/>
      <protection/>
    </xf>
    <xf numFmtId="0" fontId="7" fillId="0" borderId="10" xfId="22" applyFont="1" applyFill="1" applyBorder="1" applyAlignment="1">
      <alignment horizontal="center" vertical="center"/>
      <protection/>
    </xf>
    <xf numFmtId="176" fontId="12" fillId="0" borderId="9" xfId="22" applyNumberFormat="1" applyFont="1" applyFill="1" applyBorder="1" applyAlignment="1">
      <alignment horizontal="center" vertical="center" wrapText="1"/>
      <protection/>
    </xf>
    <xf numFmtId="38" fontId="9" fillId="0" borderId="0" xfId="17" applyFont="1" applyFill="1" applyBorder="1" applyAlignment="1">
      <alignment vertical="center"/>
    </xf>
    <xf numFmtId="38" fontId="7" fillId="0" borderId="13" xfId="17" applyFont="1" applyFill="1" applyBorder="1" applyAlignment="1">
      <alignment horizontal="center" vertical="center" wrapText="1"/>
    </xf>
    <xf numFmtId="0" fontId="7" fillId="0" borderId="9" xfId="21" applyFont="1" applyFill="1" applyBorder="1" applyAlignment="1">
      <alignment horizontal="center" vertical="center" wrapText="1"/>
    </xf>
    <xf numFmtId="181" fontId="7" fillId="0" borderId="0" xfId="17" applyNumberFormat="1" applyFont="1" applyFill="1" applyBorder="1" applyAlignment="1">
      <alignment horizontal="centerContinuous"/>
    </xf>
    <xf numFmtId="38" fontId="5" fillId="0" borderId="14" xfId="17" applyFont="1" applyFill="1" applyBorder="1" applyAlignment="1">
      <alignment horizontal="center" vertical="center" wrapText="1"/>
    </xf>
    <xf numFmtId="38" fontId="5" fillId="0" borderId="1" xfId="17" applyFont="1" applyFill="1" applyBorder="1" applyAlignment="1">
      <alignment horizontal="center" vertical="center" wrapText="1"/>
    </xf>
    <xf numFmtId="38" fontId="8" fillId="0" borderId="2" xfId="17" applyFont="1" applyFill="1" applyBorder="1" applyAlignment="1" quotePrefix="1">
      <alignment horizontal="left"/>
    </xf>
    <xf numFmtId="38" fontId="8" fillId="0" borderId="4" xfId="17" applyFont="1" applyFill="1" applyBorder="1" applyAlignment="1" quotePrefix="1">
      <alignment horizontal="left"/>
    </xf>
    <xf numFmtId="38" fontId="9" fillId="0" borderId="1" xfId="17" applyFont="1" applyFill="1" applyBorder="1" applyAlignment="1">
      <alignment/>
    </xf>
    <xf numFmtId="38" fontId="7" fillId="0" borderId="7" xfId="17" applyFont="1" applyFill="1" applyBorder="1" applyAlignment="1">
      <alignment/>
    </xf>
    <xf numFmtId="0" fontId="7" fillId="0" borderId="0" xfId="22" applyFont="1" applyFill="1" applyBorder="1" applyAlignment="1" quotePrefix="1">
      <alignment horizontal="left"/>
      <protection/>
    </xf>
    <xf numFmtId="38" fontId="7" fillId="0" borderId="0" xfId="17" applyFont="1" applyFill="1" applyAlignment="1" quotePrefix="1">
      <alignment horizontal="right"/>
    </xf>
    <xf numFmtId="38" fontId="7" fillId="0" borderId="0" xfId="17" applyFont="1" applyFill="1" applyAlignment="1">
      <alignment horizontal="centerContinuous"/>
    </xf>
    <xf numFmtId="38" fontId="9" fillId="0" borderId="0" xfId="17" applyFont="1" applyFill="1" applyAlignment="1">
      <alignment/>
    </xf>
    <xf numFmtId="38" fontId="5" fillId="0" borderId="9" xfId="17" applyFont="1" applyFill="1" applyBorder="1" applyAlignment="1">
      <alignment horizontal="center" vertical="center" wrapText="1"/>
    </xf>
    <xf numFmtId="38" fontId="12" fillId="0" borderId="10" xfId="17" applyFont="1" applyFill="1" applyBorder="1" applyAlignment="1">
      <alignment horizontal="center" vertical="center" wrapText="1"/>
    </xf>
    <xf numFmtId="38" fontId="7" fillId="0" borderId="4" xfId="17" applyFont="1" applyFill="1" applyBorder="1" applyAlignment="1">
      <alignment horizontal="center"/>
    </xf>
    <xf numFmtId="38" fontId="7" fillId="0" borderId="1" xfId="17" applyFont="1" applyFill="1" applyBorder="1" applyAlignment="1">
      <alignment horizontal="distributed"/>
    </xf>
    <xf numFmtId="38" fontId="5" fillId="0" borderId="9" xfId="17" applyFont="1" applyFill="1" applyBorder="1" applyAlignment="1">
      <alignment horizontal="center" vertical="center"/>
    </xf>
    <xf numFmtId="38" fontId="5" fillId="0" borderId="2" xfId="17" applyFont="1" applyFill="1" applyBorder="1" applyAlignment="1">
      <alignment/>
    </xf>
    <xf numFmtId="0" fontId="7" fillId="0" borderId="0" xfId="0" applyFont="1" applyFill="1" applyAlignment="1">
      <alignment/>
    </xf>
    <xf numFmtId="0" fontId="7" fillId="0" borderId="0" xfId="22" applyFont="1" applyFill="1" applyBorder="1" applyAlignment="1">
      <alignment horizontal="left"/>
      <protection/>
    </xf>
    <xf numFmtId="57" fontId="7" fillId="0" borderId="0" xfId="22" applyNumberFormat="1" applyFont="1" applyFill="1" applyBorder="1" applyAlignment="1">
      <alignment horizontal="left"/>
      <protection/>
    </xf>
    <xf numFmtId="57" fontId="7" fillId="0" borderId="2" xfId="22" applyNumberFormat="1" applyFont="1" applyFill="1" applyBorder="1" applyAlignment="1">
      <alignment horizontal="left"/>
      <protection/>
    </xf>
    <xf numFmtId="57" fontId="7" fillId="0" borderId="2" xfId="22" applyNumberFormat="1" applyFont="1" applyFill="1" applyBorder="1" applyAlignment="1" quotePrefix="1">
      <alignment horizontal="left"/>
      <protection/>
    </xf>
    <xf numFmtId="57" fontId="8" fillId="0" borderId="2" xfId="22" applyNumberFormat="1" applyFont="1" applyFill="1" applyBorder="1" applyAlignment="1" quotePrefix="1">
      <alignment horizontal="left"/>
      <protection/>
    </xf>
    <xf numFmtId="0" fontId="7" fillId="0" borderId="1" xfId="22" applyFont="1" applyFill="1" applyBorder="1" applyAlignment="1">
      <alignment horizontal="left"/>
      <protection/>
    </xf>
    <xf numFmtId="57" fontId="7" fillId="0" borderId="4" xfId="22" applyNumberFormat="1" applyFont="1" applyFill="1" applyBorder="1" applyAlignment="1">
      <alignment horizontal="left"/>
      <protection/>
    </xf>
    <xf numFmtId="38" fontId="7" fillId="0" borderId="14" xfId="17" applyFont="1" applyFill="1" applyBorder="1" applyAlignment="1">
      <alignment horizontal="center" vertical="center"/>
    </xf>
    <xf numFmtId="0" fontId="0" fillId="0" borderId="9" xfId="0" applyFill="1" applyBorder="1" applyAlignment="1">
      <alignment horizontal="center" vertical="center" wrapText="1"/>
    </xf>
    <xf numFmtId="0" fontId="8" fillId="0" borderId="0" xfId="22" applyFont="1" applyFill="1" applyBorder="1" applyAlignment="1">
      <alignment horizontal="left"/>
      <protection/>
    </xf>
    <xf numFmtId="57" fontId="7" fillId="0" borderId="2" xfId="17" applyNumberFormat="1" applyFont="1" applyFill="1" applyBorder="1" applyAlignment="1">
      <alignment horizontal="left"/>
    </xf>
    <xf numFmtId="38" fontId="7" fillId="0" borderId="0" xfId="22" applyNumberFormat="1" applyFont="1" applyFill="1" applyBorder="1">
      <alignment/>
      <protection/>
    </xf>
    <xf numFmtId="0" fontId="8" fillId="0" borderId="1" xfId="22" applyFont="1" applyFill="1" applyBorder="1" applyAlignment="1">
      <alignment horizontal="left"/>
      <protection/>
    </xf>
    <xf numFmtId="58" fontId="7" fillId="0" borderId="1" xfId="22" applyNumberFormat="1" applyFont="1" applyFill="1" applyBorder="1" applyAlignment="1">
      <alignment horizontal="left"/>
      <protection/>
    </xf>
    <xf numFmtId="0" fontId="7" fillId="0" borderId="1" xfId="22" applyFont="1" applyFill="1" applyBorder="1" applyAlignment="1">
      <alignment horizontal="centerContinuous"/>
      <protection/>
    </xf>
    <xf numFmtId="0" fontId="7" fillId="0" borderId="0" xfId="22" applyFont="1" applyFill="1" applyBorder="1" applyAlignment="1" quotePrefix="1">
      <alignment horizontal="right"/>
      <protection/>
    </xf>
    <xf numFmtId="0" fontId="7" fillId="0" borderId="9" xfId="22" applyFont="1" applyFill="1" applyBorder="1" applyAlignment="1">
      <alignment horizontal="center" vertical="center" wrapText="1"/>
      <protection/>
    </xf>
    <xf numFmtId="0" fontId="5" fillId="0" borderId="0" xfId="22" applyFont="1" applyFill="1" applyBorder="1" applyAlignment="1">
      <alignment horizontal="left"/>
      <protection/>
    </xf>
    <xf numFmtId="57" fontId="7" fillId="0" borderId="9" xfId="22" applyNumberFormat="1" applyFont="1" applyFill="1" applyBorder="1" applyAlignment="1">
      <alignment horizontal="center" vertical="center"/>
      <protection/>
    </xf>
    <xf numFmtId="0" fontId="8" fillId="0" borderId="0" xfId="22" applyFont="1" applyFill="1" applyBorder="1" applyAlignment="1">
      <alignment horizontal="right"/>
      <protection/>
    </xf>
    <xf numFmtId="58" fontId="7" fillId="0" borderId="0" xfId="22" applyNumberFormat="1" applyFont="1" applyFill="1" applyBorder="1" applyAlignment="1">
      <alignment horizontal="right"/>
      <protection/>
    </xf>
    <xf numFmtId="57" fontId="7" fillId="0" borderId="0" xfId="22" applyNumberFormat="1" applyFont="1" applyFill="1" applyBorder="1" applyAlignment="1">
      <alignment horizontal="right"/>
      <protection/>
    </xf>
    <xf numFmtId="183" fontId="7" fillId="0" borderId="0" xfId="22" applyNumberFormat="1" applyFont="1" applyFill="1" applyBorder="1" applyAlignment="1">
      <alignment/>
      <protection/>
    </xf>
    <xf numFmtId="0" fontId="7" fillId="0" borderId="1" xfId="22" applyFont="1" applyFill="1" applyBorder="1" applyAlignment="1">
      <alignment/>
      <protection/>
    </xf>
    <xf numFmtId="57" fontId="7" fillId="0" borderId="1" xfId="22" applyNumberFormat="1" applyFont="1" applyFill="1" applyBorder="1" applyAlignment="1">
      <alignment/>
      <protection/>
    </xf>
    <xf numFmtId="57" fontId="7" fillId="0" borderId="0" xfId="22" applyNumberFormat="1" applyFont="1" applyFill="1" applyBorder="1" applyAlignment="1">
      <alignment/>
      <protection/>
    </xf>
    <xf numFmtId="57" fontId="0" fillId="0" borderId="2" xfId="0" applyNumberFormat="1" applyFill="1" applyBorder="1" applyAlignment="1">
      <alignment horizontal="center"/>
    </xf>
    <xf numFmtId="57" fontId="7" fillId="0" borderId="2" xfId="17" applyNumberFormat="1" applyFont="1" applyFill="1" applyBorder="1" applyAlignment="1">
      <alignment horizontal="center"/>
    </xf>
    <xf numFmtId="0" fontId="0" fillId="0" borderId="10" xfId="0" applyFill="1" applyBorder="1" applyAlignment="1">
      <alignment horizontal="center" vertical="center" wrapText="1"/>
    </xf>
    <xf numFmtId="38" fontId="7" fillId="0" borderId="10" xfId="17" applyFont="1" applyFill="1" applyBorder="1" applyAlignment="1">
      <alignment horizontal="center" vertical="center" wrapText="1"/>
    </xf>
    <xf numFmtId="38" fontId="7" fillId="0" borderId="3" xfId="17" applyFont="1" applyFill="1" applyBorder="1" applyAlignment="1">
      <alignment horizontal="center" vertical="center" wrapText="1"/>
    </xf>
    <xf numFmtId="0" fontId="0" fillId="0" borderId="10" xfId="0" applyFill="1" applyBorder="1" applyAlignment="1">
      <alignment/>
    </xf>
    <xf numFmtId="38" fontId="7" fillId="0" borderId="13" xfId="17" applyFont="1" applyFill="1" applyBorder="1" applyAlignment="1">
      <alignment horizontal="center" vertical="center"/>
    </xf>
    <xf numFmtId="0" fontId="0" fillId="0" borderId="8" xfId="0" applyFill="1" applyBorder="1" applyAlignment="1">
      <alignment/>
    </xf>
    <xf numFmtId="38" fontId="7" fillId="0" borderId="11" xfId="17" applyFont="1" applyFill="1" applyBorder="1" applyAlignment="1">
      <alignment horizontal="center" vertical="center"/>
    </xf>
    <xf numFmtId="38" fontId="7" fillId="0" borderId="5" xfId="17" applyFont="1" applyFill="1" applyBorder="1" applyAlignment="1">
      <alignment horizontal="center" vertical="center"/>
    </xf>
    <xf numFmtId="38" fontId="7" fillId="0" borderId="4" xfId="17" applyFont="1" applyFill="1" applyBorder="1" applyAlignment="1">
      <alignment horizontal="center" vertical="center"/>
    </xf>
    <xf numFmtId="38" fontId="7" fillId="0" borderId="9" xfId="17" applyFont="1" applyFill="1" applyBorder="1" applyAlignment="1">
      <alignment horizontal="center" vertical="center" wrapText="1"/>
    </xf>
    <xf numFmtId="38" fontId="7" fillId="0" borderId="8" xfId="17" applyFont="1" applyFill="1" applyBorder="1" applyAlignment="1">
      <alignment horizontal="center" vertical="center" wrapText="1"/>
    </xf>
    <xf numFmtId="57" fontId="7" fillId="0" borderId="0" xfId="17" applyNumberFormat="1" applyFont="1" applyFill="1" applyBorder="1" applyAlignment="1">
      <alignment horizontal="center"/>
    </xf>
    <xf numFmtId="57" fontId="0" fillId="0" borderId="0" xfId="0" applyNumberFormat="1" applyFill="1" applyAlignment="1">
      <alignment horizontal="center"/>
    </xf>
    <xf numFmtId="38" fontId="7" fillId="0" borderId="3" xfId="17" applyFont="1" applyFill="1" applyBorder="1" applyAlignment="1">
      <alignment horizontal="center" vertical="center"/>
    </xf>
    <xf numFmtId="38" fontId="7" fillId="0" borderId="0" xfId="17" applyFont="1" applyFill="1" applyBorder="1" applyAlignment="1">
      <alignment horizontal="right"/>
    </xf>
    <xf numFmtId="184" fontId="7" fillId="0" borderId="0" xfId="17" applyNumberFormat="1" applyFont="1" applyFill="1" applyBorder="1" applyAlignment="1">
      <alignment horizontal="right"/>
    </xf>
    <xf numFmtId="0" fontId="0" fillId="0" borderId="9" xfId="0" applyFill="1" applyBorder="1" applyAlignment="1">
      <alignment/>
    </xf>
    <xf numFmtId="38" fontId="7" fillId="0" borderId="0" xfId="17" applyFont="1" applyFill="1" applyAlignment="1">
      <alignment/>
    </xf>
    <xf numFmtId="38" fontId="8" fillId="0" borderId="1" xfId="17" applyFont="1" applyFill="1" applyBorder="1" applyAlignment="1">
      <alignment/>
    </xf>
    <xf numFmtId="38" fontId="7" fillId="0" borderId="0" xfId="17" applyFont="1" applyFill="1" applyAlignment="1">
      <alignment horizontal="right"/>
    </xf>
    <xf numFmtId="180" fontId="7" fillId="0" borderId="7" xfId="17" applyNumberFormat="1" applyFont="1" applyFill="1" applyBorder="1" applyAlignment="1">
      <alignment/>
    </xf>
    <xf numFmtId="180" fontId="7" fillId="0" borderId="1" xfId="17" applyNumberFormat="1" applyFont="1" applyFill="1" applyBorder="1" applyAlignment="1">
      <alignment/>
    </xf>
    <xf numFmtId="38" fontId="7" fillId="0" borderId="10" xfId="17" applyFont="1" applyFill="1" applyBorder="1" applyAlignment="1">
      <alignment horizontal="center" vertical="center"/>
    </xf>
    <xf numFmtId="38" fontId="7" fillId="0" borderId="8" xfId="17" applyFont="1" applyFill="1" applyBorder="1" applyAlignment="1">
      <alignment horizontal="center" vertical="center"/>
    </xf>
    <xf numFmtId="38" fontId="7" fillId="0" borderId="1" xfId="17" applyFont="1" applyFill="1" applyBorder="1" applyAlignment="1">
      <alignment/>
    </xf>
    <xf numFmtId="38" fontId="7" fillId="0" borderId="9" xfId="17" applyFont="1" applyFill="1" applyBorder="1" applyAlignment="1">
      <alignment horizontal="center" vertical="center"/>
    </xf>
    <xf numFmtId="38" fontId="7" fillId="0" borderId="12" xfId="17" applyFont="1" applyFill="1" applyBorder="1" applyAlignment="1">
      <alignment horizontal="right"/>
    </xf>
    <xf numFmtId="38" fontId="7" fillId="0" borderId="11" xfId="17" applyFont="1" applyFill="1" applyBorder="1" applyAlignment="1">
      <alignment horizontal="right"/>
    </xf>
    <xf numFmtId="180" fontId="7" fillId="0" borderId="6" xfId="17" applyNumberFormat="1" applyFont="1" applyFill="1" applyBorder="1" applyAlignment="1">
      <alignment horizontal="right"/>
    </xf>
    <xf numFmtId="180" fontId="7" fillId="0" borderId="0" xfId="17" applyNumberFormat="1" applyFont="1" applyFill="1" applyBorder="1" applyAlignment="1">
      <alignment horizontal="right"/>
    </xf>
    <xf numFmtId="0" fontId="7" fillId="0" borderId="0" xfId="17" applyNumberFormat="1" applyFont="1" applyFill="1" applyBorder="1" applyAlignment="1">
      <alignment horizontal="right"/>
    </xf>
    <xf numFmtId="180" fontId="7" fillId="0" borderId="6" xfId="17" applyNumberFormat="1" applyFont="1" applyFill="1" applyBorder="1" applyAlignment="1">
      <alignment/>
    </xf>
    <xf numFmtId="0" fontId="0" fillId="0" borderId="0" xfId="0" applyFill="1" applyAlignment="1">
      <alignment/>
    </xf>
    <xf numFmtId="0" fontId="7" fillId="0" borderId="0" xfId="17" applyNumberFormat="1" applyFont="1" applyFill="1" applyBorder="1" applyAlignment="1">
      <alignment/>
    </xf>
    <xf numFmtId="38" fontId="7" fillId="0" borderId="7" xfId="17" applyFont="1" applyFill="1" applyBorder="1" applyAlignment="1">
      <alignment horizontal="center" vertical="center"/>
    </xf>
    <xf numFmtId="38" fontId="7" fillId="0" borderId="1" xfId="17" applyFont="1" applyFill="1" applyBorder="1" applyAlignment="1">
      <alignment horizontal="center" vertical="center"/>
    </xf>
    <xf numFmtId="38" fontId="7" fillId="0" borderId="14" xfId="17" applyFont="1" applyFill="1" applyBorder="1" applyAlignment="1">
      <alignment horizontal="center" vertical="center" wrapText="1"/>
    </xf>
    <xf numFmtId="38" fontId="7" fillId="0" borderId="11" xfId="17" applyFont="1" applyFill="1" applyBorder="1" applyAlignment="1">
      <alignment horizontal="center" vertical="center" wrapText="1"/>
    </xf>
    <xf numFmtId="38" fontId="7" fillId="0" borderId="5" xfId="17" applyFont="1" applyFill="1" applyBorder="1" applyAlignment="1">
      <alignment horizontal="center" vertical="center" wrapText="1"/>
    </xf>
    <xf numFmtId="38" fontId="7" fillId="0" borderId="1" xfId="17" applyFont="1" applyFill="1" applyBorder="1" applyAlignment="1">
      <alignment horizontal="center" vertical="center" wrapText="1"/>
    </xf>
    <xf numFmtId="38" fontId="7" fillId="0" borderId="4" xfId="17"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176" fontId="7" fillId="0" borderId="9" xfId="22" applyNumberFormat="1" applyFont="1" applyFill="1" applyBorder="1" applyAlignment="1">
      <alignment horizontal="center" vertical="center" wrapText="1"/>
      <protection/>
    </xf>
    <xf numFmtId="176" fontId="7" fillId="0" borderId="10" xfId="22" applyNumberFormat="1" applyFont="1" applyFill="1" applyBorder="1" applyAlignment="1">
      <alignment horizontal="center" vertical="center"/>
      <protection/>
    </xf>
    <xf numFmtId="176" fontId="7" fillId="0" borderId="8" xfId="22" applyNumberFormat="1" applyFont="1" applyFill="1" applyBorder="1" applyAlignment="1">
      <alignment horizontal="center" vertical="center"/>
      <protection/>
    </xf>
    <xf numFmtId="0" fontId="7" fillId="0" borderId="10" xfId="22" applyFont="1" applyFill="1" applyBorder="1" applyAlignment="1">
      <alignment horizontal="center" vertical="center"/>
      <protection/>
    </xf>
    <xf numFmtId="0" fontId="7" fillId="0" borderId="3" xfId="22" applyFont="1" applyFill="1" applyBorder="1" applyAlignment="1">
      <alignment horizontal="center" vertical="center"/>
      <protection/>
    </xf>
    <xf numFmtId="0" fontId="7" fillId="0" borderId="11" xfId="22" applyFont="1" applyFill="1" applyBorder="1" applyAlignment="1">
      <alignment horizontal="center" vertical="center"/>
      <protection/>
    </xf>
    <xf numFmtId="0" fontId="7" fillId="0" borderId="5" xfId="22" applyFont="1" applyFill="1" applyBorder="1" applyAlignment="1">
      <alignment horizontal="center" vertical="center"/>
      <protection/>
    </xf>
    <xf numFmtId="0" fontId="7" fillId="0" borderId="1" xfId="22" applyFont="1" applyFill="1" applyBorder="1" applyAlignment="1">
      <alignment horizontal="center" vertical="center"/>
      <protection/>
    </xf>
    <xf numFmtId="0" fontId="7" fillId="0" borderId="4" xfId="22" applyFont="1" applyFill="1" applyBorder="1" applyAlignment="1">
      <alignment horizontal="center" vertical="center"/>
      <protection/>
    </xf>
    <xf numFmtId="176" fontId="7" fillId="0" borderId="13" xfId="22" applyNumberFormat="1" applyFont="1" applyFill="1" applyBorder="1" applyAlignment="1">
      <alignment horizontal="center" vertical="center"/>
      <protection/>
    </xf>
    <xf numFmtId="176" fontId="7" fillId="0" borderId="14" xfId="22" applyNumberFormat="1" applyFont="1" applyFill="1" applyBorder="1" applyAlignment="1">
      <alignment horizontal="center" vertical="center"/>
      <protection/>
    </xf>
    <xf numFmtId="176" fontId="7" fillId="0" borderId="3" xfId="22" applyNumberFormat="1" applyFont="1" applyFill="1" applyBorder="1" applyAlignment="1">
      <alignment horizontal="center" vertical="center"/>
      <protection/>
    </xf>
    <xf numFmtId="0" fontId="7" fillId="0" borderId="12" xfId="22" applyFont="1" applyFill="1" applyBorder="1" applyAlignment="1">
      <alignment horizontal="center" vertical="center" wrapText="1"/>
      <protection/>
    </xf>
    <xf numFmtId="0" fontId="7" fillId="0" borderId="7" xfId="22" applyFont="1" applyFill="1" applyBorder="1" applyAlignment="1">
      <alignment horizontal="center" vertical="center"/>
      <protection/>
    </xf>
    <xf numFmtId="0" fontId="7" fillId="0" borderId="13" xfId="22" applyFont="1" applyFill="1" applyBorder="1" applyAlignment="1">
      <alignment horizontal="center" vertical="center" wrapText="1"/>
      <protection/>
    </xf>
    <xf numFmtId="0" fontId="7" fillId="0" borderId="14" xfId="22" applyFont="1" applyFill="1" applyBorder="1" applyAlignment="1">
      <alignment horizontal="center" vertical="center" wrapText="1"/>
      <protection/>
    </xf>
    <xf numFmtId="176" fontId="7" fillId="0" borderId="11" xfId="22" applyNumberFormat="1" applyFont="1" applyFill="1" applyBorder="1" applyAlignment="1">
      <alignment horizontal="center" vertical="center"/>
      <protection/>
    </xf>
    <xf numFmtId="176" fontId="7" fillId="0" borderId="1" xfId="22" applyNumberFormat="1" applyFont="1" applyFill="1" applyBorder="1" applyAlignment="1">
      <alignment horizontal="center" vertical="center"/>
      <protection/>
    </xf>
    <xf numFmtId="176" fontId="7" fillId="0" borderId="13" xfId="22" applyNumberFormat="1" applyFont="1" applyFill="1" applyBorder="1" applyAlignment="1">
      <alignment horizontal="center" vertical="center" wrapText="1"/>
      <protection/>
    </xf>
    <xf numFmtId="176" fontId="7" fillId="0" borderId="14" xfId="22" applyNumberFormat="1" applyFont="1" applyFill="1" applyBorder="1" applyAlignment="1">
      <alignment horizontal="center" vertical="center" wrapText="1"/>
      <protection/>
    </xf>
    <xf numFmtId="176" fontId="7" fillId="0" borderId="10" xfId="22" applyNumberFormat="1" applyFont="1" applyFill="1" applyBorder="1" applyAlignment="1">
      <alignment horizontal="center" vertical="center" wrapText="1"/>
      <protection/>
    </xf>
    <xf numFmtId="176" fontId="7" fillId="0" borderId="3" xfId="22" applyNumberFormat="1" applyFont="1" applyFill="1" applyBorder="1" applyAlignment="1">
      <alignment horizontal="center" vertical="center" wrapText="1"/>
      <protection/>
    </xf>
    <xf numFmtId="0" fontId="5" fillId="0" borderId="12" xfId="22" applyFont="1" applyFill="1" applyBorder="1" applyAlignment="1">
      <alignment horizontal="center" vertical="center" wrapText="1"/>
      <protection/>
    </xf>
    <xf numFmtId="0" fontId="5" fillId="0" borderId="7" xfId="22" applyFont="1" applyFill="1" applyBorder="1" applyAlignment="1">
      <alignment horizontal="center" vertical="center" wrapText="1"/>
      <protection/>
    </xf>
    <xf numFmtId="176" fontId="7" fillId="0" borderId="8" xfId="22" applyNumberFormat="1" applyFont="1" applyFill="1" applyBorder="1" applyAlignment="1">
      <alignment horizontal="center" vertical="center" wrapText="1"/>
      <protection/>
    </xf>
    <xf numFmtId="176" fontId="7" fillId="0" borderId="9" xfId="22" applyNumberFormat="1" applyFont="1" applyFill="1" applyBorder="1" applyAlignment="1">
      <alignment horizontal="center" vertical="center"/>
      <protection/>
    </xf>
    <xf numFmtId="0" fontId="7" fillId="0" borderId="9" xfId="22" applyFont="1" applyFill="1" applyBorder="1" applyAlignment="1">
      <alignment horizontal="center" vertical="center"/>
      <protection/>
    </xf>
    <xf numFmtId="38" fontId="7" fillId="0" borderId="10" xfId="17" applyFont="1" applyFill="1" applyBorder="1" applyAlignment="1" quotePrefix="1">
      <alignment horizontal="center" vertical="center"/>
    </xf>
    <xf numFmtId="38" fontId="7" fillId="0" borderId="8" xfId="17" applyFont="1" applyFill="1" applyBorder="1" applyAlignment="1" quotePrefix="1">
      <alignment horizontal="center" vertical="center"/>
    </xf>
    <xf numFmtId="0" fontId="0" fillId="0" borderId="14" xfId="22" applyFill="1" applyBorder="1">
      <alignment/>
      <protection/>
    </xf>
    <xf numFmtId="38" fontId="7" fillId="0" borderId="12" xfId="17" applyFont="1" applyFill="1" applyBorder="1" applyAlignment="1">
      <alignment horizontal="center" vertical="center"/>
    </xf>
    <xf numFmtId="38" fontId="7" fillId="0" borderId="0" xfId="17" applyFont="1" applyFill="1" applyBorder="1" applyAlignment="1">
      <alignment horizontal="center" vertical="center"/>
    </xf>
    <xf numFmtId="38" fontId="7" fillId="0" borderId="2" xfId="17" applyFont="1" applyFill="1" applyBorder="1" applyAlignment="1">
      <alignment horizontal="center" vertical="center"/>
    </xf>
    <xf numFmtId="0" fontId="7" fillId="0" borderId="9" xfId="21" applyFont="1" applyFill="1" applyBorder="1" applyAlignment="1">
      <alignment horizontal="center" vertical="center"/>
    </xf>
    <xf numFmtId="0" fontId="7" fillId="0" borderId="10" xfId="21" applyFont="1" applyFill="1" applyBorder="1" applyAlignment="1">
      <alignment horizontal="center" vertical="center"/>
    </xf>
    <xf numFmtId="0" fontId="7" fillId="0" borderId="8" xfId="21" applyFont="1" applyFill="1" applyBorder="1" applyAlignment="1">
      <alignment horizontal="center" vertical="center"/>
    </xf>
    <xf numFmtId="38" fontId="7" fillId="0" borderId="11" xfId="17" applyFont="1" applyFill="1" applyBorder="1" applyAlignment="1" quotePrefix="1">
      <alignment horizontal="center" vertical="center" wrapText="1"/>
    </xf>
    <xf numFmtId="38" fontId="7" fillId="0" borderId="5" xfId="17" applyFont="1" applyFill="1" applyBorder="1" applyAlignment="1" quotePrefix="1">
      <alignment horizontal="center" vertical="center" wrapText="1"/>
    </xf>
    <xf numFmtId="38" fontId="7" fillId="0" borderId="1" xfId="17" applyFont="1" applyFill="1" applyBorder="1" applyAlignment="1" quotePrefix="1">
      <alignment horizontal="center" vertical="center" wrapText="1"/>
    </xf>
    <xf numFmtId="38" fontId="7" fillId="0" borderId="4" xfId="17" applyFont="1" applyFill="1" applyBorder="1" applyAlignment="1" quotePrefix="1">
      <alignment horizontal="center" vertical="center" wrapText="1"/>
    </xf>
    <xf numFmtId="38" fontId="7" fillId="0" borderId="8" xfId="17" applyFont="1" applyFill="1" applyBorder="1" applyAlignment="1" quotePrefix="1">
      <alignment horizontal="center" vertical="center" wrapText="1"/>
    </xf>
    <xf numFmtId="38" fontId="7" fillId="0" borderId="12" xfId="17" applyFont="1" applyFill="1" applyBorder="1" applyAlignment="1">
      <alignment horizontal="center" vertical="center" wrapText="1"/>
    </xf>
    <xf numFmtId="38" fontId="7" fillId="0" borderId="7" xfId="17" applyFont="1" applyFill="1" applyBorder="1" applyAlignment="1">
      <alignment horizontal="center" vertical="center" wrapText="1"/>
    </xf>
    <xf numFmtId="38" fontId="5" fillId="0" borderId="12" xfId="17" applyFont="1" applyFill="1" applyBorder="1" applyAlignment="1">
      <alignment horizontal="center" vertical="center" wrapText="1"/>
    </xf>
    <xf numFmtId="38" fontId="5" fillId="0" borderId="7" xfId="17" applyFont="1" applyFill="1" applyBorder="1" applyAlignment="1">
      <alignment horizontal="center" vertical="center" wrapText="1"/>
    </xf>
    <xf numFmtId="0" fontId="0" fillId="0" borderId="3" xfId="0" applyFill="1" applyBorder="1" applyAlignment="1">
      <alignment horizontal="center" vertical="center"/>
    </xf>
    <xf numFmtId="0" fontId="0" fillId="0" borderId="9" xfId="0" applyFill="1" applyBorder="1" applyAlignment="1">
      <alignment horizontal="center" vertical="center"/>
    </xf>
    <xf numFmtId="38" fontId="5" fillId="0" borderId="13" xfId="17" applyFont="1" applyFill="1" applyBorder="1" applyAlignment="1">
      <alignment horizontal="center" vertical="center" wrapText="1"/>
    </xf>
    <xf numFmtId="38" fontId="5" fillId="0" borderId="14" xfId="17" applyFont="1" applyFill="1" applyBorder="1" applyAlignment="1">
      <alignment horizontal="center" vertical="center"/>
    </xf>
    <xf numFmtId="0" fontId="0" fillId="0" borderId="14" xfId="0" applyFill="1" applyBorder="1" applyAlignment="1">
      <alignment horizontal="center" vertical="center"/>
    </xf>
    <xf numFmtId="38" fontId="13" fillId="0" borderId="7" xfId="17" applyFont="1" applyFill="1" applyBorder="1" applyAlignment="1">
      <alignment horizontal="center" vertical="center"/>
    </xf>
    <xf numFmtId="38" fontId="13" fillId="0" borderId="1" xfId="17" applyFont="1" applyFill="1" applyBorder="1" applyAlignment="1">
      <alignment horizontal="center" vertical="center"/>
    </xf>
    <xf numFmtId="0" fontId="7" fillId="0" borderId="14" xfId="22" applyFont="1" applyFill="1" applyBorder="1" applyAlignment="1">
      <alignment horizontal="center" vertical="center"/>
      <protection/>
    </xf>
    <xf numFmtId="38" fontId="7" fillId="0" borderId="0" xfId="17" applyFont="1" applyFill="1" applyBorder="1" applyAlignment="1">
      <alignment/>
    </xf>
    <xf numFmtId="57" fontId="7" fillId="0" borderId="11" xfId="22" applyNumberFormat="1" applyFont="1" applyFill="1" applyBorder="1" applyAlignment="1">
      <alignment horizontal="center" vertical="center"/>
      <protection/>
    </xf>
    <xf numFmtId="57" fontId="7" fillId="0" borderId="5" xfId="22" applyNumberFormat="1" applyFont="1" applyFill="1" applyBorder="1" applyAlignment="1">
      <alignment horizontal="center" vertical="center"/>
      <protection/>
    </xf>
    <xf numFmtId="57" fontId="7" fillId="0" borderId="1" xfId="22" applyNumberFormat="1" applyFont="1" applyFill="1" applyBorder="1" applyAlignment="1">
      <alignment horizontal="center" vertical="center"/>
      <protection/>
    </xf>
    <xf numFmtId="57" fontId="7" fillId="0" borderId="4" xfId="22" applyNumberFormat="1" applyFont="1" applyFill="1" applyBorder="1" applyAlignment="1">
      <alignment horizontal="center" vertical="center"/>
      <protection/>
    </xf>
    <xf numFmtId="57" fontId="7" fillId="0" borderId="3" xfId="17" applyNumberFormat="1" applyFont="1" applyFill="1" applyBorder="1" applyAlignment="1">
      <alignment horizontal="center" vertical="center"/>
    </xf>
    <xf numFmtId="57" fontId="7" fillId="0" borderId="8" xfId="17" applyNumberFormat="1" applyFont="1" applyFill="1" applyBorder="1" applyAlignment="1">
      <alignment horizontal="center" vertical="center"/>
    </xf>
    <xf numFmtId="57" fontId="7" fillId="0" borderId="9" xfId="22" applyNumberFormat="1" applyFont="1" applyFill="1" applyBorder="1" applyAlignment="1">
      <alignment horizontal="center" vertical="center"/>
      <protection/>
    </xf>
    <xf numFmtId="57" fontId="7" fillId="0" borderId="10" xfId="22" applyNumberFormat="1" applyFont="1" applyFill="1" applyBorder="1" applyAlignment="1">
      <alignment horizontal="center" vertical="center"/>
      <protection/>
    </xf>
    <xf numFmtId="0" fontId="7" fillId="0" borderId="8" xfId="22" applyFont="1" applyFill="1" applyBorder="1" applyAlignment="1">
      <alignment horizontal="center" vertical="center" wrapText="1"/>
      <protection/>
    </xf>
    <xf numFmtId="0" fontId="7" fillId="0" borderId="8" xfId="22" applyFont="1" applyFill="1" applyBorder="1" applyAlignment="1">
      <alignment horizontal="center" vertical="center"/>
      <protection/>
    </xf>
    <xf numFmtId="0" fontId="7" fillId="0" borderId="9" xfId="22" applyFont="1" applyFill="1" applyBorder="1" applyAlignment="1">
      <alignment horizontal="center" vertical="center" wrapText="1"/>
      <protection/>
    </xf>
    <xf numFmtId="0" fontId="7" fillId="0" borderId="12" xfId="22" applyFont="1" applyFill="1" applyBorder="1" applyAlignment="1">
      <alignment horizontal="center" vertical="center"/>
      <protection/>
    </xf>
    <xf numFmtId="38" fontId="7" fillId="0" borderId="6" xfId="17" applyFont="1" applyFill="1" applyBorder="1" applyAlignment="1">
      <alignment horizontal="right"/>
    </xf>
    <xf numFmtId="38" fontId="7" fillId="0" borderId="6" xfId="17" applyFont="1" applyFill="1" applyBorder="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2001社会生活指標" xfId="21"/>
    <cellStyle name="標準_県勢要覧2002-2"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69</xdr:row>
      <xdr:rowOff>19050</xdr:rowOff>
    </xdr:from>
    <xdr:to>
      <xdr:col>0</xdr:col>
      <xdr:colOff>0</xdr:colOff>
      <xdr:row>84</xdr:row>
      <xdr:rowOff>57150</xdr:rowOff>
    </xdr:to>
    <xdr:sp>
      <xdr:nvSpPr>
        <xdr:cNvPr id="15" name="テキスト 1"/>
        <xdr:cNvSpPr txBox="1">
          <a:spLocks noChangeArrowheads="1"/>
        </xdr:cNvSpPr>
      </xdr:nvSpPr>
      <xdr:spPr>
        <a:xfrm>
          <a:off x="0" y="10553700"/>
          <a:ext cx="0" cy="2524125"/>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そ
の
他
の
疾
病
・
異
常
∧
平
成
12
年
∨</a:t>
          </a:r>
        </a:p>
      </xdr:txBody>
    </xdr:sp>
    <xdr:clientData/>
  </xdr:twoCellAnchor>
  <xdr:twoCellAnchor>
    <xdr:from>
      <xdr:col>0</xdr:col>
      <xdr:colOff>0</xdr:colOff>
      <xdr:row>0</xdr:row>
      <xdr:rowOff>0</xdr:rowOff>
    </xdr:from>
    <xdr:to>
      <xdr:col>0</xdr:col>
      <xdr:colOff>0</xdr:colOff>
      <xdr:row>0</xdr:row>
      <xdr:rowOff>0</xdr:rowOff>
    </xdr:to>
    <xdr:sp>
      <xdr:nvSpPr>
        <xdr:cNvPr id="16" name="テキスト 2"/>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視
力
1.0
未
満</a:t>
          </a:r>
        </a:p>
      </xdr:txBody>
    </xdr:sp>
    <xdr:clientData/>
  </xdr:twoCellAnchor>
  <xdr:twoCellAnchor>
    <xdr:from>
      <xdr:col>0</xdr:col>
      <xdr:colOff>0</xdr:colOff>
      <xdr:row>0</xdr:row>
      <xdr:rowOff>0</xdr:rowOff>
    </xdr:from>
    <xdr:to>
      <xdr:col>0</xdr:col>
      <xdr:colOff>0</xdr:colOff>
      <xdr:row>0</xdr:row>
      <xdr:rowOff>0</xdr:rowOff>
    </xdr:to>
    <xdr:sp>
      <xdr:nvSpPr>
        <xdr:cNvPr id="17" name="テキスト 3"/>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latin typeface="ＭＳ 明朝"/>
              <a:ea typeface="ＭＳ 明朝"/>
              <a:cs typeface="ＭＳ 明朝"/>
            </a:rPr>
            <a:t>む
し
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99"/>
  <sheetViews>
    <sheetView tabSelected="1" zoomScaleSheetLayoutView="100" workbookViewId="0" topLeftCell="A1">
      <selection activeCell="A1" sqref="A1"/>
    </sheetView>
  </sheetViews>
  <sheetFormatPr defaultColWidth="9.00390625" defaultRowHeight="12.75"/>
  <cols>
    <col min="1" max="1" width="18.375" style="91" customWidth="1"/>
    <col min="2" max="2" width="3.75390625" style="111" bestFit="1" customWidth="1"/>
    <col min="3" max="3" width="40.375" style="91" customWidth="1"/>
    <col min="4" max="16384" width="8.875" style="91" customWidth="1"/>
  </cols>
  <sheetData>
    <row r="1" spans="1:2" ht="17.25">
      <c r="A1" s="96" t="s">
        <v>418</v>
      </c>
      <c r="B1" s="106"/>
    </row>
    <row r="2" spans="1:3" s="98" customFormat="1" ht="15" customHeight="1">
      <c r="A2" s="97" t="s">
        <v>374</v>
      </c>
      <c r="B2" s="107"/>
      <c r="C2" s="97" t="s">
        <v>375</v>
      </c>
    </row>
    <row r="3" spans="1:3" ht="16.5" customHeight="1">
      <c r="A3" s="90" t="s">
        <v>355</v>
      </c>
      <c r="B3" s="108">
        <v>70</v>
      </c>
      <c r="C3" s="90" t="s">
        <v>433</v>
      </c>
    </row>
    <row r="4" spans="1:3" ht="16.5" customHeight="1">
      <c r="A4" s="90"/>
      <c r="B4" s="108">
        <v>71</v>
      </c>
      <c r="C4" s="90" t="s">
        <v>434</v>
      </c>
    </row>
    <row r="5" spans="1:3" ht="16.5" customHeight="1">
      <c r="A5" s="90"/>
      <c r="B5" s="108">
        <v>72</v>
      </c>
      <c r="C5" s="90" t="s">
        <v>435</v>
      </c>
    </row>
    <row r="6" spans="1:3" s="100" customFormat="1" ht="16.5" customHeight="1">
      <c r="A6" s="99"/>
      <c r="B6" s="109">
        <v>73</v>
      </c>
      <c r="C6" s="99" t="s">
        <v>436</v>
      </c>
    </row>
    <row r="7" spans="1:3" ht="16.5" customHeight="1">
      <c r="A7" s="90" t="s">
        <v>356</v>
      </c>
      <c r="B7" s="108">
        <v>74</v>
      </c>
      <c r="C7" s="90" t="s">
        <v>437</v>
      </c>
    </row>
    <row r="8" spans="1:3" ht="16.5" customHeight="1">
      <c r="A8" s="90"/>
      <c r="B8" s="108">
        <v>75</v>
      </c>
      <c r="C8" s="90" t="s">
        <v>438</v>
      </c>
    </row>
    <row r="9" spans="1:3" ht="16.5" customHeight="1">
      <c r="A9" s="90"/>
      <c r="B9" s="108">
        <v>76</v>
      </c>
      <c r="C9" s="90" t="s">
        <v>439</v>
      </c>
    </row>
    <row r="10" spans="1:3" ht="16.5" customHeight="1">
      <c r="A10" s="90"/>
      <c r="B10" s="108">
        <v>77</v>
      </c>
      <c r="C10" s="90" t="s">
        <v>424</v>
      </c>
    </row>
    <row r="11" spans="1:3" s="100" customFormat="1" ht="16.5" customHeight="1">
      <c r="A11" s="99"/>
      <c r="B11" s="109">
        <v>78</v>
      </c>
      <c r="C11" s="99" t="s">
        <v>440</v>
      </c>
    </row>
    <row r="12" spans="1:3" ht="16.5" customHeight="1">
      <c r="A12" s="104" t="s">
        <v>357</v>
      </c>
      <c r="B12" s="108">
        <v>79</v>
      </c>
      <c r="C12" s="104" t="s">
        <v>441</v>
      </c>
    </row>
    <row r="13" spans="1:3" ht="16.5" customHeight="1">
      <c r="A13" s="104"/>
      <c r="B13" s="108">
        <v>80</v>
      </c>
      <c r="C13" s="104" t="s">
        <v>442</v>
      </c>
    </row>
    <row r="14" spans="1:3" ht="16.5" customHeight="1">
      <c r="A14" s="104"/>
      <c r="B14" s="108">
        <v>81</v>
      </c>
      <c r="C14" s="104" t="s">
        <v>520</v>
      </c>
    </row>
    <row r="15" spans="1:3" ht="16.5" customHeight="1">
      <c r="A15" s="90"/>
      <c r="B15" s="108">
        <v>82</v>
      </c>
      <c r="C15" s="90" t="s">
        <v>528</v>
      </c>
    </row>
    <row r="16" spans="1:3" ht="16.5" customHeight="1">
      <c r="A16" s="90"/>
      <c r="B16" s="108">
        <v>83</v>
      </c>
      <c r="C16" s="90" t="s">
        <v>443</v>
      </c>
    </row>
    <row r="17" spans="1:3" ht="16.5" customHeight="1">
      <c r="A17" s="90"/>
      <c r="B17" s="108">
        <v>84</v>
      </c>
      <c r="C17" s="90" t="s">
        <v>460</v>
      </c>
    </row>
    <row r="18" spans="1:3" ht="16.5" customHeight="1">
      <c r="A18" s="90"/>
      <c r="B18" s="108">
        <v>85</v>
      </c>
      <c r="C18" s="90" t="s">
        <v>465</v>
      </c>
    </row>
    <row r="19" spans="1:3" ht="16.5" customHeight="1">
      <c r="A19" s="90"/>
      <c r="B19" s="108">
        <v>86</v>
      </c>
      <c r="C19" s="90" t="s">
        <v>444</v>
      </c>
    </row>
    <row r="20" spans="1:3" ht="16.5" customHeight="1">
      <c r="A20" s="90"/>
      <c r="B20" s="108">
        <v>87</v>
      </c>
      <c r="C20" s="90" t="s">
        <v>445</v>
      </c>
    </row>
    <row r="21" spans="1:3" s="100" customFormat="1" ht="16.5" customHeight="1">
      <c r="A21" s="99"/>
      <c r="B21" s="109">
        <v>88</v>
      </c>
      <c r="C21" s="99" t="s">
        <v>461</v>
      </c>
    </row>
    <row r="22" spans="1:3" ht="16.5" customHeight="1">
      <c r="A22" s="90" t="s">
        <v>358</v>
      </c>
      <c r="B22" s="108">
        <v>89</v>
      </c>
      <c r="C22" s="90" t="s">
        <v>446</v>
      </c>
    </row>
    <row r="23" spans="1:3" ht="16.5" customHeight="1">
      <c r="A23" s="90"/>
      <c r="B23" s="108">
        <v>90</v>
      </c>
      <c r="C23" s="90" t="s">
        <v>447</v>
      </c>
    </row>
    <row r="24" spans="1:3" s="100" customFormat="1" ht="16.5" customHeight="1">
      <c r="A24" s="101"/>
      <c r="B24" s="109">
        <v>91</v>
      </c>
      <c r="C24" s="101" t="s">
        <v>448</v>
      </c>
    </row>
    <row r="25" spans="1:3" ht="16.5" customHeight="1">
      <c r="A25" s="92" t="s">
        <v>359</v>
      </c>
      <c r="B25" s="108">
        <v>92</v>
      </c>
      <c r="C25" s="92" t="s">
        <v>449</v>
      </c>
    </row>
    <row r="26" spans="1:3" ht="16.5" customHeight="1">
      <c r="A26" s="93"/>
      <c r="B26" s="108">
        <v>93</v>
      </c>
      <c r="C26" s="93" t="s">
        <v>450</v>
      </c>
    </row>
    <row r="27" spans="1:3" ht="16.5" customHeight="1">
      <c r="A27" s="93"/>
      <c r="B27" s="108">
        <v>94</v>
      </c>
      <c r="C27" s="93" t="s">
        <v>451</v>
      </c>
    </row>
    <row r="28" spans="1:3" ht="16.5" customHeight="1">
      <c r="A28" s="93"/>
      <c r="B28" s="108">
        <v>95</v>
      </c>
      <c r="C28" s="93" t="s">
        <v>452</v>
      </c>
    </row>
    <row r="29" spans="1:3" s="100" customFormat="1" ht="16.5" customHeight="1">
      <c r="A29" s="102"/>
      <c r="B29" s="109">
        <v>96</v>
      </c>
      <c r="C29" s="102" t="s">
        <v>453</v>
      </c>
    </row>
    <row r="30" spans="1:3" ht="16.5" customHeight="1">
      <c r="A30" s="93" t="s">
        <v>360</v>
      </c>
      <c r="B30" s="108">
        <v>97</v>
      </c>
      <c r="C30" s="93" t="s">
        <v>454</v>
      </c>
    </row>
    <row r="31" spans="1:3" ht="16.5" customHeight="1">
      <c r="A31" s="93"/>
      <c r="B31" s="108">
        <v>98</v>
      </c>
      <c r="C31" s="93" t="s">
        <v>455</v>
      </c>
    </row>
    <row r="32" spans="1:3" ht="16.5" customHeight="1">
      <c r="A32" s="93"/>
      <c r="B32" s="108">
        <v>99</v>
      </c>
      <c r="C32" s="93" t="s">
        <v>456</v>
      </c>
    </row>
    <row r="33" spans="1:3" ht="16.5" customHeight="1">
      <c r="A33" s="93"/>
      <c r="B33" s="108">
        <v>100</v>
      </c>
      <c r="C33" s="93" t="s">
        <v>457</v>
      </c>
    </row>
    <row r="34" spans="1:3" ht="12">
      <c r="A34" s="94"/>
      <c r="B34" s="110"/>
      <c r="C34" s="94"/>
    </row>
    <row r="35" spans="1:3" ht="12">
      <c r="A35" s="94"/>
      <c r="B35" s="110"/>
      <c r="C35" s="94"/>
    </row>
    <row r="36" spans="1:3" ht="12">
      <c r="A36" s="94"/>
      <c r="B36" s="110"/>
      <c r="C36" s="94"/>
    </row>
    <row r="37" spans="1:3" ht="12">
      <c r="A37" s="94"/>
      <c r="B37" s="110"/>
      <c r="C37" s="94"/>
    </row>
    <row r="38" spans="1:3" ht="12">
      <c r="A38" s="94"/>
      <c r="B38" s="110"/>
      <c r="C38" s="94"/>
    </row>
    <row r="39" spans="1:3" ht="12">
      <c r="A39" s="94"/>
      <c r="B39" s="110"/>
      <c r="C39" s="94"/>
    </row>
    <row r="40" spans="1:3" ht="12">
      <c r="A40" s="94"/>
      <c r="B40" s="110"/>
      <c r="C40" s="94"/>
    </row>
    <row r="41" spans="1:3" ht="12">
      <c r="A41" s="94"/>
      <c r="B41" s="110"/>
      <c r="C41" s="94"/>
    </row>
    <row r="42" spans="1:3" ht="12">
      <c r="A42" s="94"/>
      <c r="B42" s="110"/>
      <c r="C42" s="94"/>
    </row>
    <row r="43" spans="1:3" ht="12">
      <c r="A43" s="94"/>
      <c r="B43" s="110"/>
      <c r="C43" s="94"/>
    </row>
    <row r="44" spans="1:3" ht="12">
      <c r="A44" s="94"/>
      <c r="B44" s="110"/>
      <c r="C44" s="94"/>
    </row>
    <row r="45" spans="1:3" ht="12">
      <c r="A45" s="94"/>
      <c r="B45" s="110"/>
      <c r="C45" s="94"/>
    </row>
    <row r="46" spans="1:3" ht="12">
      <c r="A46" s="94"/>
      <c r="B46" s="110"/>
      <c r="C46" s="94"/>
    </row>
    <row r="47" spans="1:3" ht="12">
      <c r="A47" s="94"/>
      <c r="B47" s="110"/>
      <c r="C47" s="94"/>
    </row>
    <row r="48" spans="1:3" ht="12">
      <c r="A48" s="94"/>
      <c r="B48" s="110"/>
      <c r="C48" s="94"/>
    </row>
    <row r="49" spans="1:3" ht="12">
      <c r="A49" s="94"/>
      <c r="B49" s="110"/>
      <c r="C49" s="94"/>
    </row>
    <row r="50" spans="1:3" ht="12">
      <c r="A50" s="94"/>
      <c r="B50" s="110"/>
      <c r="C50" s="94"/>
    </row>
    <row r="51" spans="1:3" ht="12">
      <c r="A51" s="94"/>
      <c r="B51" s="110"/>
      <c r="C51" s="94"/>
    </row>
    <row r="52" spans="1:3" ht="12">
      <c r="A52" s="94"/>
      <c r="B52" s="110"/>
      <c r="C52" s="94"/>
    </row>
    <row r="53" spans="1:3" ht="12">
      <c r="A53" s="94"/>
      <c r="B53" s="110"/>
      <c r="C53" s="94"/>
    </row>
    <row r="54" spans="1:3" ht="12">
      <c r="A54" s="94"/>
      <c r="B54" s="110"/>
      <c r="C54" s="94"/>
    </row>
    <row r="55" spans="1:3" ht="12">
      <c r="A55" s="94"/>
      <c r="B55" s="110"/>
      <c r="C55" s="94"/>
    </row>
    <row r="56" spans="1:3" ht="12">
      <c r="A56" s="94"/>
      <c r="B56" s="110"/>
      <c r="C56" s="94"/>
    </row>
    <row r="57" spans="1:3" ht="12">
      <c r="A57" s="94"/>
      <c r="B57" s="110"/>
      <c r="C57" s="94"/>
    </row>
    <row r="58" spans="1:3" ht="12">
      <c r="A58" s="94"/>
      <c r="B58" s="110"/>
      <c r="C58" s="94"/>
    </row>
    <row r="59" spans="1:3" ht="12">
      <c r="A59" s="94"/>
      <c r="B59" s="110"/>
      <c r="C59" s="94"/>
    </row>
    <row r="60" spans="1:3" ht="12">
      <c r="A60" s="94"/>
      <c r="B60" s="110"/>
      <c r="C60" s="94"/>
    </row>
    <row r="61" spans="1:3" ht="12">
      <c r="A61" s="94"/>
      <c r="B61" s="110"/>
      <c r="C61" s="94"/>
    </row>
    <row r="62" spans="1:3" ht="12">
      <c r="A62" s="94"/>
      <c r="B62" s="110"/>
      <c r="C62" s="94"/>
    </row>
    <row r="63" spans="1:3" ht="12">
      <c r="A63" s="94"/>
      <c r="B63" s="110"/>
      <c r="C63" s="94"/>
    </row>
    <row r="64" spans="1:3" ht="12">
      <c r="A64" s="94"/>
      <c r="B64" s="110"/>
      <c r="C64" s="94"/>
    </row>
    <row r="65" spans="1:3" ht="12">
      <c r="A65" s="94"/>
      <c r="B65" s="110"/>
      <c r="C65" s="94"/>
    </row>
    <row r="66" spans="1:3" ht="12">
      <c r="A66" s="94"/>
      <c r="B66" s="110"/>
      <c r="C66" s="94"/>
    </row>
    <row r="67" spans="1:3" ht="12">
      <c r="A67" s="94"/>
      <c r="B67" s="110"/>
      <c r="C67" s="94"/>
    </row>
    <row r="68" spans="1:3" ht="12">
      <c r="A68" s="94"/>
      <c r="B68" s="110"/>
      <c r="C68" s="94"/>
    </row>
    <row r="69" spans="1:3" ht="12">
      <c r="A69" s="94"/>
      <c r="B69" s="110"/>
      <c r="C69" s="94"/>
    </row>
    <row r="70" spans="1:3" ht="12">
      <c r="A70" s="94"/>
      <c r="B70" s="110"/>
      <c r="C70" s="94"/>
    </row>
    <row r="71" spans="1:3" ht="12">
      <c r="A71" s="94"/>
      <c r="B71" s="110"/>
      <c r="C71" s="94"/>
    </row>
    <row r="72" spans="1:3" ht="12">
      <c r="A72" s="94"/>
      <c r="B72" s="110"/>
      <c r="C72" s="94"/>
    </row>
    <row r="73" spans="1:3" ht="12">
      <c r="A73" s="94"/>
      <c r="B73" s="110"/>
      <c r="C73" s="94"/>
    </row>
    <row r="74" spans="1:3" ht="12">
      <c r="A74" s="94"/>
      <c r="B74" s="110"/>
      <c r="C74" s="94"/>
    </row>
    <row r="75" spans="1:3" ht="12">
      <c r="A75" s="94"/>
      <c r="B75" s="110"/>
      <c r="C75" s="94"/>
    </row>
    <row r="76" spans="1:3" ht="12">
      <c r="A76" s="94"/>
      <c r="B76" s="110"/>
      <c r="C76" s="94"/>
    </row>
    <row r="77" spans="1:3" ht="12">
      <c r="A77" s="94"/>
      <c r="B77" s="110"/>
      <c r="C77" s="94"/>
    </row>
    <row r="78" spans="1:3" ht="12">
      <c r="A78" s="94"/>
      <c r="B78" s="110"/>
      <c r="C78" s="94"/>
    </row>
    <row r="79" spans="1:3" ht="12">
      <c r="A79" s="94"/>
      <c r="B79" s="110"/>
      <c r="C79" s="94"/>
    </row>
    <row r="80" spans="1:3" ht="12">
      <c r="A80" s="94"/>
      <c r="B80" s="110"/>
      <c r="C80" s="94"/>
    </row>
    <row r="81" spans="1:3" ht="12">
      <c r="A81" s="94"/>
      <c r="B81" s="110"/>
      <c r="C81" s="94"/>
    </row>
    <row r="82" spans="1:3" ht="12">
      <c r="A82" s="94"/>
      <c r="B82" s="110"/>
      <c r="C82" s="94"/>
    </row>
    <row r="83" spans="1:3" ht="12">
      <c r="A83" s="94"/>
      <c r="B83" s="110"/>
      <c r="C83" s="94"/>
    </row>
    <row r="84" spans="1:3" ht="12">
      <c r="A84" s="94"/>
      <c r="B84" s="110"/>
      <c r="C84" s="94"/>
    </row>
    <row r="85" spans="1:3" ht="12">
      <c r="A85" s="94"/>
      <c r="B85" s="110"/>
      <c r="C85" s="94"/>
    </row>
    <row r="86" spans="1:3" ht="12">
      <c r="A86" s="94"/>
      <c r="B86" s="110"/>
      <c r="C86" s="94"/>
    </row>
    <row r="87" spans="1:3" ht="12">
      <c r="A87" s="94"/>
      <c r="B87" s="110"/>
      <c r="C87" s="94"/>
    </row>
    <row r="88" spans="1:3" ht="12">
      <c r="A88" s="94"/>
      <c r="B88" s="110"/>
      <c r="C88" s="94"/>
    </row>
    <row r="89" spans="1:3" ht="12">
      <c r="A89" s="94"/>
      <c r="B89" s="110"/>
      <c r="C89" s="94"/>
    </row>
    <row r="90" spans="1:3" ht="12">
      <c r="A90" s="94"/>
      <c r="B90" s="110"/>
      <c r="C90" s="94"/>
    </row>
    <row r="91" spans="1:3" ht="12">
      <c r="A91" s="94"/>
      <c r="B91" s="110"/>
      <c r="C91" s="94"/>
    </row>
    <row r="92" spans="1:3" ht="12">
      <c r="A92" s="94"/>
      <c r="B92" s="110"/>
      <c r="C92" s="94"/>
    </row>
    <row r="93" spans="1:3" ht="12">
      <c r="A93" s="94"/>
      <c r="B93" s="110"/>
      <c r="C93" s="94"/>
    </row>
    <row r="94" spans="1:3" ht="12">
      <c r="A94" s="94"/>
      <c r="B94" s="110"/>
      <c r="C94" s="94"/>
    </row>
    <row r="95" spans="1:3" ht="12">
      <c r="A95" s="94"/>
      <c r="B95" s="110"/>
      <c r="C95" s="94"/>
    </row>
    <row r="96" spans="1:3" ht="12">
      <c r="A96" s="94"/>
      <c r="B96" s="110"/>
      <c r="C96" s="94"/>
    </row>
    <row r="97" spans="1:3" ht="12">
      <c r="A97" s="94"/>
      <c r="B97" s="110"/>
      <c r="C97" s="94"/>
    </row>
    <row r="98" spans="1:3" ht="12">
      <c r="A98" s="94"/>
      <c r="B98" s="110"/>
      <c r="C98" s="94"/>
    </row>
    <row r="99" spans="1:3" ht="12">
      <c r="A99" s="94"/>
      <c r="B99" s="110"/>
      <c r="C99" s="94"/>
    </row>
  </sheetData>
  <printOptions horizontalCentered="1"/>
  <pageMargins left="0.57" right="0.49" top="0.53" bottom="0" header="0.37"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J132"/>
  <sheetViews>
    <sheetView view="pageBreakPreview" zoomScaleSheetLayoutView="100" workbookViewId="0" topLeftCell="A1">
      <selection activeCell="A1" sqref="A1"/>
    </sheetView>
  </sheetViews>
  <sheetFormatPr defaultColWidth="9.00390625" defaultRowHeight="12.75"/>
  <cols>
    <col min="1" max="1" width="2.75390625" style="9" customWidth="1"/>
    <col min="2" max="2" width="21.25390625" style="9" customWidth="1"/>
    <col min="3" max="3" width="13.75390625" style="4" customWidth="1"/>
    <col min="4" max="5" width="13.25390625" style="4" customWidth="1"/>
    <col min="6" max="6" width="13.125" style="4" customWidth="1"/>
    <col min="7" max="7" width="13.625" style="4" customWidth="1"/>
    <col min="8" max="8" width="6.25390625" style="4" customWidth="1"/>
    <col min="9" max="9" width="6.25390625" style="25" customWidth="1"/>
    <col min="10" max="16384" width="8.875" style="4" customWidth="1"/>
  </cols>
  <sheetData>
    <row r="1" spans="1:9" s="3" customFormat="1" ht="15" customHeight="1">
      <c r="A1" s="44" t="s">
        <v>476</v>
      </c>
      <c r="B1" s="2"/>
      <c r="C1" s="2"/>
      <c r="D1" s="29"/>
      <c r="E1" s="29"/>
      <c r="F1" s="29"/>
      <c r="G1" s="29"/>
      <c r="H1" s="29"/>
      <c r="I1" s="29"/>
    </row>
    <row r="2" spans="1:9" s="15" customFormat="1" ht="24" customHeight="1">
      <c r="A2" s="215" t="s">
        <v>6</v>
      </c>
      <c r="B2" s="225"/>
      <c r="C2" s="123" t="s">
        <v>1</v>
      </c>
      <c r="D2" s="123" t="s">
        <v>367</v>
      </c>
      <c r="E2" s="123" t="s">
        <v>376</v>
      </c>
      <c r="F2" s="123" t="s">
        <v>522</v>
      </c>
      <c r="G2" s="123" t="s">
        <v>570</v>
      </c>
      <c r="H2" s="124" t="s">
        <v>571</v>
      </c>
      <c r="I2" s="125" t="s">
        <v>572</v>
      </c>
    </row>
    <row r="3" spans="1:9" s="3" customFormat="1" ht="11.25">
      <c r="A3" s="5"/>
      <c r="B3" s="28"/>
      <c r="C3" s="5" t="s">
        <v>11</v>
      </c>
      <c r="D3" s="5" t="s">
        <v>11</v>
      </c>
      <c r="E3" s="5" t="s">
        <v>11</v>
      </c>
      <c r="F3" s="5" t="s">
        <v>11</v>
      </c>
      <c r="G3" s="5" t="s">
        <v>11</v>
      </c>
      <c r="H3" s="5" t="s">
        <v>61</v>
      </c>
      <c r="I3" s="5" t="s">
        <v>61</v>
      </c>
    </row>
    <row r="4" spans="1:9" s="3" customFormat="1" ht="11.25">
      <c r="A4" s="13" t="s">
        <v>63</v>
      </c>
      <c r="B4" s="28" t="s">
        <v>64</v>
      </c>
      <c r="C4" s="5">
        <v>2158430833</v>
      </c>
      <c r="D4" s="5">
        <v>2127051142</v>
      </c>
      <c r="E4" s="5">
        <v>2124059330</v>
      </c>
      <c r="F4" s="5">
        <v>2095739005</v>
      </c>
      <c r="G4" s="5">
        <v>2056478871</v>
      </c>
      <c r="H4" s="33">
        <f>+F4/E4*100</f>
        <v>98.66668860892884</v>
      </c>
      <c r="I4" s="33">
        <f>+G4/F4*100</f>
        <v>98.12666873564248</v>
      </c>
    </row>
    <row r="5" spans="1:9" s="3" customFormat="1" ht="11.25">
      <c r="A5" s="13" t="s">
        <v>65</v>
      </c>
      <c r="B5" s="28" t="s">
        <v>66</v>
      </c>
      <c r="C5" s="5">
        <v>2141735201</v>
      </c>
      <c r="D5" s="5">
        <v>2109052466</v>
      </c>
      <c r="E5" s="5">
        <v>2111859674</v>
      </c>
      <c r="F5" s="5">
        <v>2086490083</v>
      </c>
      <c r="G5" s="5">
        <v>2051704890</v>
      </c>
      <c r="H5" s="33">
        <f aca="true" t="shared" si="0" ref="H5:H12">+F5/E5*100</f>
        <v>98.79870848843152</v>
      </c>
      <c r="I5" s="33">
        <f aca="true" t="shared" si="1" ref="I5:I12">+G5/F5*100</f>
        <v>98.33283688796713</v>
      </c>
    </row>
    <row r="6" spans="1:9" s="3" customFormat="1" ht="11.25">
      <c r="A6" s="13" t="s">
        <v>67</v>
      </c>
      <c r="B6" s="28" t="s">
        <v>68</v>
      </c>
      <c r="C6" s="5">
        <v>16695632</v>
      </c>
      <c r="D6" s="5">
        <v>17998676</v>
      </c>
      <c r="E6" s="5">
        <v>12199656</v>
      </c>
      <c r="F6" s="5">
        <v>9248922</v>
      </c>
      <c r="G6" s="5">
        <v>4773981</v>
      </c>
      <c r="H6" s="33">
        <f t="shared" si="0"/>
        <v>75.81297374286619</v>
      </c>
      <c r="I6" s="33">
        <f t="shared" si="1"/>
        <v>51.61662083429831</v>
      </c>
    </row>
    <row r="7" spans="1:9" s="3" customFormat="1" ht="11.25">
      <c r="A7" s="13" t="s">
        <v>69</v>
      </c>
      <c r="B7" s="28" t="s">
        <v>70</v>
      </c>
      <c r="C7" s="5">
        <v>14427443</v>
      </c>
      <c r="D7" s="5">
        <v>15586764</v>
      </c>
      <c r="E7" s="5">
        <v>9882478</v>
      </c>
      <c r="F7" s="5">
        <v>8183767</v>
      </c>
      <c r="G7" s="5">
        <v>4318717</v>
      </c>
      <c r="H7" s="33">
        <f t="shared" si="0"/>
        <v>82.81088002422065</v>
      </c>
      <c r="I7" s="33">
        <f t="shared" si="1"/>
        <v>52.771749244571595</v>
      </c>
    </row>
    <row r="8" spans="1:9" s="3" customFormat="1" ht="11.25">
      <c r="A8" s="2"/>
      <c r="B8" s="28" t="s">
        <v>71</v>
      </c>
      <c r="C8" s="5">
        <v>2268189</v>
      </c>
      <c r="D8" s="5">
        <v>2411912</v>
      </c>
      <c r="E8" s="5">
        <v>2317178</v>
      </c>
      <c r="F8" s="5">
        <v>1065155</v>
      </c>
      <c r="G8" s="5">
        <v>455264</v>
      </c>
      <c r="H8" s="33">
        <f t="shared" si="0"/>
        <v>45.96776768983651</v>
      </c>
      <c r="I8" s="33">
        <f t="shared" si="1"/>
        <v>42.74157282273472</v>
      </c>
    </row>
    <row r="9" spans="1:9" s="3" customFormat="1" ht="11.25">
      <c r="A9" s="13" t="s">
        <v>72</v>
      </c>
      <c r="B9" s="28" t="s">
        <v>73</v>
      </c>
      <c r="C9" s="5">
        <v>744667</v>
      </c>
      <c r="D9" s="5">
        <v>143723</v>
      </c>
      <c r="E9" s="5">
        <v>-94734</v>
      </c>
      <c r="F9" s="5">
        <v>-1252023</v>
      </c>
      <c r="G9" s="5">
        <v>-609891</v>
      </c>
      <c r="H9" s="33" t="s">
        <v>78</v>
      </c>
      <c r="I9" s="33" t="s">
        <v>78</v>
      </c>
    </row>
    <row r="10" spans="1:9" s="3" customFormat="1" ht="11.25">
      <c r="A10" s="13" t="s">
        <v>74</v>
      </c>
      <c r="B10" s="18" t="s">
        <v>75</v>
      </c>
      <c r="C10" s="2">
        <v>796308</v>
      </c>
      <c r="D10" s="2">
        <v>1146387</v>
      </c>
      <c r="E10" s="2">
        <v>1213262</v>
      </c>
      <c r="F10" s="2">
        <v>1169570</v>
      </c>
      <c r="G10" s="2">
        <v>540219</v>
      </c>
      <c r="H10" s="33">
        <f t="shared" si="0"/>
        <v>96.39879927006699</v>
      </c>
      <c r="I10" s="33">
        <f t="shared" si="1"/>
        <v>46.18953974537651</v>
      </c>
    </row>
    <row r="11" spans="1:9" s="3" customFormat="1" ht="11.25">
      <c r="A11" s="13" t="s">
        <v>76</v>
      </c>
      <c r="B11" s="18" t="s">
        <v>77</v>
      </c>
      <c r="C11" s="33" t="s">
        <v>78</v>
      </c>
      <c r="D11" s="33" t="s">
        <v>78</v>
      </c>
      <c r="E11" s="33" t="s">
        <v>78</v>
      </c>
      <c r="F11" s="33" t="s">
        <v>78</v>
      </c>
      <c r="G11" s="33" t="s">
        <v>78</v>
      </c>
      <c r="H11" s="33" t="s">
        <v>78</v>
      </c>
      <c r="I11" s="33" t="s">
        <v>78</v>
      </c>
    </row>
    <row r="12" spans="1:9" s="3" customFormat="1" ht="11.25">
      <c r="A12" s="13" t="s">
        <v>79</v>
      </c>
      <c r="B12" s="18" t="s">
        <v>80</v>
      </c>
      <c r="C12" s="6">
        <v>1761000</v>
      </c>
      <c r="D12" s="2">
        <v>800000</v>
      </c>
      <c r="E12" s="2">
        <v>1800000</v>
      </c>
      <c r="F12" s="2">
        <v>1500000</v>
      </c>
      <c r="G12" s="2">
        <v>1625754</v>
      </c>
      <c r="H12" s="33">
        <f t="shared" si="0"/>
        <v>83.33333333333334</v>
      </c>
      <c r="I12" s="33">
        <f t="shared" si="1"/>
        <v>108.3836</v>
      </c>
    </row>
    <row r="13" spans="1:9" s="3" customFormat="1" ht="22.5">
      <c r="A13" s="13"/>
      <c r="B13" s="126" t="s">
        <v>127</v>
      </c>
      <c r="C13" s="6">
        <v>-220025</v>
      </c>
      <c r="D13" s="2">
        <v>490110</v>
      </c>
      <c r="E13" s="2">
        <v>681472</v>
      </c>
      <c r="F13" s="2">
        <v>-1582453</v>
      </c>
      <c r="G13" s="2">
        <v>-1695426</v>
      </c>
      <c r="H13" s="33" t="s">
        <v>78</v>
      </c>
      <c r="I13" s="33" t="s">
        <v>78</v>
      </c>
    </row>
    <row r="14" spans="1:9" s="3" customFormat="1" ht="11.25" customHeight="1">
      <c r="A14" s="24"/>
      <c r="B14" s="127"/>
      <c r="C14" s="10"/>
      <c r="D14" s="10"/>
      <c r="E14" s="10"/>
      <c r="F14" s="10"/>
      <c r="G14" s="10"/>
      <c r="H14" s="10"/>
      <c r="I14" s="41"/>
    </row>
    <row r="15" spans="1:9" s="3" customFormat="1" ht="13.5" customHeight="1">
      <c r="A15" s="128" t="s">
        <v>81</v>
      </c>
      <c r="B15" s="2"/>
      <c r="C15" s="2"/>
      <c r="D15" s="29"/>
      <c r="E15" s="29"/>
      <c r="F15" s="29"/>
      <c r="G15" s="31"/>
      <c r="H15" s="29"/>
      <c r="I15" s="29"/>
    </row>
    <row r="16" spans="1:9" s="15" customFormat="1" ht="24" customHeight="1">
      <c r="A16" s="215" t="s">
        <v>6</v>
      </c>
      <c r="B16" s="225"/>
      <c r="C16" s="123" t="s">
        <v>1</v>
      </c>
      <c r="D16" s="123" t="s">
        <v>367</v>
      </c>
      <c r="E16" s="123" t="s">
        <v>377</v>
      </c>
      <c r="F16" s="123" t="s">
        <v>522</v>
      </c>
      <c r="G16" s="123" t="s">
        <v>570</v>
      </c>
      <c r="H16" s="129" t="s">
        <v>82</v>
      </c>
      <c r="I16" s="130" t="s">
        <v>62</v>
      </c>
    </row>
    <row r="17" spans="1:9" s="3" customFormat="1" ht="11.25">
      <c r="A17" s="2"/>
      <c r="B17" s="28"/>
      <c r="C17" s="5" t="s">
        <v>11</v>
      </c>
      <c r="D17" s="5" t="s">
        <v>11</v>
      </c>
      <c r="E17" s="5" t="s">
        <v>11</v>
      </c>
      <c r="F17" s="5" t="s">
        <v>11</v>
      </c>
      <c r="G17" s="5" t="s">
        <v>11</v>
      </c>
      <c r="H17" s="5" t="s">
        <v>61</v>
      </c>
      <c r="I17" s="5" t="s">
        <v>61</v>
      </c>
    </row>
    <row r="18" spans="1:9" s="30" customFormat="1" ht="11.25">
      <c r="A18" s="128" t="s">
        <v>64</v>
      </c>
      <c r="B18" s="131"/>
      <c r="C18" s="31">
        <v>2158430833</v>
      </c>
      <c r="D18" s="31">
        <v>2127051142</v>
      </c>
      <c r="E18" s="31">
        <f>E19+E29</f>
        <v>2124059330</v>
      </c>
      <c r="F18" s="31">
        <f>F19+F29</f>
        <v>2095739005</v>
      </c>
      <c r="G18" s="31">
        <f>G19+G29</f>
        <v>2056478871</v>
      </c>
      <c r="H18" s="32">
        <f aca="true" t="shared" si="2" ref="H18:H37">+G18/$G$18*100</f>
        <v>100</v>
      </c>
      <c r="I18" s="32">
        <f>+G18/F18*100</f>
        <v>98.12666873564248</v>
      </c>
    </row>
    <row r="19" spans="1:9" s="3" customFormat="1" ht="11.25">
      <c r="A19" s="38" t="s">
        <v>83</v>
      </c>
      <c r="B19" s="20"/>
      <c r="C19" s="2">
        <v>1145019804</v>
      </c>
      <c r="D19" s="2">
        <v>1166102639</v>
      </c>
      <c r="E19" s="2">
        <f>SUM(E20:E28)</f>
        <v>1147772649</v>
      </c>
      <c r="F19" s="2">
        <f>SUM(F20:F28)</f>
        <v>1098490633</v>
      </c>
      <c r="G19" s="2">
        <v>1064362163</v>
      </c>
      <c r="H19" s="40">
        <f t="shared" si="2"/>
        <v>51.75653287808567</v>
      </c>
      <c r="I19" s="32">
        <f aca="true" t="shared" si="3" ref="I19:I54">+G19/F19*100</f>
        <v>96.89314874658562</v>
      </c>
    </row>
    <row r="20" spans="1:9" s="3" customFormat="1" ht="11.25">
      <c r="A20" s="6" t="s">
        <v>84</v>
      </c>
      <c r="B20" s="18" t="s">
        <v>15</v>
      </c>
      <c r="C20" s="6">
        <v>576648483</v>
      </c>
      <c r="D20" s="6">
        <v>603347775</v>
      </c>
      <c r="E20" s="2">
        <v>584073260</v>
      </c>
      <c r="F20" s="2">
        <v>511916226</v>
      </c>
      <c r="G20" s="2">
        <v>494787943</v>
      </c>
      <c r="H20" s="40">
        <f t="shared" si="2"/>
        <v>24.059957531165903</v>
      </c>
      <c r="I20" s="32">
        <f t="shared" si="3"/>
        <v>96.65408476425203</v>
      </c>
    </row>
    <row r="21" spans="1:9" s="3" customFormat="1" ht="11.25">
      <c r="A21" s="6" t="s">
        <v>84</v>
      </c>
      <c r="B21" s="18" t="s">
        <v>85</v>
      </c>
      <c r="C21" s="6">
        <v>96650015</v>
      </c>
      <c r="D21" s="6">
        <v>99774076</v>
      </c>
      <c r="E21" s="2">
        <v>96034915</v>
      </c>
      <c r="F21" s="2">
        <v>84270801</v>
      </c>
      <c r="G21" s="2">
        <v>93495672</v>
      </c>
      <c r="H21" s="40">
        <f t="shared" si="2"/>
        <v>4.546395944954982</v>
      </c>
      <c r="I21" s="32">
        <f t="shared" si="3"/>
        <v>110.94669908263954</v>
      </c>
    </row>
    <row r="22" spans="1:9" s="3" customFormat="1" ht="11.25">
      <c r="A22" s="6"/>
      <c r="B22" s="132" t="s">
        <v>25</v>
      </c>
      <c r="C22" s="6">
        <v>22065829</v>
      </c>
      <c r="D22" s="6">
        <v>20706612</v>
      </c>
      <c r="E22" s="2">
        <v>18415932</v>
      </c>
      <c r="F22" s="2">
        <v>17244361</v>
      </c>
      <c r="G22" s="2">
        <v>15841537</v>
      </c>
      <c r="H22" s="40">
        <f>+G22/$G$18*100</f>
        <v>0.7703233533489584</v>
      </c>
      <c r="I22" s="32">
        <f t="shared" si="3"/>
        <v>91.86502764584898</v>
      </c>
    </row>
    <row r="23" spans="1:9" s="3" customFormat="1" ht="11.25">
      <c r="A23" s="6"/>
      <c r="B23" s="18" t="s">
        <v>27</v>
      </c>
      <c r="C23" s="6">
        <v>30544021</v>
      </c>
      <c r="D23" s="6">
        <v>30202309</v>
      </c>
      <c r="E23" s="2">
        <v>29804878</v>
      </c>
      <c r="F23" s="2">
        <v>28890815</v>
      </c>
      <c r="G23" s="2">
        <v>30549023</v>
      </c>
      <c r="H23" s="40">
        <f t="shared" si="2"/>
        <v>1.4855014282322767</v>
      </c>
      <c r="I23" s="32">
        <f t="shared" si="3"/>
        <v>105.73956809456571</v>
      </c>
    </row>
    <row r="24" spans="1:9" s="3" customFormat="1" ht="11.25">
      <c r="A24" s="6"/>
      <c r="B24" s="132" t="s">
        <v>31</v>
      </c>
      <c r="C24" s="6">
        <v>11852731</v>
      </c>
      <c r="D24" s="6">
        <v>7519392</v>
      </c>
      <c r="E24" s="2">
        <v>6037809</v>
      </c>
      <c r="F24" s="2">
        <v>3131749</v>
      </c>
      <c r="G24" s="2">
        <v>3733554</v>
      </c>
      <c r="H24" s="40">
        <f t="shared" si="2"/>
        <v>0.18155080767664256</v>
      </c>
      <c r="I24" s="32">
        <f t="shared" si="3"/>
        <v>119.21625902969875</v>
      </c>
    </row>
    <row r="25" spans="1:9" s="3" customFormat="1" ht="11.25">
      <c r="A25" s="6"/>
      <c r="B25" s="18" t="s">
        <v>33</v>
      </c>
      <c r="C25" s="6">
        <v>1196843</v>
      </c>
      <c r="D25" s="6">
        <v>5066748</v>
      </c>
      <c r="E25" s="2">
        <v>3059959</v>
      </c>
      <c r="F25" s="2">
        <v>2556565</v>
      </c>
      <c r="G25" s="2">
        <v>1183741</v>
      </c>
      <c r="H25" s="40">
        <f t="shared" si="2"/>
        <v>0.0575615444774487</v>
      </c>
      <c r="I25" s="32">
        <f t="shared" si="3"/>
        <v>46.30201070577122</v>
      </c>
    </row>
    <row r="26" spans="1:9" s="3" customFormat="1" ht="11.25">
      <c r="A26" s="6"/>
      <c r="B26" s="18" t="s">
        <v>35</v>
      </c>
      <c r="C26" s="6">
        <v>262325034</v>
      </c>
      <c r="D26" s="6">
        <v>245456815</v>
      </c>
      <c r="E26" s="2">
        <v>275147077</v>
      </c>
      <c r="F26" s="2">
        <v>337021752</v>
      </c>
      <c r="G26" s="2">
        <v>318358749</v>
      </c>
      <c r="H26" s="40">
        <f t="shared" si="2"/>
        <v>15.480769264854752</v>
      </c>
      <c r="I26" s="32">
        <f t="shared" si="3"/>
        <v>94.46237434549923</v>
      </c>
    </row>
    <row r="27" spans="1:9" s="3" customFormat="1" ht="11.25">
      <c r="A27" s="6"/>
      <c r="B27" s="18" t="s">
        <v>37</v>
      </c>
      <c r="C27" s="6">
        <v>18117783</v>
      </c>
      <c r="D27" s="6">
        <v>16695632</v>
      </c>
      <c r="E27" s="2">
        <v>17998676</v>
      </c>
      <c r="F27" s="2">
        <v>12199655</v>
      </c>
      <c r="G27" s="2">
        <v>9248922</v>
      </c>
      <c r="H27" s="40">
        <f t="shared" si="2"/>
        <v>0.44974553983637794</v>
      </c>
      <c r="I27" s="32">
        <f t="shared" si="3"/>
        <v>75.81297995722011</v>
      </c>
    </row>
    <row r="28" spans="1:9" s="3" customFormat="1" ht="11.25">
      <c r="A28" s="6"/>
      <c r="B28" s="18" t="s">
        <v>39</v>
      </c>
      <c r="C28" s="6">
        <v>125619065</v>
      </c>
      <c r="D28" s="6">
        <v>137333280</v>
      </c>
      <c r="E28" s="6">
        <v>117200143</v>
      </c>
      <c r="F28" s="6">
        <v>101258709</v>
      </c>
      <c r="G28" s="6">
        <v>97163022</v>
      </c>
      <c r="H28" s="40">
        <f t="shared" si="2"/>
        <v>4.724727463538331</v>
      </c>
      <c r="I28" s="32">
        <f t="shared" si="3"/>
        <v>95.95522494761414</v>
      </c>
    </row>
    <row r="29" spans="1:9" s="3" customFormat="1" ht="11.25">
      <c r="A29" s="6" t="s">
        <v>86</v>
      </c>
      <c r="B29" s="18"/>
      <c r="C29" s="2">
        <v>1013411029</v>
      </c>
      <c r="D29" s="2">
        <v>960948503</v>
      </c>
      <c r="E29" s="6">
        <f>SUM(E30:E35)</f>
        <v>976286681</v>
      </c>
      <c r="F29" s="6">
        <f>SUM(F30:F35)</f>
        <v>997248372</v>
      </c>
      <c r="G29" s="6">
        <f>SUM(G30:G35)</f>
        <v>992116708</v>
      </c>
      <c r="H29" s="40">
        <f t="shared" si="2"/>
        <v>48.24346712191433</v>
      </c>
      <c r="I29" s="32">
        <f t="shared" si="3"/>
        <v>99.48541766082722</v>
      </c>
    </row>
    <row r="30" spans="1:9" s="3" customFormat="1" ht="11.25">
      <c r="A30" s="6" t="s">
        <v>84</v>
      </c>
      <c r="B30" s="18" t="s">
        <v>18</v>
      </c>
      <c r="C30" s="6">
        <v>4015540</v>
      </c>
      <c r="D30" s="6">
        <v>4060019</v>
      </c>
      <c r="E30" s="2">
        <v>4070967</v>
      </c>
      <c r="F30" s="2">
        <v>4259495</v>
      </c>
      <c r="G30" s="2">
        <v>5201658</v>
      </c>
      <c r="H30" s="40">
        <f t="shared" si="2"/>
        <v>0.2529400167126735</v>
      </c>
      <c r="I30" s="32">
        <f t="shared" si="3"/>
        <v>122.1191244501989</v>
      </c>
    </row>
    <row r="31" spans="1:9" s="3" customFormat="1" ht="11.25">
      <c r="A31" s="6" t="s">
        <v>84</v>
      </c>
      <c r="B31" s="18" t="s">
        <v>87</v>
      </c>
      <c r="C31" s="6">
        <v>5317050</v>
      </c>
      <c r="D31" s="6">
        <v>5085403</v>
      </c>
      <c r="E31" s="2">
        <v>4559906</v>
      </c>
      <c r="F31" s="2">
        <v>4881684</v>
      </c>
      <c r="G31" s="2">
        <v>9999578</v>
      </c>
      <c r="H31" s="40">
        <f t="shared" si="2"/>
        <v>0.4862475438484581</v>
      </c>
      <c r="I31" s="32">
        <f t="shared" si="3"/>
        <v>204.83869910465322</v>
      </c>
    </row>
    <row r="32" spans="1:9" s="3" customFormat="1" ht="11.25">
      <c r="A32" s="6" t="s">
        <v>84</v>
      </c>
      <c r="B32" s="18" t="s">
        <v>21</v>
      </c>
      <c r="C32" s="6">
        <v>393319364</v>
      </c>
      <c r="D32" s="6">
        <v>425090596</v>
      </c>
      <c r="E32" s="2">
        <v>419149390</v>
      </c>
      <c r="F32" s="2">
        <v>432652847</v>
      </c>
      <c r="G32" s="2">
        <v>398573076</v>
      </c>
      <c r="H32" s="40">
        <f t="shared" si="2"/>
        <v>19.381335817283972</v>
      </c>
      <c r="I32" s="32">
        <f t="shared" si="3"/>
        <v>92.12306789697377</v>
      </c>
    </row>
    <row r="33" spans="1:9" s="3" customFormat="1" ht="11.25">
      <c r="A33" s="6" t="s">
        <v>84</v>
      </c>
      <c r="B33" s="18" t="s">
        <v>23</v>
      </c>
      <c r="C33" s="6">
        <v>2100713</v>
      </c>
      <c r="D33" s="6">
        <v>1775435</v>
      </c>
      <c r="E33" s="2">
        <v>1788932</v>
      </c>
      <c r="F33" s="2">
        <v>1785698</v>
      </c>
      <c r="G33" s="2">
        <v>1956474</v>
      </c>
      <c r="H33" s="40">
        <f t="shared" si="2"/>
        <v>0.09513708249521811</v>
      </c>
      <c r="I33" s="32">
        <f t="shared" si="3"/>
        <v>109.56354321951416</v>
      </c>
    </row>
    <row r="34" spans="1:9" s="3" customFormat="1" ht="11.25">
      <c r="A34" s="6"/>
      <c r="B34" s="18" t="s">
        <v>29</v>
      </c>
      <c r="C34" s="6">
        <v>347017812</v>
      </c>
      <c r="D34" s="6">
        <v>317224430</v>
      </c>
      <c r="E34" s="2">
        <v>314932197</v>
      </c>
      <c r="F34" s="2">
        <v>274152756</v>
      </c>
      <c r="G34" s="2">
        <v>260010752</v>
      </c>
      <c r="H34" s="40">
        <f t="shared" si="2"/>
        <v>12.643492508802925</v>
      </c>
      <c r="I34" s="32">
        <f t="shared" si="3"/>
        <v>94.84156052036916</v>
      </c>
    </row>
    <row r="35" spans="1:9" s="3" customFormat="1" ht="11.25">
      <c r="A35" s="6"/>
      <c r="B35" s="18" t="s">
        <v>40</v>
      </c>
      <c r="C35" s="6">
        <v>261640550</v>
      </c>
      <c r="D35" s="6">
        <v>207712620</v>
      </c>
      <c r="E35" s="6">
        <v>231785289</v>
      </c>
      <c r="F35" s="6">
        <v>279515892</v>
      </c>
      <c r="G35" s="6">
        <v>316375170</v>
      </c>
      <c r="H35" s="40">
        <f t="shared" si="2"/>
        <v>15.384314152771083</v>
      </c>
      <c r="I35" s="32">
        <f t="shared" si="3"/>
        <v>113.1868273164232</v>
      </c>
    </row>
    <row r="36" spans="1:10" s="3" customFormat="1" ht="11.25">
      <c r="A36" s="6" t="s">
        <v>128</v>
      </c>
      <c r="B36" s="18"/>
      <c r="C36" s="2">
        <f>SUM(C20:C21)+SUM(C30:C33)</f>
        <v>1078051165</v>
      </c>
      <c r="D36" s="2">
        <f>SUM(D20:D21)+SUM(D30:D33)</f>
        <v>1139133304</v>
      </c>
      <c r="E36" s="2">
        <f>SUM(E20:E21)+SUM(E30:E33)</f>
        <v>1109677370</v>
      </c>
      <c r="F36" s="2">
        <f>SUM(F20:F21)+SUM(F30:F33)</f>
        <v>1039766751</v>
      </c>
      <c r="G36" s="2">
        <f>SUM(G20:G21)+SUM(G30:G33)</f>
        <v>1004014401</v>
      </c>
      <c r="H36" s="40">
        <f t="shared" si="2"/>
        <v>48.822013936461204</v>
      </c>
      <c r="I36" s="32">
        <f t="shared" si="3"/>
        <v>96.56150285959664</v>
      </c>
      <c r="J36" s="3" t="s">
        <v>573</v>
      </c>
    </row>
    <row r="37" spans="1:9" s="3" customFormat="1" ht="11.25">
      <c r="A37" s="6" t="s">
        <v>121</v>
      </c>
      <c r="B37" s="18"/>
      <c r="C37" s="2">
        <f>SUM(C22:C28)+SUM(C34:C35)</f>
        <v>1080379668</v>
      </c>
      <c r="D37" s="2">
        <f>SUM(D22:D28)+SUM(D34:D35)</f>
        <v>987917838</v>
      </c>
      <c r="E37" s="2">
        <f>SUM(E22:E28)+SUM(E34:E35)</f>
        <v>1014381960</v>
      </c>
      <c r="F37" s="2">
        <f>SUM(F22:F28)+SUM(F34:F35)</f>
        <v>1055972254</v>
      </c>
      <c r="G37" s="2">
        <f>SUM(G22:G28)+SUM(G34:G35)</f>
        <v>1052464470</v>
      </c>
      <c r="H37" s="40">
        <f t="shared" si="2"/>
        <v>51.177986063538796</v>
      </c>
      <c r="I37" s="32">
        <f t="shared" si="3"/>
        <v>99.66781475680705</v>
      </c>
    </row>
    <row r="38" spans="1:9" s="30" customFormat="1" ht="21.75" customHeight="1">
      <c r="A38" s="128" t="s">
        <v>66</v>
      </c>
      <c r="B38" s="133"/>
      <c r="C38" s="134">
        <v>2141735201</v>
      </c>
      <c r="D38" s="19">
        <v>2109052466</v>
      </c>
      <c r="E38" s="19">
        <v>2111859674</v>
      </c>
      <c r="F38" s="19">
        <f>F40+F46+F50+F51+F52+F53+F54</f>
        <v>2086490083</v>
      </c>
      <c r="G38" s="19">
        <f>G40+G46+G50+G51+G52+G53+G54</f>
        <v>2051704890</v>
      </c>
      <c r="H38" s="117">
        <f>+G38/$G$38*100</f>
        <v>100</v>
      </c>
      <c r="I38" s="32">
        <f t="shared" si="3"/>
        <v>98.33283688796713</v>
      </c>
    </row>
    <row r="39" spans="1:9" s="30" customFormat="1" ht="11.25">
      <c r="A39" s="128" t="s">
        <v>88</v>
      </c>
      <c r="B39" s="133"/>
      <c r="C39" s="134"/>
      <c r="D39" s="19"/>
      <c r="E39" s="19"/>
      <c r="F39" s="19"/>
      <c r="G39" s="19"/>
      <c r="H39" s="117"/>
      <c r="I39" s="32"/>
    </row>
    <row r="40" spans="1:9" s="16" customFormat="1" ht="11.25">
      <c r="A40" s="26" t="s">
        <v>89</v>
      </c>
      <c r="B40" s="132"/>
      <c r="C40" s="54">
        <v>1126920242</v>
      </c>
      <c r="D40" s="13">
        <v>1153293894</v>
      </c>
      <c r="E40" s="13">
        <v>1151280789</v>
      </c>
      <c r="F40" s="13">
        <f>SUM(F41:F45)</f>
        <v>1087302930</v>
      </c>
      <c r="G40" s="13">
        <v>1081219816</v>
      </c>
      <c r="H40" s="117">
        <f aca="true" t="shared" si="4" ref="H40:H54">+G40/$G$38*100</f>
        <v>52.69860306274359</v>
      </c>
      <c r="I40" s="32">
        <f t="shared" si="3"/>
        <v>99.44053181204984</v>
      </c>
    </row>
    <row r="41" spans="1:9" s="30" customFormat="1" ht="11.25">
      <c r="A41" s="38"/>
      <c r="B41" s="18" t="s">
        <v>90</v>
      </c>
      <c r="C41" s="21">
        <v>657909651</v>
      </c>
      <c r="D41" s="6">
        <v>652590664</v>
      </c>
      <c r="E41" s="6">
        <v>650180123</v>
      </c>
      <c r="F41" s="6">
        <v>638524532</v>
      </c>
      <c r="G41" s="6">
        <v>629602427</v>
      </c>
      <c r="H41" s="117">
        <f t="shared" si="4"/>
        <v>30.6867927287535</v>
      </c>
      <c r="I41" s="32">
        <f t="shared" si="3"/>
        <v>98.60269973151165</v>
      </c>
    </row>
    <row r="42" spans="1:9" s="30" customFormat="1" ht="11.25">
      <c r="A42" s="38"/>
      <c r="B42" s="18" t="s">
        <v>91</v>
      </c>
      <c r="C42" s="21">
        <v>50697238</v>
      </c>
      <c r="D42" s="6">
        <v>42221237</v>
      </c>
      <c r="E42" s="6">
        <v>42511479</v>
      </c>
      <c r="F42" s="6">
        <v>43426253</v>
      </c>
      <c r="G42" s="6">
        <v>43451229</v>
      </c>
      <c r="H42" s="117">
        <f t="shared" si="4"/>
        <v>2.117810861190666</v>
      </c>
      <c r="I42" s="32">
        <f t="shared" si="3"/>
        <v>100.05751359667158</v>
      </c>
    </row>
    <row r="43" spans="1:9" s="30" customFormat="1" ht="11.25">
      <c r="A43" s="38"/>
      <c r="B43" s="18" t="s">
        <v>92</v>
      </c>
      <c r="C43" s="21">
        <v>13333727</v>
      </c>
      <c r="D43" s="6">
        <v>13760848</v>
      </c>
      <c r="E43" s="6">
        <v>13247624</v>
      </c>
      <c r="F43" s="6">
        <v>14360740</v>
      </c>
      <c r="G43" s="6">
        <v>14225282</v>
      </c>
      <c r="H43" s="117">
        <f t="shared" si="4"/>
        <v>0.6933395767263585</v>
      </c>
      <c r="I43" s="32">
        <f t="shared" si="3"/>
        <v>99.05674777205074</v>
      </c>
    </row>
    <row r="44" spans="1:9" s="30" customFormat="1" ht="11.25">
      <c r="A44" s="38"/>
      <c r="B44" s="18" t="s">
        <v>93</v>
      </c>
      <c r="C44" s="21">
        <v>33994277</v>
      </c>
      <c r="D44" s="6">
        <v>35519654</v>
      </c>
      <c r="E44" s="6">
        <v>37683308</v>
      </c>
      <c r="F44" s="6">
        <v>34382045</v>
      </c>
      <c r="G44" s="6">
        <v>22842729</v>
      </c>
      <c r="H44" s="117">
        <f t="shared" si="4"/>
        <v>1.1133535388707876</v>
      </c>
      <c r="I44" s="32">
        <f t="shared" si="3"/>
        <v>66.43795911499738</v>
      </c>
    </row>
    <row r="45" spans="1:9" s="30" customFormat="1" ht="11.25">
      <c r="A45" s="38"/>
      <c r="B45" s="18" t="s">
        <v>94</v>
      </c>
      <c r="C45" s="21">
        <v>370985349</v>
      </c>
      <c r="D45" s="6">
        <v>409201491</v>
      </c>
      <c r="E45" s="6">
        <v>407658255</v>
      </c>
      <c r="F45" s="6">
        <v>356609360</v>
      </c>
      <c r="G45" s="6">
        <v>371098149</v>
      </c>
      <c r="H45" s="117">
        <f t="shared" si="4"/>
        <v>18.08730635720228</v>
      </c>
      <c r="I45" s="32">
        <f t="shared" si="3"/>
        <v>104.06293009246869</v>
      </c>
    </row>
    <row r="46" spans="1:9" s="30" customFormat="1" ht="11.25">
      <c r="A46" s="38" t="s">
        <v>95</v>
      </c>
      <c r="B46" s="132"/>
      <c r="C46" s="21">
        <v>505430549</v>
      </c>
      <c r="D46" s="6">
        <v>434450698</v>
      </c>
      <c r="E46" s="6">
        <v>399341340</v>
      </c>
      <c r="F46" s="6">
        <f>SUM(F47:F49)</f>
        <v>368998477</v>
      </c>
      <c r="G46" s="6">
        <v>356370553</v>
      </c>
      <c r="H46" s="117">
        <f t="shared" si="4"/>
        <v>17.36948401970227</v>
      </c>
      <c r="I46" s="32">
        <f t="shared" si="3"/>
        <v>96.57778424922876</v>
      </c>
    </row>
    <row r="47" spans="1:9" s="30" customFormat="1" ht="11.25">
      <c r="A47" s="38"/>
      <c r="B47" s="18" t="s">
        <v>96</v>
      </c>
      <c r="C47" s="21">
        <v>492903089</v>
      </c>
      <c r="D47" s="6">
        <v>428482049</v>
      </c>
      <c r="E47" s="6">
        <v>397575356</v>
      </c>
      <c r="F47" s="6">
        <v>368535775</v>
      </c>
      <c r="G47" s="6">
        <v>354629112</v>
      </c>
      <c r="H47" s="117">
        <f t="shared" si="4"/>
        <v>17.284606267132308</v>
      </c>
      <c r="I47" s="32">
        <f t="shared" si="3"/>
        <v>96.2265093531286</v>
      </c>
    </row>
    <row r="48" spans="1:9" s="30" customFormat="1" ht="11.25">
      <c r="A48" s="38"/>
      <c r="B48" s="18" t="s">
        <v>97</v>
      </c>
      <c r="C48" s="21">
        <v>12527460</v>
      </c>
      <c r="D48" s="6">
        <v>5968649</v>
      </c>
      <c r="E48" s="6">
        <v>1765984</v>
      </c>
      <c r="F48" s="6">
        <v>462702</v>
      </c>
      <c r="G48" s="6">
        <v>1741441</v>
      </c>
      <c r="H48" s="117">
        <f t="shared" si="4"/>
        <v>0.08487775256996145</v>
      </c>
      <c r="I48" s="32">
        <f t="shared" si="3"/>
        <v>376.363404523862</v>
      </c>
    </row>
    <row r="49" spans="1:9" s="30" customFormat="1" ht="11.25">
      <c r="A49" s="38"/>
      <c r="B49" s="18" t="s">
        <v>98</v>
      </c>
      <c r="C49" s="52" t="s">
        <v>78</v>
      </c>
      <c r="D49" s="52" t="s">
        <v>78</v>
      </c>
      <c r="E49" s="52" t="s">
        <v>78</v>
      </c>
      <c r="F49" s="52" t="s">
        <v>78</v>
      </c>
      <c r="G49" s="52" t="s">
        <v>78</v>
      </c>
      <c r="H49" s="52" t="s">
        <v>78</v>
      </c>
      <c r="I49" s="52" t="s">
        <v>78</v>
      </c>
    </row>
    <row r="50" spans="1:9" s="30" customFormat="1" ht="11.25">
      <c r="A50" s="18" t="s">
        <v>36</v>
      </c>
      <c r="B50" s="135"/>
      <c r="C50" s="21">
        <v>196720556</v>
      </c>
      <c r="D50" s="6">
        <v>212401743</v>
      </c>
      <c r="E50" s="6">
        <v>225367442</v>
      </c>
      <c r="F50" s="6">
        <v>241091717</v>
      </c>
      <c r="G50" s="6">
        <v>252425006</v>
      </c>
      <c r="H50" s="117">
        <f t="shared" si="4"/>
        <v>12.3031829397258</v>
      </c>
      <c r="I50" s="32">
        <f t="shared" si="3"/>
        <v>104.70082055950516</v>
      </c>
    </row>
    <row r="51" spans="1:9" s="30" customFormat="1" ht="11.25">
      <c r="A51" s="18" t="s">
        <v>75</v>
      </c>
      <c r="B51" s="135"/>
      <c r="C51" s="21">
        <v>15539557</v>
      </c>
      <c r="D51" s="6">
        <v>21815035</v>
      </c>
      <c r="E51" s="6">
        <v>19771909</v>
      </c>
      <c r="F51" s="6">
        <v>10552985</v>
      </c>
      <c r="G51" s="6">
        <v>4932980</v>
      </c>
      <c r="H51" s="117">
        <f t="shared" si="4"/>
        <v>0.24043321357000813</v>
      </c>
      <c r="I51" s="32">
        <f t="shared" si="3"/>
        <v>46.74487834484745</v>
      </c>
    </row>
    <row r="52" spans="1:9" s="30" customFormat="1" ht="11.25">
      <c r="A52" s="18" t="s">
        <v>99</v>
      </c>
      <c r="B52" s="135"/>
      <c r="C52" s="21">
        <v>15302994</v>
      </c>
      <c r="D52" s="6">
        <v>11266829</v>
      </c>
      <c r="E52" s="6">
        <v>13172348</v>
      </c>
      <c r="F52" s="6">
        <v>13130254</v>
      </c>
      <c r="G52" s="6">
        <v>9907006</v>
      </c>
      <c r="H52" s="117">
        <f t="shared" si="4"/>
        <v>0.4828670072526854</v>
      </c>
      <c r="I52" s="32">
        <f t="shared" si="3"/>
        <v>75.45174678265934</v>
      </c>
    </row>
    <row r="53" spans="1:9" s="30" customFormat="1" ht="11.25">
      <c r="A53" s="18" t="s">
        <v>100</v>
      </c>
      <c r="B53" s="135"/>
      <c r="C53" s="21">
        <v>88725004</v>
      </c>
      <c r="D53" s="6">
        <v>68937671</v>
      </c>
      <c r="E53" s="6">
        <v>69444437</v>
      </c>
      <c r="F53" s="6">
        <v>68525837</v>
      </c>
      <c r="G53" s="6">
        <v>63929282</v>
      </c>
      <c r="H53" s="117">
        <f t="shared" si="4"/>
        <v>3.1159102028557335</v>
      </c>
      <c r="I53" s="32">
        <f t="shared" si="3"/>
        <v>93.29223078296731</v>
      </c>
    </row>
    <row r="54" spans="1:9" s="30" customFormat="1" ht="11.25">
      <c r="A54" s="18" t="s">
        <v>101</v>
      </c>
      <c r="B54" s="135"/>
      <c r="C54" s="21">
        <v>193096299</v>
      </c>
      <c r="D54" s="6">
        <v>206886596</v>
      </c>
      <c r="E54" s="6">
        <v>233481409</v>
      </c>
      <c r="F54" s="6">
        <v>296887883</v>
      </c>
      <c r="G54" s="6">
        <v>282920247</v>
      </c>
      <c r="H54" s="117">
        <f t="shared" si="4"/>
        <v>13.789519554149916</v>
      </c>
      <c r="I54" s="32">
        <f t="shared" si="3"/>
        <v>95.29531624569535</v>
      </c>
    </row>
    <row r="55" spans="1:9" s="30" customFormat="1" ht="11.25">
      <c r="A55" s="128" t="s">
        <v>2</v>
      </c>
      <c r="B55" s="133"/>
      <c r="C55" s="2"/>
      <c r="D55" s="19"/>
      <c r="E55" s="19"/>
      <c r="F55" s="19"/>
      <c r="G55" s="19"/>
      <c r="H55" s="19"/>
      <c r="I55" s="19"/>
    </row>
    <row r="56" spans="1:9" s="3" customFormat="1" ht="11.25">
      <c r="A56" s="6"/>
      <c r="B56" s="18" t="s">
        <v>16</v>
      </c>
      <c r="C56" s="6">
        <v>3272044</v>
      </c>
      <c r="D56" s="6">
        <v>3182213</v>
      </c>
      <c r="E56" s="6">
        <v>3100929</v>
      </c>
      <c r="F56" s="6">
        <v>3119039</v>
      </c>
      <c r="G56" s="6">
        <v>2995790</v>
      </c>
      <c r="H56" s="117">
        <f aca="true" t="shared" si="5" ref="H56:H67">+G56/$G$38*100</f>
        <v>0.14601466393151696</v>
      </c>
      <c r="I56" s="117">
        <f aca="true" t="shared" si="6" ref="I56:I67">+G56/F56*100</f>
        <v>96.04849442408383</v>
      </c>
    </row>
    <row r="57" spans="1:9" s="3" customFormat="1" ht="11.25">
      <c r="A57" s="6"/>
      <c r="B57" s="18" t="s">
        <v>17</v>
      </c>
      <c r="C57" s="6">
        <v>324199102</v>
      </c>
      <c r="D57" s="6">
        <v>328889205</v>
      </c>
      <c r="E57" s="6">
        <v>305144805</v>
      </c>
      <c r="F57" s="6">
        <v>253741337</v>
      </c>
      <c r="G57" s="6">
        <v>270118547</v>
      </c>
      <c r="H57" s="117">
        <f t="shared" si="5"/>
        <v>13.165565297258711</v>
      </c>
      <c r="I57" s="117">
        <f t="shared" si="6"/>
        <v>106.45429325533979</v>
      </c>
    </row>
    <row r="58" spans="1:9" s="3" customFormat="1" ht="11.25">
      <c r="A58" s="6"/>
      <c r="B58" s="18" t="s">
        <v>19</v>
      </c>
      <c r="C58" s="6">
        <v>136319344</v>
      </c>
      <c r="D58" s="6">
        <v>154525699</v>
      </c>
      <c r="E58" s="6">
        <v>160033868</v>
      </c>
      <c r="F58" s="6">
        <v>158295606</v>
      </c>
      <c r="G58" s="6">
        <v>152375763</v>
      </c>
      <c r="H58" s="117">
        <f t="shared" si="5"/>
        <v>7.426787533756865</v>
      </c>
      <c r="I58" s="117">
        <f t="shared" si="6"/>
        <v>96.26026069226458</v>
      </c>
    </row>
    <row r="59" spans="1:9" s="3" customFormat="1" ht="11.25">
      <c r="A59" s="6"/>
      <c r="B59" s="18" t="s">
        <v>20</v>
      </c>
      <c r="C59" s="6">
        <v>63013984</v>
      </c>
      <c r="D59" s="6">
        <v>50842127</v>
      </c>
      <c r="E59" s="6">
        <v>58226511</v>
      </c>
      <c r="F59" s="6">
        <v>57502353</v>
      </c>
      <c r="G59" s="6">
        <v>51353890</v>
      </c>
      <c r="H59" s="117">
        <f t="shared" si="5"/>
        <v>2.502986187258149</v>
      </c>
      <c r="I59" s="117">
        <f t="shared" si="6"/>
        <v>89.3074584269621</v>
      </c>
    </row>
    <row r="60" spans="1:10" s="3" customFormat="1" ht="11.25">
      <c r="A60" s="6"/>
      <c r="B60" s="18" t="s">
        <v>22</v>
      </c>
      <c r="C60" s="6">
        <v>20774714</v>
      </c>
      <c r="D60" s="6">
        <v>14367522</v>
      </c>
      <c r="E60" s="6">
        <v>26440222</v>
      </c>
      <c r="F60" s="6">
        <v>18554270</v>
      </c>
      <c r="G60" s="6">
        <v>13366667</v>
      </c>
      <c r="H60" s="117">
        <f t="shared" si="5"/>
        <v>0.6514907219429594</v>
      </c>
      <c r="I60" s="117">
        <f t="shared" si="6"/>
        <v>72.04092103866118</v>
      </c>
      <c r="J60" s="2"/>
    </row>
    <row r="61" spans="1:9" s="3" customFormat="1" ht="11.25">
      <c r="A61" s="6"/>
      <c r="B61" s="18" t="s">
        <v>24</v>
      </c>
      <c r="C61" s="6">
        <v>123439596</v>
      </c>
      <c r="D61" s="6">
        <v>120972774</v>
      </c>
      <c r="E61" s="6">
        <v>108876029</v>
      </c>
      <c r="F61" s="6">
        <v>100568354</v>
      </c>
      <c r="G61" s="6">
        <v>94138874</v>
      </c>
      <c r="H61" s="117">
        <f t="shared" si="5"/>
        <v>4.588324298432608</v>
      </c>
      <c r="I61" s="117">
        <f t="shared" si="6"/>
        <v>93.60685569140368</v>
      </c>
    </row>
    <row r="62" spans="1:9" s="3" customFormat="1" ht="11.25">
      <c r="A62" s="6"/>
      <c r="B62" s="18" t="s">
        <v>26</v>
      </c>
      <c r="C62" s="6">
        <v>168924040</v>
      </c>
      <c r="D62" s="6">
        <v>179390438</v>
      </c>
      <c r="E62" s="6">
        <v>205303900</v>
      </c>
      <c r="F62" s="6">
        <v>263923206</v>
      </c>
      <c r="G62" s="6">
        <v>245709825</v>
      </c>
      <c r="H62" s="117">
        <f t="shared" si="5"/>
        <v>11.975885333099733</v>
      </c>
      <c r="I62" s="117">
        <f t="shared" si="6"/>
        <v>93.09898463418939</v>
      </c>
    </row>
    <row r="63" spans="1:9" s="3" customFormat="1" ht="11.25">
      <c r="A63" s="6"/>
      <c r="B63" s="18" t="s">
        <v>28</v>
      </c>
      <c r="C63" s="6">
        <v>427526737</v>
      </c>
      <c r="D63" s="6">
        <v>364649334</v>
      </c>
      <c r="E63" s="6">
        <v>353388729</v>
      </c>
      <c r="F63" s="6">
        <v>347246975</v>
      </c>
      <c r="G63" s="6">
        <v>327363076</v>
      </c>
      <c r="H63" s="117">
        <f t="shared" si="5"/>
        <v>15.955660952779619</v>
      </c>
      <c r="I63" s="117">
        <f t="shared" si="6"/>
        <v>94.27384529411668</v>
      </c>
    </row>
    <row r="64" spans="1:9" s="3" customFormat="1" ht="11.25">
      <c r="A64" s="6"/>
      <c r="B64" s="18" t="s">
        <v>30</v>
      </c>
      <c r="C64" s="6">
        <v>154918396</v>
      </c>
      <c r="D64" s="6">
        <v>157523208</v>
      </c>
      <c r="E64" s="6">
        <v>152494848</v>
      </c>
      <c r="F64" s="6">
        <v>149378944</v>
      </c>
      <c r="G64" s="6">
        <v>147197672</v>
      </c>
      <c r="H64" s="117">
        <f t="shared" si="5"/>
        <v>7.174407621556139</v>
      </c>
      <c r="I64" s="117">
        <f t="shared" si="6"/>
        <v>98.53977278082779</v>
      </c>
    </row>
    <row r="65" spans="1:9" s="3" customFormat="1" ht="11.25">
      <c r="A65" s="6"/>
      <c r="B65" s="18" t="s">
        <v>32</v>
      </c>
      <c r="C65" s="6">
        <v>508135697</v>
      </c>
      <c r="D65" s="6">
        <v>515026082</v>
      </c>
      <c r="E65" s="6">
        <v>510467128</v>
      </c>
      <c r="F65" s="6">
        <v>490998526</v>
      </c>
      <c r="G65" s="6">
        <v>490850556</v>
      </c>
      <c r="H65" s="117">
        <f t="shared" si="5"/>
        <v>23.924033051361494</v>
      </c>
      <c r="I65" s="117">
        <f t="shared" si="6"/>
        <v>99.96986345331716</v>
      </c>
    </row>
    <row r="66" spans="1:9" s="3" customFormat="1" ht="11.25">
      <c r="A66" s="6"/>
      <c r="B66" s="132" t="s">
        <v>34</v>
      </c>
      <c r="C66" s="6">
        <v>12337459</v>
      </c>
      <c r="D66" s="6">
        <v>5928652</v>
      </c>
      <c r="E66" s="6">
        <v>1757984</v>
      </c>
      <c r="F66" s="6">
        <v>461401</v>
      </c>
      <c r="G66" s="6">
        <v>1741441</v>
      </c>
      <c r="H66" s="117">
        <f t="shared" si="5"/>
        <v>0.08487775256996145</v>
      </c>
      <c r="I66" s="117">
        <f t="shared" si="6"/>
        <v>377.4246263012</v>
      </c>
    </row>
    <row r="67" spans="1:9" s="3" customFormat="1" ht="11.25">
      <c r="A67" s="6"/>
      <c r="B67" s="18" t="s">
        <v>36</v>
      </c>
      <c r="C67" s="6">
        <v>198874088</v>
      </c>
      <c r="D67" s="6">
        <v>213755212</v>
      </c>
      <c r="E67" s="6">
        <v>226624721</v>
      </c>
      <c r="F67" s="6">
        <v>242700072</v>
      </c>
      <c r="G67" s="6">
        <v>254492789</v>
      </c>
      <c r="H67" s="117">
        <f t="shared" si="5"/>
        <v>12.403966586052247</v>
      </c>
      <c r="I67" s="117">
        <f t="shared" si="6"/>
        <v>104.85896724414651</v>
      </c>
    </row>
    <row r="68" spans="1:9" s="3" customFormat="1" ht="11.25">
      <c r="A68" s="10"/>
      <c r="B68" s="47" t="s">
        <v>38</v>
      </c>
      <c r="C68" s="11" t="s">
        <v>78</v>
      </c>
      <c r="D68" s="11" t="s">
        <v>78</v>
      </c>
      <c r="E68" s="11" t="s">
        <v>78</v>
      </c>
      <c r="F68" s="11" t="s">
        <v>78</v>
      </c>
      <c r="G68" s="11" t="s">
        <v>78</v>
      </c>
      <c r="H68" s="11" t="s">
        <v>78</v>
      </c>
      <c r="I68" s="11" t="s">
        <v>78</v>
      </c>
    </row>
    <row r="69" spans="1:9" s="3" customFormat="1" ht="11.25" customHeight="1">
      <c r="A69" s="2"/>
      <c r="B69" s="2"/>
      <c r="C69" s="6"/>
      <c r="D69" s="6"/>
      <c r="E69" s="6"/>
      <c r="F69" s="6"/>
      <c r="G69" s="2"/>
      <c r="H69" s="6"/>
      <c r="I69" s="5" t="s">
        <v>102</v>
      </c>
    </row>
    <row r="70" spans="1:9" ht="15" customHeight="1">
      <c r="A70" s="44" t="s">
        <v>477</v>
      </c>
      <c r="B70" s="38"/>
      <c r="C70" s="6"/>
      <c r="D70" s="6"/>
      <c r="E70" s="6"/>
      <c r="F70" s="6"/>
      <c r="G70" s="6"/>
      <c r="H70" s="6"/>
      <c r="I70" s="6"/>
    </row>
    <row r="71" spans="1:9" s="15" customFormat="1" ht="24" customHeight="1">
      <c r="A71" s="215" t="s">
        <v>6</v>
      </c>
      <c r="B71" s="225"/>
      <c r="C71" s="123" t="s">
        <v>1</v>
      </c>
      <c r="D71" s="123" t="s">
        <v>367</v>
      </c>
      <c r="E71" s="123" t="s">
        <v>376</v>
      </c>
      <c r="F71" s="123" t="s">
        <v>522</v>
      </c>
      <c r="G71" s="123" t="s">
        <v>570</v>
      </c>
      <c r="H71" s="129" t="s">
        <v>82</v>
      </c>
      <c r="I71" s="130" t="s">
        <v>62</v>
      </c>
    </row>
    <row r="72" spans="1:9" ht="12.75" customHeight="1">
      <c r="A72" s="38"/>
      <c r="B72" s="18"/>
      <c r="C72" s="5" t="s">
        <v>378</v>
      </c>
      <c r="D72" s="5" t="s">
        <v>378</v>
      </c>
      <c r="E72" s="5" t="s">
        <v>378</v>
      </c>
      <c r="F72" s="5" t="s">
        <v>378</v>
      </c>
      <c r="G72" s="5" t="s">
        <v>378</v>
      </c>
      <c r="H72" s="5" t="s">
        <v>61</v>
      </c>
      <c r="I72" s="33" t="s">
        <v>61</v>
      </c>
    </row>
    <row r="73" spans="1:9" ht="12" customHeight="1">
      <c r="A73" s="38" t="s">
        <v>104</v>
      </c>
      <c r="B73" s="18"/>
      <c r="C73" s="6">
        <v>576648483</v>
      </c>
      <c r="D73" s="6">
        <v>603347384</v>
      </c>
      <c r="E73" s="6">
        <v>584073260</v>
      </c>
      <c r="F73" s="6">
        <f>F74+F78+F81+F82+F83+F84+F86+F87+F88+F90+F91+F92+F93</f>
        <v>511916226</v>
      </c>
      <c r="G73" s="6">
        <f>G74+G78+G81+G82+G83+G84+G86+G87+G88+G90+G91+G92+G93</f>
        <v>494787943</v>
      </c>
      <c r="H73" s="117">
        <f aca="true" t="shared" si="7" ref="H73:H97">+G73/$G$73*100</f>
        <v>100</v>
      </c>
      <c r="I73" s="117">
        <f aca="true" t="shared" si="8" ref="I73:I88">+G73/F73*100</f>
        <v>96.65408476425203</v>
      </c>
    </row>
    <row r="74" spans="1:9" ht="12" customHeight="1">
      <c r="A74" s="38" t="s">
        <v>41</v>
      </c>
      <c r="B74" s="18"/>
      <c r="C74" s="6">
        <v>156725150</v>
      </c>
      <c r="D74" s="6">
        <v>200069434</v>
      </c>
      <c r="E74" s="6">
        <v>188239684</v>
      </c>
      <c r="F74" s="6">
        <v>144905396</v>
      </c>
      <c r="G74" s="6">
        <v>132591844</v>
      </c>
      <c r="H74" s="117">
        <f t="shared" si="7"/>
        <v>26.79771119645088</v>
      </c>
      <c r="I74" s="117">
        <f t="shared" si="8"/>
        <v>91.50235095454968</v>
      </c>
    </row>
    <row r="75" spans="1:9" ht="12" customHeight="1">
      <c r="A75" s="38"/>
      <c r="B75" s="18" t="s">
        <v>42</v>
      </c>
      <c r="C75" s="6">
        <v>114458915</v>
      </c>
      <c r="D75" s="6">
        <v>109734406</v>
      </c>
      <c r="E75" s="6">
        <v>107584116</v>
      </c>
      <c r="F75" s="6">
        <v>104736841</v>
      </c>
      <c r="G75" s="6">
        <v>99325296</v>
      </c>
      <c r="H75" s="117">
        <f t="shared" si="7"/>
        <v>20.07431616012519</v>
      </c>
      <c r="I75" s="117">
        <f t="shared" si="8"/>
        <v>94.83319818668198</v>
      </c>
    </row>
    <row r="76" spans="1:9" ht="12" customHeight="1">
      <c r="A76" s="5" t="s">
        <v>362</v>
      </c>
      <c r="B76" s="18" t="s">
        <v>43</v>
      </c>
      <c r="C76" s="6">
        <v>25069539</v>
      </c>
      <c r="D76" s="6">
        <v>24398750</v>
      </c>
      <c r="E76" s="6">
        <v>23948181</v>
      </c>
      <c r="F76" s="6">
        <v>21145601</v>
      </c>
      <c r="G76" s="6">
        <v>21016134</v>
      </c>
      <c r="H76" s="117">
        <f t="shared" si="7"/>
        <v>4.247503258178625</v>
      </c>
      <c r="I76" s="117">
        <f t="shared" si="8"/>
        <v>99.3877355389426</v>
      </c>
    </row>
    <row r="77" spans="1:9" ht="12" customHeight="1">
      <c r="A77" s="38"/>
      <c r="B77" s="18" t="s">
        <v>44</v>
      </c>
      <c r="C77" s="6">
        <v>17196696</v>
      </c>
      <c r="D77" s="6">
        <v>65936278</v>
      </c>
      <c r="E77" s="6">
        <v>56707387</v>
      </c>
      <c r="F77" s="6">
        <v>19022954</v>
      </c>
      <c r="G77" s="6">
        <v>12250414</v>
      </c>
      <c r="H77" s="117">
        <f t="shared" si="7"/>
        <v>2.475891778147068</v>
      </c>
      <c r="I77" s="117">
        <f t="shared" si="8"/>
        <v>64.39806351842095</v>
      </c>
    </row>
    <row r="78" spans="1:9" ht="12" customHeight="1">
      <c r="A78" s="38" t="s">
        <v>45</v>
      </c>
      <c r="B78" s="18"/>
      <c r="C78" s="6">
        <v>139411696</v>
      </c>
      <c r="D78" s="6">
        <v>128948211</v>
      </c>
      <c r="E78" s="6">
        <v>131416599</v>
      </c>
      <c r="F78" s="6">
        <v>109535080</v>
      </c>
      <c r="G78" s="6">
        <v>110651054</v>
      </c>
      <c r="H78" s="117">
        <f t="shared" si="7"/>
        <v>22.363328687659635</v>
      </c>
      <c r="I78" s="117">
        <f t="shared" si="8"/>
        <v>101.0188279407839</v>
      </c>
    </row>
    <row r="79" spans="1:9" ht="12" customHeight="1">
      <c r="A79" s="38"/>
      <c r="B79" s="18" t="s">
        <v>42</v>
      </c>
      <c r="C79" s="6">
        <v>9372016</v>
      </c>
      <c r="D79" s="6">
        <v>8972066</v>
      </c>
      <c r="E79" s="6">
        <v>8894637</v>
      </c>
      <c r="F79" s="6">
        <v>8425966</v>
      </c>
      <c r="G79" s="6">
        <v>7970378</v>
      </c>
      <c r="H79" s="117">
        <f t="shared" si="7"/>
        <v>1.6108674661055755</v>
      </c>
      <c r="I79" s="117">
        <f t="shared" si="8"/>
        <v>94.59304725416646</v>
      </c>
    </row>
    <row r="80" spans="1:9" ht="12" customHeight="1">
      <c r="A80" s="5" t="s">
        <v>362</v>
      </c>
      <c r="B80" s="18" t="s">
        <v>43</v>
      </c>
      <c r="C80" s="6">
        <v>130039680</v>
      </c>
      <c r="D80" s="6">
        <v>119976145</v>
      </c>
      <c r="E80" s="6">
        <v>122521962</v>
      </c>
      <c r="F80" s="6">
        <v>101109114</v>
      </c>
      <c r="G80" s="6">
        <v>102680676</v>
      </c>
      <c r="H80" s="117">
        <f t="shared" si="7"/>
        <v>20.752461221554057</v>
      </c>
      <c r="I80" s="117">
        <f t="shared" si="8"/>
        <v>101.55432278834924</v>
      </c>
    </row>
    <row r="81" spans="1:9" ht="12" customHeight="1">
      <c r="A81" s="38" t="s">
        <v>105</v>
      </c>
      <c r="B81" s="18"/>
      <c r="C81" s="6">
        <v>98919658</v>
      </c>
      <c r="D81" s="6">
        <v>100343328</v>
      </c>
      <c r="E81" s="6">
        <v>94387929</v>
      </c>
      <c r="F81" s="6">
        <v>90002029</v>
      </c>
      <c r="G81" s="6">
        <v>88795074</v>
      </c>
      <c r="H81" s="117">
        <f>+G81/$G$73*100</f>
        <v>17.94608685523285</v>
      </c>
      <c r="I81" s="117">
        <f>+G81/F81*100</f>
        <v>98.65896912168502</v>
      </c>
    </row>
    <row r="82" spans="1:9" ht="12" customHeight="1">
      <c r="A82" s="38" t="s">
        <v>46</v>
      </c>
      <c r="B82" s="18"/>
      <c r="C82" s="6">
        <v>24933575</v>
      </c>
      <c r="D82" s="6">
        <v>24403610</v>
      </c>
      <c r="E82" s="6">
        <v>22546910</v>
      </c>
      <c r="F82" s="6">
        <v>23333360</v>
      </c>
      <c r="G82" s="6">
        <v>20960143</v>
      </c>
      <c r="H82" s="117">
        <f t="shared" si="7"/>
        <v>4.236187097226821</v>
      </c>
      <c r="I82" s="117">
        <f t="shared" si="8"/>
        <v>89.82908162390672</v>
      </c>
    </row>
    <row r="83" spans="1:9" ht="12" customHeight="1">
      <c r="A83" s="38" t="s">
        <v>47</v>
      </c>
      <c r="B83" s="18"/>
      <c r="C83" s="6">
        <v>10960844</v>
      </c>
      <c r="D83" s="6">
        <v>11144278</v>
      </c>
      <c r="E83" s="6">
        <v>10961358</v>
      </c>
      <c r="F83" s="6">
        <v>10753021</v>
      </c>
      <c r="G83" s="6">
        <v>10999163</v>
      </c>
      <c r="H83" s="117">
        <f t="shared" si="7"/>
        <v>2.2230054623622872</v>
      </c>
      <c r="I83" s="117">
        <f t="shared" si="8"/>
        <v>102.28904974704318</v>
      </c>
    </row>
    <row r="84" spans="1:9" ht="12" customHeight="1">
      <c r="A84" s="38" t="s">
        <v>48</v>
      </c>
      <c r="B84" s="18"/>
      <c r="C84" s="6">
        <v>7072675</v>
      </c>
      <c r="D84" s="6">
        <v>6680061</v>
      </c>
      <c r="E84" s="6">
        <v>6632386</v>
      </c>
      <c r="F84" s="6">
        <v>6251856</v>
      </c>
      <c r="G84" s="6">
        <v>5918013</v>
      </c>
      <c r="H84" s="117">
        <f t="shared" si="7"/>
        <v>1.1960705760366517</v>
      </c>
      <c r="I84" s="117">
        <f t="shared" si="8"/>
        <v>94.6600977373759</v>
      </c>
    </row>
    <row r="85" spans="1:9" ht="12" customHeight="1">
      <c r="A85" s="38" t="s">
        <v>49</v>
      </c>
      <c r="B85" s="18"/>
      <c r="C85" s="6">
        <v>3953425</v>
      </c>
      <c r="D85" s="5" t="s">
        <v>78</v>
      </c>
      <c r="E85" s="5" t="s">
        <v>78</v>
      </c>
      <c r="F85" s="5" t="s">
        <v>78</v>
      </c>
      <c r="G85" s="5" t="s">
        <v>78</v>
      </c>
      <c r="H85" s="5" t="s">
        <v>78</v>
      </c>
      <c r="I85" s="5" t="s">
        <v>78</v>
      </c>
    </row>
    <row r="86" spans="1:9" ht="12" customHeight="1">
      <c r="A86" s="38" t="s">
        <v>50</v>
      </c>
      <c r="B86" s="18"/>
      <c r="C86" s="6">
        <v>68636337</v>
      </c>
      <c r="D86" s="6">
        <v>68896923</v>
      </c>
      <c r="E86" s="6">
        <v>69167340</v>
      </c>
      <c r="F86" s="6">
        <v>68965644</v>
      </c>
      <c r="G86" s="6">
        <v>67706973</v>
      </c>
      <c r="H86" s="117">
        <f t="shared" si="7"/>
        <v>13.684038578118706</v>
      </c>
      <c r="I86" s="117">
        <f t="shared" si="8"/>
        <v>98.1749304044779</v>
      </c>
    </row>
    <row r="87" spans="1:9" ht="12" customHeight="1">
      <c r="A87" s="38" t="s">
        <v>51</v>
      </c>
      <c r="B87" s="18"/>
      <c r="C87" s="6">
        <v>4760</v>
      </c>
      <c r="D87" s="6">
        <v>4710</v>
      </c>
      <c r="E87" s="6">
        <v>4685</v>
      </c>
      <c r="F87" s="6">
        <v>4560</v>
      </c>
      <c r="G87" s="6">
        <v>4627</v>
      </c>
      <c r="H87" s="117">
        <f t="shared" si="7"/>
        <v>0.0009351480903001713</v>
      </c>
      <c r="I87" s="117">
        <f t="shared" si="8"/>
        <v>101.46929824561404</v>
      </c>
    </row>
    <row r="88" spans="1:9" ht="12" customHeight="1">
      <c r="A88" s="38" t="s">
        <v>52</v>
      </c>
      <c r="B88" s="18"/>
      <c r="C88" s="6">
        <v>58735</v>
      </c>
      <c r="D88" s="6">
        <v>57980</v>
      </c>
      <c r="E88" s="6">
        <v>55498</v>
      </c>
      <c r="F88" s="6">
        <v>53522</v>
      </c>
      <c r="G88" s="6">
        <v>52502</v>
      </c>
      <c r="H88" s="117">
        <f t="shared" si="7"/>
        <v>0.010611010381875858</v>
      </c>
      <c r="I88" s="117">
        <f t="shared" si="8"/>
        <v>98.09424162026829</v>
      </c>
    </row>
    <row r="89" spans="1:9" ht="12" customHeight="1">
      <c r="A89" s="38" t="s">
        <v>53</v>
      </c>
      <c r="B89" s="18"/>
      <c r="C89" s="5" t="s">
        <v>78</v>
      </c>
      <c r="D89" s="5" t="s">
        <v>78</v>
      </c>
      <c r="E89" s="5" t="s">
        <v>78</v>
      </c>
      <c r="F89" s="5" t="s">
        <v>78</v>
      </c>
      <c r="G89" s="5" t="s">
        <v>78</v>
      </c>
      <c r="H89" s="5" t="s">
        <v>78</v>
      </c>
      <c r="I89" s="33" t="s">
        <v>78</v>
      </c>
    </row>
    <row r="90" spans="1:9" ht="12" customHeight="1">
      <c r="A90" s="38" t="s">
        <v>54</v>
      </c>
      <c r="B90" s="18"/>
      <c r="C90" s="6">
        <v>18448541</v>
      </c>
      <c r="D90" s="6">
        <v>18374157</v>
      </c>
      <c r="E90" s="6">
        <v>17517500</v>
      </c>
      <c r="F90" s="6">
        <v>16380629</v>
      </c>
      <c r="G90" s="6">
        <v>17184658</v>
      </c>
      <c r="H90" s="117">
        <f t="shared" si="7"/>
        <v>3.473135965239153</v>
      </c>
      <c r="I90" s="117">
        <f>+G90/F90*100</f>
        <v>104.90841346812752</v>
      </c>
    </row>
    <row r="91" spans="1:9" ht="12" customHeight="1">
      <c r="A91" s="38" t="s">
        <v>55</v>
      </c>
      <c r="B91" s="18"/>
      <c r="C91" s="6">
        <v>47478966</v>
      </c>
      <c r="D91" s="6">
        <v>43912157</v>
      </c>
      <c r="E91" s="6">
        <v>43072277</v>
      </c>
      <c r="F91" s="6">
        <v>41679744</v>
      </c>
      <c r="G91" s="6">
        <v>39875828</v>
      </c>
      <c r="H91" s="117">
        <f t="shared" si="7"/>
        <v>8.059175362727059</v>
      </c>
      <c r="I91" s="117">
        <f>+G91/F91*100</f>
        <v>95.6719599813281</v>
      </c>
    </row>
    <row r="92" spans="1:9" ht="12" customHeight="1">
      <c r="A92" s="38" t="s">
        <v>56</v>
      </c>
      <c r="B92" s="18"/>
      <c r="C92" s="6">
        <v>40270</v>
      </c>
      <c r="D92" s="6">
        <v>39964</v>
      </c>
      <c r="E92" s="6">
        <v>38425</v>
      </c>
      <c r="F92" s="6">
        <v>37322</v>
      </c>
      <c r="G92" s="6">
        <v>36868</v>
      </c>
      <c r="H92" s="117">
        <f t="shared" si="7"/>
        <v>0.0074512729183459515</v>
      </c>
      <c r="I92" s="117">
        <f>+G92/F92*100</f>
        <v>98.78355929478592</v>
      </c>
    </row>
    <row r="93" spans="1:9" ht="12" customHeight="1">
      <c r="A93" s="38" t="s">
        <v>57</v>
      </c>
      <c r="B93" s="18"/>
      <c r="C93" s="6">
        <v>3851</v>
      </c>
      <c r="D93" s="6">
        <v>472571</v>
      </c>
      <c r="E93" s="6">
        <v>32669</v>
      </c>
      <c r="F93" s="6">
        <v>14063</v>
      </c>
      <c r="G93" s="6">
        <v>11196</v>
      </c>
      <c r="H93" s="117">
        <f t="shared" si="7"/>
        <v>0.0022627875554356424</v>
      </c>
      <c r="I93" s="117">
        <f>+G93/F93*100</f>
        <v>79.61316930953566</v>
      </c>
    </row>
    <row r="94" spans="1:9" ht="12" customHeight="1">
      <c r="A94" s="38"/>
      <c r="B94" s="18" t="s">
        <v>58</v>
      </c>
      <c r="C94" s="5" t="s">
        <v>78</v>
      </c>
      <c r="D94" s="5" t="s">
        <v>78</v>
      </c>
      <c r="E94" s="5" t="s">
        <v>78</v>
      </c>
      <c r="F94" s="5" t="s">
        <v>78</v>
      </c>
      <c r="G94" s="5" t="s">
        <v>78</v>
      </c>
      <c r="H94" s="5" t="s">
        <v>78</v>
      </c>
      <c r="I94" s="33" t="s">
        <v>78</v>
      </c>
    </row>
    <row r="95" spans="1:9" ht="12" customHeight="1">
      <c r="A95" s="38"/>
      <c r="B95" s="18" t="s">
        <v>59</v>
      </c>
      <c r="C95" s="6">
        <v>3851</v>
      </c>
      <c r="D95" s="6">
        <v>2548</v>
      </c>
      <c r="E95" s="6">
        <v>1205</v>
      </c>
      <c r="F95" s="6">
        <v>727</v>
      </c>
      <c r="G95" s="6">
        <v>412</v>
      </c>
      <c r="H95" s="117">
        <f t="shared" si="7"/>
        <v>8.326799507319442E-05</v>
      </c>
      <c r="I95" s="117">
        <f>+G95/F95*100</f>
        <v>56.671251719394775</v>
      </c>
    </row>
    <row r="96" spans="1:9" ht="12" customHeight="1">
      <c r="A96" s="38"/>
      <c r="B96" s="18" t="s">
        <v>523</v>
      </c>
      <c r="C96" s="5" t="s">
        <v>78</v>
      </c>
      <c r="D96" s="6">
        <v>470023</v>
      </c>
      <c r="E96" s="6">
        <v>31464</v>
      </c>
      <c r="F96" s="6">
        <v>13336</v>
      </c>
      <c r="G96" s="6">
        <v>10784</v>
      </c>
      <c r="H96" s="117">
        <f t="shared" si="7"/>
        <v>0.0021795195603624483</v>
      </c>
      <c r="I96" s="117">
        <f>+G96/F96*100</f>
        <v>80.86382723455309</v>
      </c>
    </row>
    <row r="97" spans="1:9" ht="12" customHeight="1">
      <c r="A97" s="38" t="s">
        <v>363</v>
      </c>
      <c r="B97" s="18"/>
      <c r="C97" s="5">
        <f>C76+C80</f>
        <v>155109219</v>
      </c>
      <c r="D97" s="5">
        <f>D76+D80</f>
        <v>144374895</v>
      </c>
      <c r="E97" s="5">
        <f>E76+E80</f>
        <v>146470143</v>
      </c>
      <c r="F97" s="5">
        <f>F76+F80</f>
        <v>122254715</v>
      </c>
      <c r="G97" s="5">
        <f>G76+G80</f>
        <v>123696810</v>
      </c>
      <c r="H97" s="117">
        <f t="shared" si="7"/>
        <v>24.999964479732682</v>
      </c>
      <c r="I97" s="117">
        <f>+G97/F97*100</f>
        <v>101.17958231713189</v>
      </c>
    </row>
    <row r="98" spans="1:9" ht="12" customHeight="1">
      <c r="A98" s="50"/>
      <c r="B98" s="47"/>
      <c r="C98" s="10"/>
      <c r="D98" s="10"/>
      <c r="E98" s="10"/>
      <c r="F98" s="10"/>
      <c r="G98" s="10"/>
      <c r="H98" s="10"/>
      <c r="I98" s="41"/>
    </row>
    <row r="99" spans="1:9" ht="12" customHeight="1">
      <c r="A99" s="38"/>
      <c r="B99" s="38"/>
      <c r="C99" s="6"/>
      <c r="D99" s="6"/>
      <c r="E99" s="6"/>
      <c r="F99" s="6"/>
      <c r="G99" s="6"/>
      <c r="H99" s="6"/>
      <c r="I99" s="33" t="s">
        <v>525</v>
      </c>
    </row>
    <row r="100" spans="1:9" ht="12" customHeight="1">
      <c r="A100" s="38"/>
      <c r="B100" s="38"/>
      <c r="C100" s="6"/>
      <c r="D100" s="6"/>
      <c r="E100" s="6"/>
      <c r="F100" s="6"/>
      <c r="G100" s="6"/>
      <c r="H100" s="6"/>
      <c r="I100" s="33"/>
    </row>
    <row r="101" spans="1:9" ht="15" customHeight="1">
      <c r="A101" s="44" t="s">
        <v>478</v>
      </c>
      <c r="B101" s="38"/>
      <c r="C101" s="6"/>
      <c r="D101" s="6"/>
      <c r="E101" s="6"/>
      <c r="F101" s="6"/>
      <c r="G101" s="10"/>
      <c r="H101" s="10"/>
      <c r="I101" s="136"/>
    </row>
    <row r="102" spans="1:9" s="3" customFormat="1" ht="15" customHeight="1">
      <c r="A102" s="225" t="s">
        <v>6</v>
      </c>
      <c r="B102" s="218"/>
      <c r="C102" s="224" t="s">
        <v>524</v>
      </c>
      <c r="D102" s="225"/>
      <c r="E102" s="224" t="s">
        <v>574</v>
      </c>
      <c r="F102" s="225"/>
      <c r="G102" s="236" t="s">
        <v>118</v>
      </c>
      <c r="H102" s="237"/>
      <c r="I102" s="237"/>
    </row>
    <row r="103" spans="1:9" s="23" customFormat="1" ht="25.5" customHeight="1">
      <c r="A103" s="207"/>
      <c r="B103" s="218"/>
      <c r="C103" s="123" t="s">
        <v>106</v>
      </c>
      <c r="D103" s="138" t="s">
        <v>107</v>
      </c>
      <c r="E103" s="123" t="s">
        <v>106</v>
      </c>
      <c r="F103" s="138" t="s">
        <v>107</v>
      </c>
      <c r="G103" s="129" t="s">
        <v>417</v>
      </c>
      <c r="H103" s="224" t="s">
        <v>119</v>
      </c>
      <c r="I103" s="215"/>
    </row>
    <row r="104" spans="1:9" s="1" customFormat="1" ht="12.75" customHeight="1">
      <c r="A104" s="5"/>
      <c r="B104" s="22"/>
      <c r="C104" s="5" t="s">
        <v>120</v>
      </c>
      <c r="D104" s="5" t="s">
        <v>120</v>
      </c>
      <c r="E104" s="5" t="s">
        <v>120</v>
      </c>
      <c r="F104" s="5" t="s">
        <v>120</v>
      </c>
      <c r="G104" s="5" t="s">
        <v>120</v>
      </c>
      <c r="H104" s="229" t="s">
        <v>0</v>
      </c>
      <c r="I104" s="229"/>
    </row>
    <row r="105" spans="1:9" s="1" customFormat="1" ht="12" customHeight="1">
      <c r="A105" s="13" t="s">
        <v>129</v>
      </c>
      <c r="B105" s="22"/>
      <c r="C105" s="5">
        <f>SUM(C106:C119)</f>
        <v>1027582000</v>
      </c>
      <c r="D105" s="5">
        <f>SUM(D106:D119)</f>
        <v>1018310519</v>
      </c>
      <c r="E105" s="5">
        <f>SUM(E106:E119)</f>
        <v>1133827371</v>
      </c>
      <c r="F105" s="5">
        <f>SUM(F106:F119)</f>
        <v>1125788544</v>
      </c>
      <c r="G105" s="5">
        <f>SUM(G106:G119)</f>
        <v>607916</v>
      </c>
      <c r="H105" s="216">
        <f>SUM(H106:I119)</f>
        <v>7430911</v>
      </c>
      <c r="I105" s="216"/>
    </row>
    <row r="106" spans="1:9" s="30" customFormat="1" ht="12" customHeight="1">
      <c r="A106" s="38" t="s">
        <v>108</v>
      </c>
      <c r="B106" s="140"/>
      <c r="C106" s="2">
        <v>40790</v>
      </c>
      <c r="D106" s="13">
        <v>40790</v>
      </c>
      <c r="E106" s="2">
        <v>45785</v>
      </c>
      <c r="F106" s="13">
        <v>45785</v>
      </c>
      <c r="G106" s="5" t="s">
        <v>78</v>
      </c>
      <c r="H106" s="221" t="s">
        <v>361</v>
      </c>
      <c r="I106" s="221"/>
    </row>
    <row r="107" spans="1:9" s="3" customFormat="1" ht="12" customHeight="1">
      <c r="A107" s="38" t="s">
        <v>109</v>
      </c>
      <c r="B107" s="18"/>
      <c r="C107" s="2">
        <v>4022955</v>
      </c>
      <c r="D107" s="13">
        <v>3999954</v>
      </c>
      <c r="E107" s="2">
        <v>3751612</v>
      </c>
      <c r="F107" s="13">
        <v>3714635</v>
      </c>
      <c r="G107" s="5" t="s">
        <v>78</v>
      </c>
      <c r="H107" s="219">
        <v>36977</v>
      </c>
      <c r="I107" s="219"/>
    </row>
    <row r="108" spans="1:9" s="3" customFormat="1" ht="12" customHeight="1">
      <c r="A108" s="38" t="s">
        <v>110</v>
      </c>
      <c r="B108" s="18"/>
      <c r="C108" s="2">
        <v>22484206</v>
      </c>
      <c r="D108" s="13">
        <v>22484206</v>
      </c>
      <c r="E108" s="2">
        <v>120688134</v>
      </c>
      <c r="F108" s="13">
        <v>120688133</v>
      </c>
      <c r="G108" s="5" t="s">
        <v>78</v>
      </c>
      <c r="H108" s="216">
        <v>1</v>
      </c>
      <c r="I108" s="221"/>
    </row>
    <row r="109" spans="1:9" s="3" customFormat="1" ht="12" customHeight="1">
      <c r="A109" s="38" t="s">
        <v>111</v>
      </c>
      <c r="B109" s="18"/>
      <c r="C109" s="2">
        <v>38382122</v>
      </c>
      <c r="D109" s="13">
        <v>38170781</v>
      </c>
      <c r="E109" s="2">
        <v>40251794</v>
      </c>
      <c r="F109" s="13">
        <v>40082578</v>
      </c>
      <c r="G109" s="13">
        <v>19487</v>
      </c>
      <c r="H109" s="219">
        <v>149729</v>
      </c>
      <c r="I109" s="219"/>
    </row>
    <row r="110" spans="1:9" s="3" customFormat="1" ht="12" customHeight="1">
      <c r="A110" s="38" t="s">
        <v>112</v>
      </c>
      <c r="B110" s="132"/>
      <c r="C110" s="2">
        <v>8668932</v>
      </c>
      <c r="D110" s="13">
        <v>8652578</v>
      </c>
      <c r="E110" s="2">
        <v>7542951</v>
      </c>
      <c r="F110" s="13">
        <v>7506024</v>
      </c>
      <c r="G110" s="5">
        <v>24185</v>
      </c>
      <c r="H110" s="219">
        <v>12742</v>
      </c>
      <c r="I110" s="219"/>
    </row>
    <row r="111" spans="1:9" s="3" customFormat="1" ht="12" customHeight="1">
      <c r="A111" s="38" t="s">
        <v>113</v>
      </c>
      <c r="B111" s="18"/>
      <c r="C111" s="2">
        <v>27475380</v>
      </c>
      <c r="D111" s="13">
        <v>25843627</v>
      </c>
      <c r="E111" s="2">
        <v>31803456</v>
      </c>
      <c r="F111" s="13">
        <v>31103681</v>
      </c>
      <c r="G111" s="5">
        <v>564244</v>
      </c>
      <c r="H111" s="219">
        <v>135531</v>
      </c>
      <c r="I111" s="219"/>
    </row>
    <row r="112" spans="1:9" s="3" customFormat="1" ht="12" customHeight="1">
      <c r="A112" s="38" t="s">
        <v>122</v>
      </c>
      <c r="B112" s="18"/>
      <c r="C112" s="2">
        <v>361629</v>
      </c>
      <c r="D112" s="13">
        <v>361453</v>
      </c>
      <c r="E112" s="2">
        <v>336155</v>
      </c>
      <c r="F112" s="13">
        <v>335009</v>
      </c>
      <c r="G112" s="5" t="s">
        <v>78</v>
      </c>
      <c r="H112" s="219">
        <v>1146</v>
      </c>
      <c r="I112" s="219"/>
    </row>
    <row r="113" spans="1:9" s="3" customFormat="1" ht="12" customHeight="1">
      <c r="A113" s="38" t="s">
        <v>114</v>
      </c>
      <c r="B113" s="18"/>
      <c r="C113" s="6">
        <v>381932747</v>
      </c>
      <c r="D113" s="13">
        <v>381932712</v>
      </c>
      <c r="E113" s="6">
        <v>423413224</v>
      </c>
      <c r="F113" s="13">
        <v>423394186</v>
      </c>
      <c r="G113" s="5" t="s">
        <v>78</v>
      </c>
      <c r="H113" s="219">
        <v>19038</v>
      </c>
      <c r="I113" s="219"/>
    </row>
    <row r="114" spans="1:9" s="3" customFormat="1" ht="12" customHeight="1">
      <c r="A114" s="38" t="s">
        <v>115</v>
      </c>
      <c r="B114" s="18"/>
      <c r="C114" s="6">
        <v>3096702</v>
      </c>
      <c r="D114" s="13">
        <v>3071154</v>
      </c>
      <c r="E114" s="6">
        <v>3099022</v>
      </c>
      <c r="F114" s="13">
        <v>3042552</v>
      </c>
      <c r="G114" s="5" t="s">
        <v>78</v>
      </c>
      <c r="H114" s="219">
        <v>56470</v>
      </c>
      <c r="I114" s="219"/>
    </row>
    <row r="115" spans="1:9" s="3" customFormat="1" ht="12" customHeight="1">
      <c r="A115" s="38" t="s">
        <v>124</v>
      </c>
      <c r="B115" s="18"/>
      <c r="C115" s="6">
        <v>822755</v>
      </c>
      <c r="D115" s="13">
        <v>317607</v>
      </c>
      <c r="E115" s="6">
        <v>816401</v>
      </c>
      <c r="F115" s="13">
        <v>316328</v>
      </c>
      <c r="G115" s="5" t="s">
        <v>78</v>
      </c>
      <c r="H115" s="219">
        <v>500073</v>
      </c>
      <c r="I115" s="219"/>
    </row>
    <row r="116" spans="1:9" s="3" customFormat="1" ht="12" customHeight="1">
      <c r="A116" s="38" t="s">
        <v>123</v>
      </c>
      <c r="B116" s="18"/>
      <c r="C116" s="6">
        <v>1392668</v>
      </c>
      <c r="D116" s="13">
        <v>259481</v>
      </c>
      <c r="E116" s="6">
        <v>1728273</v>
      </c>
      <c r="F116" s="13">
        <v>619809</v>
      </c>
      <c r="G116" s="5" t="s">
        <v>78</v>
      </c>
      <c r="H116" s="219">
        <v>1108464</v>
      </c>
      <c r="I116" s="219"/>
    </row>
    <row r="117" spans="1:9" s="3" customFormat="1" ht="12" customHeight="1">
      <c r="A117" s="38" t="s">
        <v>116</v>
      </c>
      <c r="B117" s="18"/>
      <c r="C117" s="5">
        <v>538145374</v>
      </c>
      <c r="D117" s="5">
        <v>533011913</v>
      </c>
      <c r="E117" s="5">
        <v>499600708</v>
      </c>
      <c r="F117" s="5">
        <v>494775593</v>
      </c>
      <c r="G117" s="5" t="s">
        <v>78</v>
      </c>
      <c r="H117" s="219">
        <v>4825115</v>
      </c>
      <c r="I117" s="219"/>
    </row>
    <row r="118" spans="1:9" s="3" customFormat="1" ht="12" customHeight="1">
      <c r="A118" s="38" t="s">
        <v>125</v>
      </c>
      <c r="B118" s="18"/>
      <c r="C118" s="6">
        <v>370663</v>
      </c>
      <c r="D118" s="13">
        <v>4561</v>
      </c>
      <c r="E118" s="6">
        <v>375958</v>
      </c>
      <c r="F118" s="13">
        <v>5160</v>
      </c>
      <c r="G118" s="5" t="s">
        <v>78</v>
      </c>
      <c r="H118" s="219">
        <v>370798</v>
      </c>
      <c r="I118" s="219"/>
    </row>
    <row r="119" spans="1:9" s="3" customFormat="1" ht="12" customHeight="1">
      <c r="A119" s="38" t="s">
        <v>126</v>
      </c>
      <c r="B119" s="18"/>
      <c r="C119" s="6">
        <v>385077</v>
      </c>
      <c r="D119" s="13">
        <v>159702</v>
      </c>
      <c r="E119" s="6">
        <v>373898</v>
      </c>
      <c r="F119" s="13">
        <v>159071</v>
      </c>
      <c r="G119" s="5" t="s">
        <v>78</v>
      </c>
      <c r="H119" s="219">
        <v>214827</v>
      </c>
      <c r="I119" s="219"/>
    </row>
    <row r="120" spans="1:9" s="3" customFormat="1" ht="9.75" customHeight="1">
      <c r="A120" s="50"/>
      <c r="B120" s="47"/>
      <c r="C120" s="10"/>
      <c r="D120" s="10"/>
      <c r="E120" s="10"/>
      <c r="F120" s="68"/>
      <c r="G120" s="68"/>
      <c r="H120" s="220"/>
      <c r="I120" s="220"/>
    </row>
    <row r="121" spans="1:9" s="3" customFormat="1" ht="12" customHeight="1">
      <c r="A121" s="38"/>
      <c r="B121" s="38"/>
      <c r="C121" s="6"/>
      <c r="D121" s="6"/>
      <c r="E121" s="6"/>
      <c r="F121" s="6"/>
      <c r="G121" s="6"/>
      <c r="H121" s="6"/>
      <c r="I121" s="5" t="s">
        <v>132</v>
      </c>
    </row>
    <row r="122" spans="1:9" s="3" customFormat="1" ht="12" customHeight="1">
      <c r="A122" s="38"/>
      <c r="B122" s="38"/>
      <c r="C122" s="6"/>
      <c r="D122" s="6"/>
      <c r="E122" s="6"/>
      <c r="F122" s="6"/>
      <c r="G122" s="6"/>
      <c r="H122" s="6"/>
      <c r="I122" s="5"/>
    </row>
    <row r="123" spans="1:9" ht="15" customHeight="1">
      <c r="A123" s="44" t="s">
        <v>479</v>
      </c>
      <c r="B123" s="38"/>
      <c r="C123" s="6"/>
      <c r="D123" s="6"/>
      <c r="E123" s="6"/>
      <c r="F123" s="6"/>
      <c r="G123" s="6"/>
      <c r="H123" s="6"/>
      <c r="I123" s="6"/>
    </row>
    <row r="124" spans="1:9" s="15" customFormat="1" ht="24" customHeight="1">
      <c r="A124" s="215" t="s">
        <v>6</v>
      </c>
      <c r="B124" s="225"/>
      <c r="C124" s="227" t="s">
        <v>130</v>
      </c>
      <c r="D124" s="227"/>
      <c r="E124" s="227" t="s">
        <v>103</v>
      </c>
      <c r="F124" s="227"/>
      <c r="G124" s="227" t="s">
        <v>131</v>
      </c>
      <c r="H124" s="227"/>
      <c r="I124" s="224"/>
    </row>
    <row r="125" spans="1:9" s="1" customFormat="1" ht="12" customHeight="1">
      <c r="A125" s="5"/>
      <c r="B125" s="22"/>
      <c r="C125" s="228" t="s">
        <v>61</v>
      </c>
      <c r="D125" s="229"/>
      <c r="E125" s="229" t="s">
        <v>117</v>
      </c>
      <c r="F125" s="229"/>
      <c r="G125" s="229" t="s">
        <v>78</v>
      </c>
      <c r="H125" s="229"/>
      <c r="I125" s="229"/>
    </row>
    <row r="126" spans="1:9" s="3" customFormat="1" ht="12" customHeight="1">
      <c r="A126" s="29"/>
      <c r="B126" s="29" t="s">
        <v>575</v>
      </c>
      <c r="C126" s="230">
        <v>11.7</v>
      </c>
      <c r="D126" s="231"/>
      <c r="E126" s="232">
        <v>91.9</v>
      </c>
      <c r="F126" s="232"/>
      <c r="G126" s="217">
        <v>0.5966</v>
      </c>
      <c r="H126" s="217"/>
      <c r="I126" s="217"/>
    </row>
    <row r="127" spans="1:9" s="3" customFormat="1" ht="12" customHeight="1">
      <c r="A127" s="29"/>
      <c r="B127" s="29">
        <v>12</v>
      </c>
      <c r="C127" s="230">
        <v>12.3</v>
      </c>
      <c r="D127" s="231"/>
      <c r="E127" s="232">
        <v>90.5</v>
      </c>
      <c r="F127" s="232"/>
      <c r="G127" s="232">
        <v>0.54817</v>
      </c>
      <c r="H127" s="232"/>
      <c r="I127" s="232"/>
    </row>
    <row r="128" spans="1:9" s="3" customFormat="1" ht="12" customHeight="1">
      <c r="A128" s="29"/>
      <c r="B128" s="29">
        <v>13</v>
      </c>
      <c r="C128" s="230">
        <v>12.9</v>
      </c>
      <c r="D128" s="231"/>
      <c r="E128" s="232">
        <v>92.4</v>
      </c>
      <c r="F128" s="232"/>
      <c r="G128" s="232">
        <v>0.50713</v>
      </c>
      <c r="H128" s="232"/>
      <c r="I128" s="232"/>
    </row>
    <row r="129" spans="1:9" s="3" customFormat="1" ht="12" customHeight="1">
      <c r="A129" s="29"/>
      <c r="B129" s="29">
        <v>14</v>
      </c>
      <c r="C129" s="233">
        <v>13.5</v>
      </c>
      <c r="D129" s="234"/>
      <c r="E129" s="235">
        <v>94.7</v>
      </c>
      <c r="F129" s="234"/>
      <c r="G129" s="235">
        <v>0.48941</v>
      </c>
      <c r="H129" s="235"/>
      <c r="I129" s="235"/>
    </row>
    <row r="130" spans="1:9" s="3" customFormat="1" ht="12" customHeight="1">
      <c r="A130" s="29"/>
      <c r="B130" s="29">
        <v>15</v>
      </c>
      <c r="C130" s="233">
        <v>14.2</v>
      </c>
      <c r="D130" s="234"/>
      <c r="E130" s="235">
        <v>92.9</v>
      </c>
      <c r="F130" s="234"/>
      <c r="G130" s="235">
        <v>0.47769</v>
      </c>
      <c r="H130" s="235"/>
      <c r="I130" s="235"/>
    </row>
    <row r="131" spans="1:9" s="3" customFormat="1" ht="12" customHeight="1">
      <c r="A131" s="10"/>
      <c r="B131" s="43"/>
      <c r="C131" s="222"/>
      <c r="D131" s="223"/>
      <c r="E131" s="226"/>
      <c r="F131" s="226"/>
      <c r="G131" s="226"/>
      <c r="H131" s="226"/>
      <c r="I131" s="226"/>
    </row>
    <row r="132" spans="1:9" s="3" customFormat="1" ht="11.25">
      <c r="A132" s="2"/>
      <c r="B132" s="2"/>
      <c r="C132" s="117"/>
      <c r="D132" s="117"/>
      <c r="E132" s="5"/>
      <c r="F132" s="6"/>
      <c r="G132" s="221" t="s">
        <v>102</v>
      </c>
      <c r="H132" s="221"/>
      <c r="I132" s="221"/>
    </row>
    <row r="133" ht="15" customHeight="1"/>
  </sheetData>
  <mergeCells count="51">
    <mergeCell ref="C129:D129"/>
    <mergeCell ref="E129:F129"/>
    <mergeCell ref="A2:B2"/>
    <mergeCell ref="A124:B124"/>
    <mergeCell ref="A102:B103"/>
    <mergeCell ref="C102:D102"/>
    <mergeCell ref="A71:B71"/>
    <mergeCell ref="A16:B16"/>
    <mergeCell ref="E125:F125"/>
    <mergeCell ref="C128:D128"/>
    <mergeCell ref="G131:I131"/>
    <mergeCell ref="G132:I132"/>
    <mergeCell ref="G124:I124"/>
    <mergeCell ref="E124:F124"/>
    <mergeCell ref="G125:I125"/>
    <mergeCell ref="G130:I130"/>
    <mergeCell ref="G126:I126"/>
    <mergeCell ref="G128:I128"/>
    <mergeCell ref="G129:I129"/>
    <mergeCell ref="E126:F126"/>
    <mergeCell ref="E127:F127"/>
    <mergeCell ref="G102:I102"/>
    <mergeCell ref="H103:I103"/>
    <mergeCell ref="H107:I107"/>
    <mergeCell ref="G127:I127"/>
    <mergeCell ref="H104:I104"/>
    <mergeCell ref="H118:I118"/>
    <mergeCell ref="H108:I108"/>
    <mergeCell ref="H114:I114"/>
    <mergeCell ref="H105:I105"/>
    <mergeCell ref="C131:D131"/>
    <mergeCell ref="E102:F102"/>
    <mergeCell ref="E131:F131"/>
    <mergeCell ref="C124:D124"/>
    <mergeCell ref="C125:D125"/>
    <mergeCell ref="C126:D126"/>
    <mergeCell ref="E128:F128"/>
    <mergeCell ref="C130:D130"/>
    <mergeCell ref="E130:F130"/>
    <mergeCell ref="C127:D127"/>
    <mergeCell ref="H110:I110"/>
    <mergeCell ref="H106:I106"/>
    <mergeCell ref="H109:I109"/>
    <mergeCell ref="H111:I111"/>
    <mergeCell ref="H112:I112"/>
    <mergeCell ref="H113:I113"/>
    <mergeCell ref="H120:I120"/>
    <mergeCell ref="H115:I115"/>
    <mergeCell ref="H116:I116"/>
    <mergeCell ref="H117:I117"/>
    <mergeCell ref="H119:I119"/>
  </mergeCells>
  <printOptions/>
  <pageMargins left="0.5905511811023623" right="0.3937007874015748" top="0.5905511811023623" bottom="0.3937007874015748" header="0.1968503937007874" footer="0"/>
  <pageSetup horizontalDpi="600" verticalDpi="600" orientation="portrait" paperSize="9" r:id="rId2"/>
  <headerFooter alignWithMargins="0">
    <oddHeader>&amp;L&amp;"ＭＳ Ｐゴシック,太字"&amp;14&amp;A</oddHeader>
  </headerFooter>
  <rowBreaks count="1" manualBreakCount="1">
    <brk id="69" max="8" man="1"/>
  </rowBreaks>
  <drawing r:id="rId1"/>
</worksheet>
</file>

<file path=xl/worksheets/sheet3.xml><?xml version="1.0" encoding="utf-8"?>
<worksheet xmlns="http://schemas.openxmlformats.org/spreadsheetml/2006/main" xmlns:r="http://schemas.openxmlformats.org/officeDocument/2006/relationships">
  <dimension ref="A1:K68"/>
  <sheetViews>
    <sheetView view="pageBreakPreview" zoomScaleSheetLayoutView="100" workbookViewId="0" topLeftCell="A1">
      <selection activeCell="A1" sqref="A1"/>
    </sheetView>
  </sheetViews>
  <sheetFormatPr defaultColWidth="9.00390625" defaultRowHeight="12.75"/>
  <cols>
    <col min="1" max="1" width="3.875" style="4" customWidth="1"/>
    <col min="2" max="2" width="2.375" style="4" customWidth="1"/>
    <col min="3" max="3" width="4.125" style="4" customWidth="1"/>
    <col min="4" max="4" width="11.375" style="4" customWidth="1"/>
    <col min="5" max="11" width="11.75390625" style="4" customWidth="1"/>
    <col min="12" max="12" width="5.875" style="4" customWidth="1"/>
    <col min="13" max="16384" width="7.75390625" style="4" customWidth="1"/>
  </cols>
  <sheetData>
    <row r="1" spans="1:11" ht="15" customHeight="1">
      <c r="A1" s="44" t="s">
        <v>480</v>
      </c>
      <c r="B1" s="6"/>
      <c r="C1" s="6"/>
      <c r="D1" s="6"/>
      <c r="E1" s="54"/>
      <c r="F1" s="6"/>
      <c r="G1" s="6"/>
      <c r="H1" s="38"/>
      <c r="I1" s="6"/>
      <c r="J1" s="6"/>
      <c r="K1" s="6"/>
    </row>
    <row r="2" spans="1:11" s="15" customFormat="1" ht="15" customHeight="1">
      <c r="A2" s="239" t="s">
        <v>6</v>
      </c>
      <c r="B2" s="239"/>
      <c r="C2" s="240"/>
      <c r="D2" s="225" t="s">
        <v>133</v>
      </c>
      <c r="E2" s="227" t="s">
        <v>134</v>
      </c>
      <c r="F2" s="211" t="s">
        <v>387</v>
      </c>
      <c r="G2" s="203"/>
      <c r="H2" s="224" t="s">
        <v>388</v>
      </c>
      <c r="I2" s="215"/>
      <c r="J2" s="224" t="s">
        <v>389</v>
      </c>
      <c r="K2" s="215"/>
    </row>
    <row r="3" spans="1:11" s="15" customFormat="1" ht="15" customHeight="1">
      <c r="A3" s="241"/>
      <c r="B3" s="241"/>
      <c r="C3" s="242"/>
      <c r="D3" s="225"/>
      <c r="E3" s="227"/>
      <c r="F3" s="129" t="s">
        <v>12</v>
      </c>
      <c r="G3" s="138" t="s">
        <v>136</v>
      </c>
      <c r="H3" s="123" t="s">
        <v>12</v>
      </c>
      <c r="I3" s="137" t="s">
        <v>136</v>
      </c>
      <c r="J3" s="123" t="s">
        <v>12</v>
      </c>
      <c r="K3" s="137" t="s">
        <v>136</v>
      </c>
    </row>
    <row r="4" spans="1:11" ht="12" customHeight="1">
      <c r="A4" s="5"/>
      <c r="B4" s="6"/>
      <c r="C4" s="28"/>
      <c r="D4" s="5" t="s">
        <v>4</v>
      </c>
      <c r="E4" s="5" t="s">
        <v>4</v>
      </c>
      <c r="F4" s="5" t="s">
        <v>13</v>
      </c>
      <c r="G4" s="5" t="s">
        <v>11</v>
      </c>
      <c r="H4" s="5" t="s">
        <v>13</v>
      </c>
      <c r="I4" s="5" t="s">
        <v>11</v>
      </c>
      <c r="J4" s="5" t="s">
        <v>13</v>
      </c>
      <c r="K4" s="5" t="s">
        <v>11</v>
      </c>
    </row>
    <row r="5" spans="1:11" ht="12" customHeight="1">
      <c r="A5" s="5" t="s">
        <v>5</v>
      </c>
      <c r="B5" s="21">
        <v>11</v>
      </c>
      <c r="C5" s="28" t="s">
        <v>137</v>
      </c>
      <c r="D5" s="6">
        <v>96</v>
      </c>
      <c r="E5" s="6">
        <v>1911098</v>
      </c>
      <c r="F5" s="6">
        <v>15543610</v>
      </c>
      <c r="G5" s="6">
        <v>314438595</v>
      </c>
      <c r="H5" s="6">
        <v>15182929</v>
      </c>
      <c r="I5" s="6">
        <v>310490741</v>
      </c>
      <c r="J5" s="6">
        <v>223860</v>
      </c>
      <c r="K5" s="6">
        <v>19017096</v>
      </c>
    </row>
    <row r="6" spans="1:11" ht="12" customHeight="1">
      <c r="A6" s="5"/>
      <c r="B6" s="21">
        <v>12</v>
      </c>
      <c r="C6" s="28"/>
      <c r="D6" s="6">
        <v>96</v>
      </c>
      <c r="E6" s="6">
        <v>1962138</v>
      </c>
      <c r="F6" s="6">
        <v>16382670</v>
      </c>
      <c r="G6" s="6">
        <v>322556965</v>
      </c>
      <c r="H6" s="6">
        <v>16004259</v>
      </c>
      <c r="I6" s="6">
        <v>318514680</v>
      </c>
      <c r="J6" s="6">
        <v>229919</v>
      </c>
      <c r="K6" s="6">
        <v>19993085</v>
      </c>
    </row>
    <row r="7" spans="1:11" ht="12" customHeight="1">
      <c r="A7" s="5"/>
      <c r="B7" s="21">
        <v>13</v>
      </c>
      <c r="C7" s="28"/>
      <c r="D7" s="6">
        <v>96</v>
      </c>
      <c r="E7" s="6">
        <v>2027050</v>
      </c>
      <c r="F7" s="6">
        <v>16990802</v>
      </c>
      <c r="G7" s="6">
        <v>332563014</v>
      </c>
      <c r="H7" s="6">
        <v>16588449</v>
      </c>
      <c r="I7" s="6">
        <v>328366796</v>
      </c>
      <c r="J7" s="6">
        <v>234399</v>
      </c>
      <c r="K7" s="6">
        <v>20490858</v>
      </c>
    </row>
    <row r="8" spans="1:11" ht="12" customHeight="1">
      <c r="A8" s="5"/>
      <c r="B8" s="21">
        <v>14</v>
      </c>
      <c r="C8" s="28"/>
      <c r="D8" s="6">
        <v>96</v>
      </c>
      <c r="E8" s="6">
        <v>2095582</v>
      </c>
      <c r="F8" s="6">
        <v>16358858</v>
      </c>
      <c r="G8" s="6">
        <v>307926376</v>
      </c>
      <c r="H8" s="6">
        <v>15931378</v>
      </c>
      <c r="I8" s="6">
        <v>303525575</v>
      </c>
      <c r="J8" s="6">
        <v>237495</v>
      </c>
      <c r="K8" s="6">
        <v>20866315</v>
      </c>
    </row>
    <row r="9" spans="1:11" ht="12" customHeight="1">
      <c r="A9" s="5"/>
      <c r="B9" s="6">
        <v>15</v>
      </c>
      <c r="C9" s="28"/>
      <c r="D9" s="6">
        <v>96</v>
      </c>
      <c r="E9" s="6">
        <v>2141113</v>
      </c>
      <c r="F9" s="6">
        <v>19107564</v>
      </c>
      <c r="G9" s="6">
        <v>362550467</v>
      </c>
      <c r="H9" s="6">
        <v>18631040</v>
      </c>
      <c r="I9" s="6">
        <v>357694759</v>
      </c>
      <c r="J9" s="6">
        <v>262212</v>
      </c>
      <c r="K9" s="6">
        <v>23864914</v>
      </c>
    </row>
    <row r="10" spans="1:11" ht="7.5" customHeight="1">
      <c r="A10" s="11"/>
      <c r="B10" s="42"/>
      <c r="C10" s="43"/>
      <c r="D10" s="35"/>
      <c r="E10" s="35"/>
      <c r="F10" s="35"/>
      <c r="G10" s="35"/>
      <c r="H10" s="35"/>
      <c r="I10" s="35"/>
      <c r="J10" s="10"/>
      <c r="K10" s="10"/>
    </row>
    <row r="11" spans="1:11" ht="12.75" customHeight="1">
      <c r="A11" s="6" t="s">
        <v>488</v>
      </c>
      <c r="B11" s="13" t="s">
        <v>526</v>
      </c>
      <c r="C11" s="6"/>
      <c r="D11" s="19"/>
      <c r="E11" s="19"/>
      <c r="F11" s="19"/>
      <c r="G11" s="19"/>
      <c r="H11" s="19"/>
      <c r="I11" s="6"/>
      <c r="J11" s="6"/>
      <c r="K11" s="5" t="s">
        <v>138</v>
      </c>
    </row>
    <row r="12" spans="1:11" ht="7.5" customHeight="1">
      <c r="A12" s="6"/>
      <c r="B12" s="21"/>
      <c r="C12" s="6"/>
      <c r="D12" s="19"/>
      <c r="E12" s="19"/>
      <c r="F12" s="19"/>
      <c r="G12" s="19"/>
      <c r="H12" s="19"/>
      <c r="I12" s="6"/>
      <c r="J12" s="6"/>
      <c r="K12" s="5"/>
    </row>
    <row r="13" spans="1:11" ht="15" customHeight="1">
      <c r="A13" s="44" t="s">
        <v>481</v>
      </c>
      <c r="B13" s="38"/>
      <c r="C13" s="6"/>
      <c r="D13" s="6"/>
      <c r="E13" s="6"/>
      <c r="F13" s="6"/>
      <c r="G13" s="6"/>
      <c r="H13" s="6"/>
      <c r="I13" s="6"/>
      <c r="J13" s="6"/>
      <c r="K13" s="6"/>
    </row>
    <row r="14" spans="1:11" s="45" customFormat="1" ht="15" customHeight="1">
      <c r="A14" s="239" t="s">
        <v>6</v>
      </c>
      <c r="B14" s="239"/>
      <c r="C14" s="239"/>
      <c r="D14" s="211" t="s">
        <v>139</v>
      </c>
      <c r="E14" s="211" t="s">
        <v>134</v>
      </c>
      <c r="F14" s="154" t="s">
        <v>416</v>
      </c>
      <c r="G14" s="203" t="s">
        <v>135</v>
      </c>
      <c r="H14" s="243"/>
      <c r="I14" s="203" t="s">
        <v>395</v>
      </c>
      <c r="J14" s="244"/>
      <c r="K14" s="27"/>
    </row>
    <row r="15" spans="1:11" s="45" customFormat="1" ht="15" customHeight="1">
      <c r="A15" s="241"/>
      <c r="B15" s="241"/>
      <c r="C15" s="241"/>
      <c r="D15" s="211"/>
      <c r="E15" s="211"/>
      <c r="F15" s="238"/>
      <c r="G15" s="129" t="s">
        <v>12</v>
      </c>
      <c r="H15" s="138" t="s">
        <v>136</v>
      </c>
      <c r="I15" s="129" t="s">
        <v>12</v>
      </c>
      <c r="J15" s="138" t="s">
        <v>136</v>
      </c>
      <c r="K15" s="27"/>
    </row>
    <row r="16" spans="1:11" ht="12" customHeight="1">
      <c r="A16" s="5"/>
      <c r="B16" s="6"/>
      <c r="C16" s="28"/>
      <c r="D16" s="6"/>
      <c r="E16" s="5" t="s">
        <v>4</v>
      </c>
      <c r="F16" s="5" t="s">
        <v>14</v>
      </c>
      <c r="G16" s="5" t="s">
        <v>13</v>
      </c>
      <c r="H16" s="5" t="s">
        <v>11</v>
      </c>
      <c r="I16" s="5" t="s">
        <v>13</v>
      </c>
      <c r="J16" s="5" t="s">
        <v>11</v>
      </c>
      <c r="K16" s="6"/>
    </row>
    <row r="17" spans="1:11" ht="12" customHeight="1">
      <c r="A17" s="5" t="s">
        <v>5</v>
      </c>
      <c r="B17" s="21">
        <v>11</v>
      </c>
      <c r="C17" s="28" t="s">
        <v>137</v>
      </c>
      <c r="D17" s="6">
        <v>55135</v>
      </c>
      <c r="E17" s="5">
        <v>725871</v>
      </c>
      <c r="F17" s="6">
        <v>303829</v>
      </c>
      <c r="G17" s="5">
        <v>13642408</v>
      </c>
      <c r="H17" s="5">
        <v>171872847</v>
      </c>
      <c r="I17" s="5">
        <v>7226168</v>
      </c>
      <c r="J17" s="5">
        <v>102552131</v>
      </c>
      <c r="K17" s="6"/>
    </row>
    <row r="18" spans="1:11" ht="12" customHeight="1">
      <c r="A18" s="5"/>
      <c r="B18" s="21">
        <v>12</v>
      </c>
      <c r="C18" s="28"/>
      <c r="D18" s="6">
        <v>54933</v>
      </c>
      <c r="E18" s="5">
        <v>720327</v>
      </c>
      <c r="F18" s="6">
        <v>302099</v>
      </c>
      <c r="G18" s="5">
        <v>13946118</v>
      </c>
      <c r="H18" s="5">
        <v>172085034</v>
      </c>
      <c r="I18" s="5">
        <v>7382073</v>
      </c>
      <c r="J18" s="5">
        <v>102291952</v>
      </c>
      <c r="K18" s="6"/>
    </row>
    <row r="19" spans="1:11" ht="12" customHeight="1">
      <c r="A19" s="5"/>
      <c r="B19" s="21">
        <v>13</v>
      </c>
      <c r="C19" s="28"/>
      <c r="D19" s="6">
        <v>54187</v>
      </c>
      <c r="E19" s="5">
        <v>709546</v>
      </c>
      <c r="F19" s="6">
        <v>299635</v>
      </c>
      <c r="G19" s="5">
        <v>14084043</v>
      </c>
      <c r="H19" s="5">
        <v>170622807</v>
      </c>
      <c r="I19" s="5">
        <v>7389954</v>
      </c>
      <c r="J19" s="5">
        <v>100646582</v>
      </c>
      <c r="K19" s="6"/>
    </row>
    <row r="20" spans="1:11" ht="12" customHeight="1">
      <c r="A20" s="5"/>
      <c r="B20" s="21">
        <v>14</v>
      </c>
      <c r="C20" s="28"/>
      <c r="D20" s="6">
        <v>53315</v>
      </c>
      <c r="E20" s="5">
        <v>708578</v>
      </c>
      <c r="F20" s="6">
        <v>294700</v>
      </c>
      <c r="G20" s="5">
        <v>14167030</v>
      </c>
      <c r="H20" s="5">
        <v>166309889</v>
      </c>
      <c r="I20" s="5">
        <v>7336703</v>
      </c>
      <c r="J20" s="5">
        <v>96800290</v>
      </c>
      <c r="K20" s="6"/>
    </row>
    <row r="21" spans="1:11" ht="12" customHeight="1">
      <c r="A21" s="5"/>
      <c r="B21" s="6">
        <v>15</v>
      </c>
      <c r="C21" s="28"/>
      <c r="D21" s="6">
        <v>52793</v>
      </c>
      <c r="E21" s="5">
        <v>705177</v>
      </c>
      <c r="F21" s="6">
        <v>291459</v>
      </c>
      <c r="G21" s="5">
        <v>14182204</v>
      </c>
      <c r="H21" s="5">
        <v>153175865</v>
      </c>
      <c r="I21" s="5">
        <v>7110406</v>
      </c>
      <c r="J21" s="5">
        <v>85221289</v>
      </c>
      <c r="K21" s="6"/>
    </row>
    <row r="22" spans="1:11" ht="7.5" customHeight="1">
      <c r="A22" s="46"/>
      <c r="B22" s="24"/>
      <c r="C22" s="47"/>
      <c r="D22" s="10"/>
      <c r="E22" s="10"/>
      <c r="F22" s="10"/>
      <c r="G22" s="10"/>
      <c r="H22" s="10"/>
      <c r="I22" s="10"/>
      <c r="J22" s="10"/>
      <c r="K22" s="29"/>
    </row>
    <row r="23" spans="1:11" ht="12.75" customHeight="1">
      <c r="A23" s="49"/>
      <c r="B23" s="13"/>
      <c r="C23" s="38"/>
      <c r="D23" s="6"/>
      <c r="E23" s="6"/>
      <c r="F23" s="6"/>
      <c r="G23" s="6"/>
      <c r="H23" s="6"/>
      <c r="I23" s="6"/>
      <c r="J23" s="5" t="s">
        <v>140</v>
      </c>
      <c r="K23" s="6"/>
    </row>
    <row r="24" spans="1:11" ht="7.5" customHeight="1">
      <c r="A24" s="49"/>
      <c r="B24" s="13"/>
      <c r="C24" s="38"/>
      <c r="D24" s="6"/>
      <c r="E24" s="6"/>
      <c r="F24" s="6"/>
      <c r="G24" s="6"/>
      <c r="H24" s="6"/>
      <c r="I24" s="5"/>
      <c r="J24" s="5"/>
      <c r="K24" s="5"/>
    </row>
    <row r="25" spans="1:11" ht="15" customHeight="1">
      <c r="A25" s="44" t="s">
        <v>482</v>
      </c>
      <c r="B25" s="13"/>
      <c r="C25" s="29"/>
      <c r="D25" s="6"/>
      <c r="E25" s="13"/>
      <c r="F25" s="13"/>
      <c r="G25" s="13"/>
      <c r="H25" s="6"/>
      <c r="I25" s="6"/>
      <c r="J25" s="6"/>
      <c r="K25" s="6"/>
    </row>
    <row r="26" spans="1:11" s="15" customFormat="1" ht="15" customHeight="1">
      <c r="A26" s="208" t="s">
        <v>6</v>
      </c>
      <c r="B26" s="208"/>
      <c r="C26" s="209"/>
      <c r="D26" s="225" t="s">
        <v>139</v>
      </c>
      <c r="E26" s="224" t="s">
        <v>134</v>
      </c>
      <c r="F26" s="154" t="s">
        <v>416</v>
      </c>
      <c r="G26" s="227" t="s">
        <v>141</v>
      </c>
      <c r="H26" s="227"/>
      <c r="I26" s="227" t="s">
        <v>391</v>
      </c>
      <c r="J26" s="224"/>
      <c r="K26" s="14"/>
    </row>
    <row r="27" spans="1:11" s="15" customFormat="1" ht="15" customHeight="1">
      <c r="A27" s="237"/>
      <c r="B27" s="237"/>
      <c r="C27" s="210"/>
      <c r="D27" s="225"/>
      <c r="E27" s="224"/>
      <c r="F27" s="238"/>
      <c r="G27" s="129" t="s">
        <v>12</v>
      </c>
      <c r="H27" s="129" t="s">
        <v>390</v>
      </c>
      <c r="I27" s="129" t="s">
        <v>12</v>
      </c>
      <c r="J27" s="138" t="s">
        <v>390</v>
      </c>
      <c r="K27" s="14"/>
    </row>
    <row r="28" spans="1:11" ht="12" customHeight="1">
      <c r="A28" s="13"/>
      <c r="B28" s="13"/>
      <c r="C28" s="26"/>
      <c r="D28" s="5"/>
      <c r="E28" s="5" t="s">
        <v>4</v>
      </c>
      <c r="F28" s="5" t="s">
        <v>14</v>
      </c>
      <c r="G28" s="5" t="s">
        <v>13</v>
      </c>
      <c r="H28" s="5" t="s">
        <v>14</v>
      </c>
      <c r="I28" s="5" t="s">
        <v>13</v>
      </c>
      <c r="J28" s="5" t="s">
        <v>14</v>
      </c>
      <c r="K28" s="6"/>
    </row>
    <row r="29" spans="1:11" ht="12" customHeight="1">
      <c r="A29" s="13" t="s">
        <v>5</v>
      </c>
      <c r="B29" s="13">
        <v>11</v>
      </c>
      <c r="C29" s="18" t="s">
        <v>137</v>
      </c>
      <c r="D29" s="13">
        <v>62373</v>
      </c>
      <c r="E29" s="13">
        <v>1048091</v>
      </c>
      <c r="F29" s="13">
        <v>314767</v>
      </c>
      <c r="G29" s="6">
        <v>855740</v>
      </c>
      <c r="H29" s="6">
        <v>1450790</v>
      </c>
      <c r="I29" s="6">
        <v>776</v>
      </c>
      <c r="J29" s="6">
        <v>238893</v>
      </c>
      <c r="K29" s="6"/>
    </row>
    <row r="30" spans="1:11" ht="12" customHeight="1">
      <c r="A30" s="13"/>
      <c r="B30" s="13">
        <v>12</v>
      </c>
      <c r="C30" s="18"/>
      <c r="D30" s="13">
        <v>62039</v>
      </c>
      <c r="E30" s="13">
        <v>1020442</v>
      </c>
      <c r="F30" s="13">
        <v>315547</v>
      </c>
      <c r="G30" s="6">
        <v>897859</v>
      </c>
      <c r="H30" s="6">
        <v>1447645</v>
      </c>
      <c r="I30" s="6">
        <v>812</v>
      </c>
      <c r="J30" s="6">
        <v>249889</v>
      </c>
      <c r="K30" s="6"/>
    </row>
    <row r="31" spans="1:11" ht="12" customHeight="1">
      <c r="A31" s="13"/>
      <c r="B31" s="13">
        <v>13</v>
      </c>
      <c r="C31" s="18"/>
      <c r="D31" s="13">
        <v>61135</v>
      </c>
      <c r="E31" s="13">
        <v>991342</v>
      </c>
      <c r="F31" s="13">
        <v>314045</v>
      </c>
      <c r="G31" s="6">
        <v>945854</v>
      </c>
      <c r="H31" s="6">
        <v>1425402</v>
      </c>
      <c r="I31" s="6">
        <v>699</v>
      </c>
      <c r="J31" s="6">
        <v>259520</v>
      </c>
      <c r="K31" s="6"/>
    </row>
    <row r="32" spans="1:11" ht="12" customHeight="1">
      <c r="A32" s="13"/>
      <c r="B32" s="13">
        <v>14</v>
      </c>
      <c r="C32" s="18"/>
      <c r="D32" s="13">
        <v>60086</v>
      </c>
      <c r="E32" s="13">
        <v>981980</v>
      </c>
      <c r="F32" s="13">
        <v>307607</v>
      </c>
      <c r="G32" s="6">
        <v>995336</v>
      </c>
      <c r="H32" s="6">
        <v>1417316</v>
      </c>
      <c r="I32" s="6">
        <v>620</v>
      </c>
      <c r="J32" s="6">
        <v>243273</v>
      </c>
      <c r="K32" s="6"/>
    </row>
    <row r="33" spans="1:11" ht="12" customHeight="1">
      <c r="A33" s="13"/>
      <c r="B33" s="6">
        <v>15</v>
      </c>
      <c r="C33" s="18"/>
      <c r="D33" s="6">
        <v>59618</v>
      </c>
      <c r="E33" s="6">
        <v>989545</v>
      </c>
      <c r="F33" s="6">
        <v>306551</v>
      </c>
      <c r="G33" s="6">
        <v>1047449</v>
      </c>
      <c r="H33" s="6">
        <v>1091586</v>
      </c>
      <c r="I33" s="6">
        <v>555</v>
      </c>
      <c r="J33" s="6">
        <v>220734</v>
      </c>
      <c r="K33" s="6"/>
    </row>
    <row r="34" spans="1:11" ht="7.5" customHeight="1">
      <c r="A34" s="50"/>
      <c r="B34" s="50"/>
      <c r="C34" s="34"/>
      <c r="D34" s="10"/>
      <c r="E34" s="24"/>
      <c r="F34" s="10"/>
      <c r="G34" s="24"/>
      <c r="H34" s="10"/>
      <c r="I34" s="10"/>
      <c r="J34" s="10"/>
      <c r="K34" s="6"/>
    </row>
    <row r="35" spans="1:11" ht="12.75" customHeight="1">
      <c r="A35" s="38"/>
      <c r="B35" s="38"/>
      <c r="C35" s="13"/>
      <c r="D35" s="6"/>
      <c r="E35" s="13"/>
      <c r="F35" s="6"/>
      <c r="G35" s="13"/>
      <c r="H35" s="6"/>
      <c r="I35" s="6"/>
      <c r="J35" s="21" t="s">
        <v>142</v>
      </c>
      <c r="K35" s="6"/>
    </row>
    <row r="36" spans="1:11" ht="7.5" customHeight="1">
      <c r="A36" s="38"/>
      <c r="B36" s="38"/>
      <c r="C36" s="13"/>
      <c r="D36" s="6"/>
      <c r="E36" s="13"/>
      <c r="F36" s="6"/>
      <c r="G36" s="13"/>
      <c r="H36" s="6"/>
      <c r="I36" s="6"/>
      <c r="J36" s="21"/>
      <c r="K36" s="6"/>
    </row>
    <row r="37" spans="1:11" ht="15" customHeight="1">
      <c r="A37" s="44" t="s">
        <v>483</v>
      </c>
      <c r="B37" s="38"/>
      <c r="C37" s="6"/>
      <c r="D37" s="6"/>
      <c r="E37" s="6"/>
      <c r="F37" s="6"/>
      <c r="G37" s="6"/>
      <c r="H37" s="6"/>
      <c r="I37" s="6"/>
      <c r="J37" s="6"/>
      <c r="K37" s="6"/>
    </row>
    <row r="38" spans="1:11" ht="24" customHeight="1">
      <c r="A38" s="212" t="s">
        <v>6</v>
      </c>
      <c r="B38" s="211"/>
      <c r="C38" s="211"/>
      <c r="D38" s="129" t="s">
        <v>371</v>
      </c>
      <c r="E38" s="129" t="s">
        <v>425</v>
      </c>
      <c r="F38" s="129" t="s">
        <v>426</v>
      </c>
      <c r="G38" s="129" t="s">
        <v>427</v>
      </c>
      <c r="H38" s="129" t="s">
        <v>428</v>
      </c>
      <c r="I38" s="129" t="s">
        <v>429</v>
      </c>
      <c r="J38" s="138" t="s">
        <v>430</v>
      </c>
      <c r="K38" s="6"/>
    </row>
    <row r="39" spans="1:11" ht="12" customHeight="1">
      <c r="A39" s="5"/>
      <c r="B39" s="6"/>
      <c r="C39" s="28"/>
      <c r="D39" s="5" t="s">
        <v>431</v>
      </c>
      <c r="E39" s="5" t="s">
        <v>4</v>
      </c>
      <c r="F39" s="5" t="s">
        <v>4</v>
      </c>
      <c r="G39" s="5" t="s">
        <v>4</v>
      </c>
      <c r="H39" s="5" t="s">
        <v>4</v>
      </c>
      <c r="I39" s="5" t="s">
        <v>4</v>
      </c>
      <c r="J39" s="5" t="s">
        <v>4</v>
      </c>
      <c r="K39" s="6"/>
    </row>
    <row r="40" spans="1:11" ht="12" customHeight="1">
      <c r="A40" s="213">
        <v>37529</v>
      </c>
      <c r="B40" s="213"/>
      <c r="C40" s="201"/>
      <c r="D40" s="6">
        <v>143899</v>
      </c>
      <c r="E40" s="5">
        <v>20906</v>
      </c>
      <c r="F40" s="6">
        <v>45488</v>
      </c>
      <c r="G40" s="5">
        <v>26325</v>
      </c>
      <c r="H40" s="5">
        <v>17303</v>
      </c>
      <c r="I40" s="5">
        <v>17296</v>
      </c>
      <c r="J40" s="5">
        <v>16581</v>
      </c>
      <c r="K40" s="6"/>
    </row>
    <row r="41" spans="1:11" ht="12" customHeight="1">
      <c r="A41" s="213">
        <v>37894</v>
      </c>
      <c r="B41" s="214"/>
      <c r="C41" s="200"/>
      <c r="D41" s="6">
        <v>163699</v>
      </c>
      <c r="E41" s="5">
        <v>26059</v>
      </c>
      <c r="F41" s="6">
        <v>53824</v>
      </c>
      <c r="G41" s="5">
        <v>27098</v>
      </c>
      <c r="H41" s="5">
        <v>19453</v>
      </c>
      <c r="I41" s="5">
        <v>19105</v>
      </c>
      <c r="J41" s="5">
        <v>18160</v>
      </c>
      <c r="K41" s="6"/>
    </row>
    <row r="42" spans="1:11" ht="12" customHeight="1">
      <c r="A42" s="213">
        <v>38260</v>
      </c>
      <c r="B42" s="214"/>
      <c r="C42" s="200"/>
      <c r="D42" s="6">
        <v>181529</v>
      </c>
      <c r="E42" s="5">
        <v>33722</v>
      </c>
      <c r="F42" s="6">
        <v>59664</v>
      </c>
      <c r="G42" s="5">
        <v>26332</v>
      </c>
      <c r="H42" s="5">
        <v>22098</v>
      </c>
      <c r="I42" s="5">
        <v>20594</v>
      </c>
      <c r="J42" s="5">
        <v>19119</v>
      </c>
      <c r="K42" s="6"/>
    </row>
    <row r="43" spans="1:11" ht="7.5" customHeight="1">
      <c r="A43" s="46"/>
      <c r="B43" s="24"/>
      <c r="C43" s="47"/>
      <c r="D43" s="10"/>
      <c r="E43" s="10"/>
      <c r="F43" s="10"/>
      <c r="G43" s="10"/>
      <c r="H43" s="10"/>
      <c r="I43" s="10"/>
      <c r="J43" s="10"/>
      <c r="K43" s="6"/>
    </row>
    <row r="44" spans="1:11" ht="12" customHeight="1">
      <c r="A44" s="38" t="s">
        <v>488</v>
      </c>
      <c r="B44" s="13" t="s">
        <v>582</v>
      </c>
      <c r="C44" s="38"/>
      <c r="D44" s="6"/>
      <c r="E44" s="6"/>
      <c r="F44" s="6"/>
      <c r="G44" s="6"/>
      <c r="H44" s="6"/>
      <c r="I44" s="6"/>
      <c r="J44" s="5" t="s">
        <v>432</v>
      </c>
      <c r="K44" s="6"/>
    </row>
    <row r="45" spans="1:11" ht="7.5" customHeight="1">
      <c r="A45" s="38"/>
      <c r="B45" s="13"/>
      <c r="C45" s="38"/>
      <c r="D45" s="6"/>
      <c r="E45" s="6"/>
      <c r="F45" s="6"/>
      <c r="G45" s="6"/>
      <c r="H45" s="6"/>
      <c r="I45" s="6"/>
      <c r="J45" s="5"/>
      <c r="K45" s="6"/>
    </row>
    <row r="46" spans="1:11" ht="15" customHeight="1">
      <c r="A46" s="44" t="s">
        <v>484</v>
      </c>
      <c r="B46" s="13"/>
      <c r="C46" s="13"/>
      <c r="D46" s="6"/>
      <c r="E46" s="6"/>
      <c r="F46" s="6"/>
      <c r="G46" s="49"/>
      <c r="H46" s="6"/>
      <c r="I46" s="6"/>
      <c r="J46" s="6"/>
      <c r="K46" s="6"/>
    </row>
    <row r="47" spans="1:11" s="45" customFormat="1" ht="15" customHeight="1">
      <c r="A47" s="212" t="s">
        <v>6</v>
      </c>
      <c r="B47" s="211"/>
      <c r="C47" s="211"/>
      <c r="D47" s="211" t="s">
        <v>143</v>
      </c>
      <c r="E47" s="211"/>
      <c r="F47" s="206" t="s">
        <v>144</v>
      </c>
      <c r="G47" s="203" t="s">
        <v>145</v>
      </c>
      <c r="H47" s="204"/>
      <c r="I47" s="204"/>
      <c r="J47" s="204"/>
      <c r="K47" s="27"/>
    </row>
    <row r="48" spans="1:11" s="45" customFormat="1" ht="15" customHeight="1">
      <c r="A48" s="212"/>
      <c r="B48" s="211"/>
      <c r="C48" s="211"/>
      <c r="D48" s="129" t="s">
        <v>146</v>
      </c>
      <c r="E48" s="129" t="s">
        <v>147</v>
      </c>
      <c r="F48" s="181"/>
      <c r="G48" s="203" t="s">
        <v>148</v>
      </c>
      <c r="H48" s="212"/>
      <c r="I48" s="203" t="s">
        <v>149</v>
      </c>
      <c r="J48" s="204"/>
      <c r="K48" s="27"/>
    </row>
    <row r="49" spans="1:11" s="7" customFormat="1" ht="12" customHeight="1">
      <c r="A49" s="5"/>
      <c r="B49" s="5"/>
      <c r="C49" s="22"/>
      <c r="D49" s="5" t="s">
        <v>150</v>
      </c>
      <c r="E49" s="5" t="s">
        <v>4</v>
      </c>
      <c r="F49" s="5" t="s">
        <v>11</v>
      </c>
      <c r="G49" s="5" t="s">
        <v>4</v>
      </c>
      <c r="H49" s="5" t="s">
        <v>11</v>
      </c>
      <c r="I49" s="5" t="s">
        <v>4</v>
      </c>
      <c r="J49" s="5" t="s">
        <v>11</v>
      </c>
      <c r="K49" s="5"/>
    </row>
    <row r="50" spans="1:11" ht="12" customHeight="1">
      <c r="A50" s="13" t="s">
        <v>5</v>
      </c>
      <c r="B50" s="13">
        <v>11</v>
      </c>
      <c r="C50" s="18" t="s">
        <v>137</v>
      </c>
      <c r="D50" s="6">
        <v>34346</v>
      </c>
      <c r="E50" s="6">
        <v>49651</v>
      </c>
      <c r="F50" s="6">
        <v>91717003</v>
      </c>
      <c r="G50" s="6">
        <v>44730</v>
      </c>
      <c r="H50" s="6">
        <v>32551669</v>
      </c>
      <c r="I50" s="6">
        <v>41458</v>
      </c>
      <c r="J50" s="6">
        <v>9554018</v>
      </c>
      <c r="K50" s="6"/>
    </row>
    <row r="51" spans="1:11" ht="12" customHeight="1">
      <c r="A51" s="13"/>
      <c r="B51" s="13">
        <v>12</v>
      </c>
      <c r="C51" s="18"/>
      <c r="D51" s="6">
        <v>37896</v>
      </c>
      <c r="E51" s="6">
        <v>55569</v>
      </c>
      <c r="F51" s="6">
        <v>101469819</v>
      </c>
      <c r="G51" s="6">
        <v>50630</v>
      </c>
      <c r="H51" s="6">
        <v>36251522</v>
      </c>
      <c r="I51" s="6">
        <v>47507</v>
      </c>
      <c r="J51" s="6">
        <v>11067791</v>
      </c>
      <c r="K51" s="6"/>
    </row>
    <row r="52" spans="1:11" ht="12" customHeight="1">
      <c r="A52" s="13"/>
      <c r="B52" s="13">
        <v>13</v>
      </c>
      <c r="C52" s="18"/>
      <c r="D52" s="6">
        <v>41384</v>
      </c>
      <c r="E52" s="6">
        <v>60913</v>
      </c>
      <c r="F52" s="6">
        <v>110117751</v>
      </c>
      <c r="G52" s="6">
        <v>55866</v>
      </c>
      <c r="H52" s="6">
        <v>40196967</v>
      </c>
      <c r="I52" s="6">
        <v>52654</v>
      </c>
      <c r="J52" s="6">
        <v>12568140</v>
      </c>
      <c r="K52" s="6"/>
    </row>
    <row r="53" spans="1:11" ht="12" customHeight="1">
      <c r="A53" s="13"/>
      <c r="B53" s="13">
        <v>14</v>
      </c>
      <c r="C53" s="18"/>
      <c r="D53" s="6">
        <v>45289</v>
      </c>
      <c r="E53" s="6">
        <v>67107</v>
      </c>
      <c r="F53" s="6">
        <v>118679192</v>
      </c>
      <c r="G53" s="6">
        <v>61762</v>
      </c>
      <c r="H53" s="6">
        <v>44275301</v>
      </c>
      <c r="I53" s="6">
        <v>58499</v>
      </c>
      <c r="J53" s="6">
        <v>14247469</v>
      </c>
      <c r="K53" s="6"/>
    </row>
    <row r="54" spans="1:11" ht="12" customHeight="1">
      <c r="A54" s="13"/>
      <c r="B54" s="6">
        <v>15</v>
      </c>
      <c r="C54" s="18"/>
      <c r="D54" s="6">
        <v>49171</v>
      </c>
      <c r="E54" s="6">
        <v>73245</v>
      </c>
      <c r="F54" s="6">
        <v>126065412</v>
      </c>
      <c r="G54" s="6">
        <v>67744</v>
      </c>
      <c r="H54" s="6">
        <v>47738430</v>
      </c>
      <c r="I54" s="6">
        <v>64237</v>
      </c>
      <c r="J54" s="6">
        <v>15985678</v>
      </c>
      <c r="K54" s="6"/>
    </row>
    <row r="55" spans="1:11" ht="7.5" customHeight="1">
      <c r="A55" s="50"/>
      <c r="B55" s="50"/>
      <c r="C55" s="34"/>
      <c r="D55" s="10"/>
      <c r="E55" s="10"/>
      <c r="F55" s="10"/>
      <c r="G55" s="10"/>
      <c r="H55" s="10"/>
      <c r="I55" s="10"/>
      <c r="J55" s="10"/>
      <c r="K55" s="6"/>
    </row>
    <row r="56" spans="1:11" ht="8.25" customHeight="1">
      <c r="A56" s="6"/>
      <c r="B56" s="6"/>
      <c r="C56" s="6"/>
      <c r="D56" s="6"/>
      <c r="E56" s="6"/>
      <c r="F56" s="6"/>
      <c r="G56" s="6"/>
      <c r="H56" s="6"/>
      <c r="I56" s="49"/>
      <c r="J56" s="6"/>
      <c r="K56" s="6"/>
    </row>
    <row r="57" spans="1:11" ht="15" customHeight="1">
      <c r="A57" s="208" t="s">
        <v>6</v>
      </c>
      <c r="B57" s="208"/>
      <c r="C57" s="209"/>
      <c r="D57" s="211" t="s">
        <v>145</v>
      </c>
      <c r="E57" s="218"/>
      <c r="F57" s="218"/>
      <c r="G57" s="218"/>
      <c r="H57" s="218"/>
      <c r="I57" s="218"/>
      <c r="J57" s="218"/>
      <c r="K57" s="205"/>
    </row>
    <row r="58" spans="1:11" ht="15" customHeight="1">
      <c r="A58" s="237"/>
      <c r="B58" s="237"/>
      <c r="C58" s="210"/>
      <c r="D58" s="211" t="s">
        <v>151</v>
      </c>
      <c r="E58" s="211"/>
      <c r="F58" s="203" t="s">
        <v>392</v>
      </c>
      <c r="G58" s="212"/>
      <c r="H58" s="211" t="s">
        <v>152</v>
      </c>
      <c r="I58" s="182"/>
      <c r="J58" s="211" t="s">
        <v>153</v>
      </c>
      <c r="K58" s="202"/>
    </row>
    <row r="59" spans="1:11" ht="12" customHeight="1">
      <c r="A59" s="13"/>
      <c r="B59" s="13"/>
      <c r="C59" s="26"/>
      <c r="D59" s="5" t="s">
        <v>4</v>
      </c>
      <c r="E59" s="5" t="s">
        <v>11</v>
      </c>
      <c r="F59" s="5" t="s">
        <v>4</v>
      </c>
      <c r="G59" s="5" t="s">
        <v>11</v>
      </c>
      <c r="H59" s="5" t="s">
        <v>4</v>
      </c>
      <c r="I59" s="5" t="s">
        <v>11</v>
      </c>
      <c r="J59" s="5" t="s">
        <v>4</v>
      </c>
      <c r="K59" s="5" t="s">
        <v>11</v>
      </c>
    </row>
    <row r="60" spans="1:11" ht="12" customHeight="1">
      <c r="A60" s="13" t="s">
        <v>5</v>
      </c>
      <c r="B60" s="13">
        <v>11</v>
      </c>
      <c r="C60" s="18" t="s">
        <v>137</v>
      </c>
      <c r="D60" s="6">
        <v>4607</v>
      </c>
      <c r="E60" s="6">
        <v>366172</v>
      </c>
      <c r="F60" s="5" t="s">
        <v>393</v>
      </c>
      <c r="G60" s="5" t="s">
        <v>393</v>
      </c>
      <c r="H60" s="6">
        <v>41028</v>
      </c>
      <c r="I60" s="6">
        <v>48004578</v>
      </c>
      <c r="J60" s="6">
        <v>71</v>
      </c>
      <c r="K60" s="6">
        <v>1240566</v>
      </c>
    </row>
    <row r="61" spans="1:11" ht="12" customHeight="1">
      <c r="A61" s="13"/>
      <c r="B61" s="13">
        <v>12</v>
      </c>
      <c r="C61" s="18"/>
      <c r="D61" s="6">
        <v>5438</v>
      </c>
      <c r="E61" s="6">
        <v>432112</v>
      </c>
      <c r="F61" s="6">
        <v>3585</v>
      </c>
      <c r="G61" s="6">
        <v>698892</v>
      </c>
      <c r="H61" s="6">
        <v>45630</v>
      </c>
      <c r="I61" s="6">
        <v>51715180</v>
      </c>
      <c r="J61" s="6">
        <v>78</v>
      </c>
      <c r="K61" s="6">
        <v>1304322</v>
      </c>
    </row>
    <row r="62" spans="1:11" ht="12" customHeight="1">
      <c r="A62" s="13"/>
      <c r="B62" s="13">
        <v>13</v>
      </c>
      <c r="C62" s="18"/>
      <c r="D62" s="6">
        <v>6047</v>
      </c>
      <c r="E62" s="6">
        <v>483884</v>
      </c>
      <c r="F62" s="6">
        <v>4477</v>
      </c>
      <c r="G62" s="6">
        <v>1116051</v>
      </c>
      <c r="H62" s="6">
        <v>50276</v>
      </c>
      <c r="I62" s="6">
        <v>54405611</v>
      </c>
      <c r="J62" s="6">
        <v>100</v>
      </c>
      <c r="K62" s="6">
        <v>1347098</v>
      </c>
    </row>
    <row r="63" spans="1:11" ht="12" customHeight="1">
      <c r="A63" s="13"/>
      <c r="B63" s="13">
        <v>14</v>
      </c>
      <c r="C63" s="18"/>
      <c r="D63" s="6">
        <v>6911</v>
      </c>
      <c r="E63" s="6">
        <v>547967</v>
      </c>
      <c r="F63" s="6">
        <v>5562</v>
      </c>
      <c r="G63" s="6">
        <v>1420771</v>
      </c>
      <c r="H63" s="6">
        <v>55564</v>
      </c>
      <c r="I63" s="6">
        <v>56821105</v>
      </c>
      <c r="J63" s="6">
        <v>96</v>
      </c>
      <c r="K63" s="6">
        <v>1366579</v>
      </c>
    </row>
    <row r="64" spans="1:11" ht="12" customHeight="1">
      <c r="A64" s="13"/>
      <c r="B64" s="6">
        <v>15</v>
      </c>
      <c r="C64" s="18"/>
      <c r="D64" s="6">
        <v>7768</v>
      </c>
      <c r="E64" s="6">
        <v>618171</v>
      </c>
      <c r="F64" s="6">
        <v>6753</v>
      </c>
      <c r="G64" s="6">
        <v>1706795</v>
      </c>
      <c r="H64" s="6">
        <v>60606</v>
      </c>
      <c r="I64" s="6">
        <v>58632322</v>
      </c>
      <c r="J64" s="6">
        <v>121</v>
      </c>
      <c r="K64" s="6">
        <v>1384016</v>
      </c>
    </row>
    <row r="65" spans="1:11" ht="7.5" customHeight="1">
      <c r="A65" s="50"/>
      <c r="B65" s="50"/>
      <c r="C65" s="34"/>
      <c r="D65" s="10"/>
      <c r="E65" s="10"/>
      <c r="F65" s="10"/>
      <c r="G65" s="10"/>
      <c r="H65" s="10"/>
      <c r="I65" s="10"/>
      <c r="J65" s="10"/>
      <c r="K65" s="10"/>
    </row>
    <row r="66" spans="1:11" ht="12.75" customHeight="1">
      <c r="A66" s="6" t="s">
        <v>394</v>
      </c>
      <c r="B66" s="6" t="s">
        <v>459</v>
      </c>
      <c r="C66" s="6"/>
      <c r="D66" s="6"/>
      <c r="E66" s="6"/>
      <c r="F66" s="6"/>
      <c r="G66" s="6"/>
      <c r="H66" s="6"/>
      <c r="I66" s="6"/>
      <c r="J66" s="6"/>
      <c r="K66" s="5" t="s">
        <v>396</v>
      </c>
    </row>
    <row r="67" spans="1:11" ht="11.25">
      <c r="A67" s="6"/>
      <c r="B67" s="6" t="s">
        <v>420</v>
      </c>
      <c r="C67" s="6"/>
      <c r="D67" s="6"/>
      <c r="E67" s="6"/>
      <c r="F67" s="6"/>
      <c r="G67" s="6"/>
      <c r="H67" s="6"/>
      <c r="I67" s="6"/>
      <c r="J67" s="6"/>
      <c r="K67" s="6"/>
    </row>
    <row r="68" spans="1:11" ht="11.25">
      <c r="A68" s="6"/>
      <c r="B68" s="6" t="s">
        <v>419</v>
      </c>
      <c r="C68" s="6"/>
      <c r="D68" s="6"/>
      <c r="E68" s="6"/>
      <c r="F68" s="6"/>
      <c r="G68" s="6"/>
      <c r="H68" s="6"/>
      <c r="I68" s="6"/>
      <c r="J68" s="6"/>
      <c r="K68" s="6"/>
    </row>
  </sheetData>
  <mergeCells count="34">
    <mergeCell ref="J2:K2"/>
    <mergeCell ref="H2:I2"/>
    <mergeCell ref="F2:G2"/>
    <mergeCell ref="F14:F15"/>
    <mergeCell ref="G14:H14"/>
    <mergeCell ref="I14:J14"/>
    <mergeCell ref="G26:H26"/>
    <mergeCell ref="F26:F27"/>
    <mergeCell ref="I26:J26"/>
    <mergeCell ref="A2:C3"/>
    <mergeCell ref="A14:C15"/>
    <mergeCell ref="D2:D3"/>
    <mergeCell ref="E2:E3"/>
    <mergeCell ref="D14:D15"/>
    <mergeCell ref="E14:E15"/>
    <mergeCell ref="D26:D27"/>
    <mergeCell ref="J58:K58"/>
    <mergeCell ref="F58:G58"/>
    <mergeCell ref="G47:J47"/>
    <mergeCell ref="G48:H48"/>
    <mergeCell ref="I48:J48"/>
    <mergeCell ref="D57:K57"/>
    <mergeCell ref="F47:F48"/>
    <mergeCell ref="D58:E58"/>
    <mergeCell ref="H58:I58"/>
    <mergeCell ref="A57:C58"/>
    <mergeCell ref="E26:E27"/>
    <mergeCell ref="D47:E47"/>
    <mergeCell ref="A38:C38"/>
    <mergeCell ref="A47:C48"/>
    <mergeCell ref="A26:C27"/>
    <mergeCell ref="A41:C41"/>
    <mergeCell ref="A40:C40"/>
    <mergeCell ref="A42:C42"/>
  </mergeCells>
  <printOptions/>
  <pageMargins left="0.5905511811023623" right="0.3937007874015748" top="0.5905511811023623" bottom="0.3937007874015748" header="0.1968503937007874" footer="0.1968503937007874"/>
  <pageSetup horizontalDpi="600" verticalDpi="600" orientation="portrait" paperSize="9"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S129"/>
  <sheetViews>
    <sheetView view="pageBreakPreview" zoomScaleSheetLayoutView="100" workbookViewId="0" topLeftCell="A1">
      <selection activeCell="A1" sqref="A1"/>
    </sheetView>
  </sheetViews>
  <sheetFormatPr defaultColWidth="9.00390625" defaultRowHeight="12.75"/>
  <cols>
    <col min="1" max="1" width="4.625" style="12" customWidth="1"/>
    <col min="2" max="2" width="2.75390625" style="12" customWidth="1"/>
    <col min="3" max="3" width="7.875" style="12" bestFit="1" customWidth="1"/>
    <col min="4" max="5" width="8.25390625" style="12" customWidth="1"/>
    <col min="6" max="14" width="7.75390625" style="12" customWidth="1"/>
    <col min="15" max="15" width="8.25390625" style="12" bestFit="1" customWidth="1"/>
    <col min="16" max="16" width="7.625" style="12" customWidth="1"/>
    <col min="17" max="17" width="7.75390625" style="12" customWidth="1"/>
    <col min="18" max="19" width="5.25390625" style="12" customWidth="1"/>
    <col min="20" max="20" width="4.875" style="12" customWidth="1"/>
    <col min="21" max="16384" width="5.25390625" style="12" customWidth="1"/>
  </cols>
  <sheetData>
    <row r="1" spans="1:17" ht="15" customHeight="1">
      <c r="A1" s="44" t="s">
        <v>485</v>
      </c>
      <c r="B1" s="13"/>
      <c r="C1" s="29"/>
      <c r="D1" s="13"/>
      <c r="E1" s="29"/>
      <c r="F1" s="29"/>
      <c r="G1" s="29"/>
      <c r="H1" s="21"/>
      <c r="I1" s="13"/>
      <c r="J1" s="13"/>
      <c r="K1" s="13"/>
      <c r="L1" s="13"/>
      <c r="M1" s="13"/>
      <c r="N1" s="13"/>
      <c r="O1" s="13"/>
      <c r="P1" s="13"/>
      <c r="Q1" s="13"/>
    </row>
    <row r="2" spans="1:15" s="15" customFormat="1" ht="12.75" customHeight="1">
      <c r="A2" s="208" t="s">
        <v>6</v>
      </c>
      <c r="B2" s="208"/>
      <c r="C2" s="209"/>
      <c r="D2" s="224" t="s">
        <v>154</v>
      </c>
      <c r="E2" s="215"/>
      <c r="F2" s="215"/>
      <c r="G2" s="225"/>
      <c r="H2" s="227" t="s">
        <v>155</v>
      </c>
      <c r="I2" s="227"/>
      <c r="J2" s="227"/>
      <c r="K2" s="227"/>
      <c r="L2" s="224"/>
      <c r="M2" s="227" t="s">
        <v>422</v>
      </c>
      <c r="N2" s="224"/>
      <c r="O2" s="14"/>
    </row>
    <row r="3" spans="1:15" s="15" customFormat="1" ht="24" customHeight="1">
      <c r="A3" s="237"/>
      <c r="B3" s="237"/>
      <c r="C3" s="210"/>
      <c r="D3" s="129" t="s">
        <v>156</v>
      </c>
      <c r="E3" s="123" t="s">
        <v>157</v>
      </c>
      <c r="F3" s="129" t="s">
        <v>405</v>
      </c>
      <c r="G3" s="129" t="s">
        <v>406</v>
      </c>
      <c r="H3" s="129" t="s">
        <v>156</v>
      </c>
      <c r="I3" s="129" t="s">
        <v>158</v>
      </c>
      <c r="J3" s="129" t="s">
        <v>159</v>
      </c>
      <c r="K3" s="129" t="s">
        <v>160</v>
      </c>
      <c r="L3" s="138" t="s">
        <v>421</v>
      </c>
      <c r="M3" s="123" t="s">
        <v>371</v>
      </c>
      <c r="N3" s="142" t="s">
        <v>423</v>
      </c>
      <c r="O3" s="14"/>
    </row>
    <row r="4" spans="3:14" s="5" customFormat="1" ht="11.25">
      <c r="C4" s="51"/>
      <c r="D4" s="5" t="s">
        <v>162</v>
      </c>
      <c r="E4" s="5" t="s">
        <v>162</v>
      </c>
      <c r="F4" s="5" t="s">
        <v>162</v>
      </c>
      <c r="G4" s="5" t="s">
        <v>162</v>
      </c>
      <c r="H4" s="5" t="s">
        <v>163</v>
      </c>
      <c r="I4" s="5" t="s">
        <v>163</v>
      </c>
      <c r="J4" s="5" t="s">
        <v>163</v>
      </c>
      <c r="K4" s="5" t="s">
        <v>163</v>
      </c>
      <c r="L4" s="5" t="s">
        <v>163</v>
      </c>
      <c r="M4" s="5" t="s">
        <v>163</v>
      </c>
      <c r="N4" s="5" t="s">
        <v>163</v>
      </c>
    </row>
    <row r="5" spans="1:15" ht="11.25">
      <c r="A5" s="5" t="s">
        <v>5</v>
      </c>
      <c r="B5" s="13">
        <v>11</v>
      </c>
      <c r="C5" s="95" t="s">
        <v>556</v>
      </c>
      <c r="D5" s="13">
        <v>7473</v>
      </c>
      <c r="E5" s="13">
        <v>347</v>
      </c>
      <c r="F5" s="13">
        <v>4416</v>
      </c>
      <c r="G5" s="13">
        <v>2710</v>
      </c>
      <c r="H5" s="13">
        <v>64235</v>
      </c>
      <c r="I5" s="13">
        <v>12041</v>
      </c>
      <c r="J5" s="13">
        <v>108</v>
      </c>
      <c r="K5" s="13">
        <v>1118</v>
      </c>
      <c r="L5" s="13">
        <v>50968</v>
      </c>
      <c r="M5" s="13">
        <v>6003</v>
      </c>
      <c r="N5" s="13">
        <v>401</v>
      </c>
      <c r="O5" s="13"/>
    </row>
    <row r="6" spans="1:15" ht="11.25">
      <c r="A6" s="13"/>
      <c r="B6" s="13">
        <v>12</v>
      </c>
      <c r="C6" s="18"/>
      <c r="D6" s="13">
        <v>7571</v>
      </c>
      <c r="E6" s="13">
        <v>346</v>
      </c>
      <c r="F6" s="13">
        <v>4481</v>
      </c>
      <c r="G6" s="13">
        <v>2744</v>
      </c>
      <c r="H6" s="13">
        <v>64427</v>
      </c>
      <c r="I6" s="13">
        <v>12041</v>
      </c>
      <c r="J6" s="13">
        <v>42</v>
      </c>
      <c r="K6" s="13">
        <v>1015</v>
      </c>
      <c r="L6" s="13">
        <v>51329</v>
      </c>
      <c r="M6" s="13">
        <v>5671</v>
      </c>
      <c r="N6" s="5">
        <v>731</v>
      </c>
      <c r="O6" s="13"/>
    </row>
    <row r="7" spans="1:15" ht="11.25">
      <c r="A7" s="13"/>
      <c r="B7" s="13">
        <v>13</v>
      </c>
      <c r="C7" s="18"/>
      <c r="D7" s="13">
        <v>7702</v>
      </c>
      <c r="E7" s="13">
        <v>349</v>
      </c>
      <c r="F7" s="13">
        <v>4578</v>
      </c>
      <c r="G7" s="13">
        <v>2775</v>
      </c>
      <c r="H7" s="13">
        <v>64761</v>
      </c>
      <c r="I7" s="13">
        <v>11980</v>
      </c>
      <c r="J7" s="13">
        <v>42</v>
      </c>
      <c r="K7" s="13">
        <v>886</v>
      </c>
      <c r="L7" s="13">
        <v>51853</v>
      </c>
      <c r="M7" s="5">
        <v>5482</v>
      </c>
      <c r="N7" s="5">
        <v>744</v>
      </c>
      <c r="O7" s="13"/>
    </row>
    <row r="8" spans="1:15" ht="11.25">
      <c r="A8" s="13"/>
      <c r="B8" s="13">
        <v>14</v>
      </c>
      <c r="C8" s="18"/>
      <c r="D8" s="13">
        <v>7783</v>
      </c>
      <c r="E8" s="13">
        <v>349</v>
      </c>
      <c r="F8" s="13">
        <v>4631</v>
      </c>
      <c r="G8" s="13">
        <v>2803</v>
      </c>
      <c r="H8" s="13">
        <v>64729</v>
      </c>
      <c r="I8" s="13">
        <v>11980</v>
      </c>
      <c r="J8" s="5">
        <v>48</v>
      </c>
      <c r="K8" s="13">
        <v>505</v>
      </c>
      <c r="L8" s="13">
        <v>52196</v>
      </c>
      <c r="M8" s="5">
        <v>5138</v>
      </c>
      <c r="N8" s="5">
        <v>761</v>
      </c>
      <c r="O8" s="13"/>
    </row>
    <row r="9" spans="1:18" ht="11.25">
      <c r="A9" s="13"/>
      <c r="B9" s="13">
        <v>15</v>
      </c>
      <c r="C9" s="18"/>
      <c r="D9" s="13">
        <v>7913</v>
      </c>
      <c r="E9" s="13">
        <v>354</v>
      </c>
      <c r="F9" s="13">
        <v>4712</v>
      </c>
      <c r="G9" s="13">
        <v>2847</v>
      </c>
      <c r="H9" s="13">
        <v>65242</v>
      </c>
      <c r="I9" s="13">
        <v>11945</v>
      </c>
      <c r="J9" s="5">
        <v>44</v>
      </c>
      <c r="K9" s="13">
        <v>505</v>
      </c>
      <c r="L9" s="13">
        <v>52748</v>
      </c>
      <c r="M9" s="5">
        <v>4986</v>
      </c>
      <c r="N9" s="5">
        <v>769</v>
      </c>
      <c r="O9" s="5"/>
      <c r="P9" s="13"/>
      <c r="Q9" s="5"/>
      <c r="R9" s="13"/>
    </row>
    <row r="10" spans="1:18" ht="9" customHeight="1">
      <c r="A10" s="50"/>
      <c r="B10" s="50"/>
      <c r="C10" s="34"/>
      <c r="D10" s="24"/>
      <c r="E10" s="24"/>
      <c r="F10" s="24"/>
      <c r="G10" s="24"/>
      <c r="H10" s="24"/>
      <c r="I10" s="24"/>
      <c r="J10" s="24"/>
      <c r="K10" s="24"/>
      <c r="L10" s="24"/>
      <c r="M10" s="24"/>
      <c r="N10" s="24"/>
      <c r="O10" s="13"/>
      <c r="P10" s="13"/>
      <c r="Q10" s="13"/>
      <c r="R10" s="13"/>
    </row>
    <row r="11" spans="1:18" ht="12" customHeight="1">
      <c r="A11" s="13" t="s">
        <v>567</v>
      </c>
      <c r="B11" s="13" t="s">
        <v>568</v>
      </c>
      <c r="C11" s="13"/>
      <c r="D11" s="13"/>
      <c r="E11" s="13"/>
      <c r="F11" s="13"/>
      <c r="G11" s="13"/>
      <c r="H11" s="13"/>
      <c r="I11" s="13"/>
      <c r="J11" s="13"/>
      <c r="K11" s="13"/>
      <c r="L11" s="13"/>
      <c r="M11" s="13"/>
      <c r="N11" s="13"/>
      <c r="O11" s="13"/>
      <c r="P11" s="13"/>
      <c r="Q11" s="13"/>
      <c r="R11" s="13"/>
    </row>
    <row r="12" spans="1:18" ht="12" customHeight="1">
      <c r="A12" s="13"/>
      <c r="B12" s="13" t="s">
        <v>569</v>
      </c>
      <c r="C12" s="13"/>
      <c r="D12" s="13"/>
      <c r="E12" s="13"/>
      <c r="F12" s="13"/>
      <c r="G12" s="13"/>
      <c r="H12" s="13"/>
      <c r="I12" s="13"/>
      <c r="J12" s="13"/>
      <c r="K12" s="13"/>
      <c r="L12" s="13"/>
      <c r="M12" s="13"/>
      <c r="N12" s="13"/>
      <c r="O12" s="13"/>
      <c r="P12" s="13"/>
      <c r="Q12" s="13"/>
      <c r="R12" s="13"/>
    </row>
    <row r="13" spans="1:17" ht="12" customHeight="1">
      <c r="A13" s="38"/>
      <c r="B13" s="38"/>
      <c r="C13" s="13"/>
      <c r="D13" s="13"/>
      <c r="E13" s="13"/>
      <c r="F13" s="13"/>
      <c r="G13" s="13"/>
      <c r="H13" s="13"/>
      <c r="I13" s="13"/>
      <c r="J13" s="13"/>
      <c r="K13" s="5"/>
      <c r="L13" s="13"/>
      <c r="M13" s="13"/>
      <c r="N13" s="5" t="s">
        <v>164</v>
      </c>
      <c r="O13" s="13"/>
      <c r="P13" s="13"/>
      <c r="Q13" s="13"/>
    </row>
    <row r="14" spans="1:14" ht="15" customHeight="1">
      <c r="A14" s="44" t="s">
        <v>486</v>
      </c>
      <c r="B14" s="13"/>
      <c r="C14" s="13"/>
      <c r="D14" s="13"/>
      <c r="E14" s="13"/>
      <c r="F14" s="13"/>
      <c r="G14" s="13"/>
      <c r="H14" s="13"/>
      <c r="I14" s="13"/>
      <c r="J14" s="13"/>
      <c r="K14" s="13"/>
      <c r="L14" s="13"/>
      <c r="M14" s="13"/>
      <c r="N14" s="115"/>
    </row>
    <row r="15" spans="1:14" ht="12.75" customHeight="1">
      <c r="A15" s="208" t="s">
        <v>6</v>
      </c>
      <c r="B15" s="208"/>
      <c r="C15" s="209"/>
      <c r="D15" s="272" t="s">
        <v>165</v>
      </c>
      <c r="E15" s="273"/>
      <c r="F15" s="203" t="s">
        <v>166</v>
      </c>
      <c r="G15" s="212"/>
      <c r="H15" s="224" t="s">
        <v>167</v>
      </c>
      <c r="I15" s="225"/>
      <c r="J15" s="211" t="s">
        <v>534</v>
      </c>
      <c r="K15" s="211" t="s">
        <v>536</v>
      </c>
      <c r="L15" s="211" t="s">
        <v>535</v>
      </c>
      <c r="M15" s="203" t="s">
        <v>537</v>
      </c>
      <c r="N15" s="13"/>
    </row>
    <row r="16" spans="1:14" ht="24" customHeight="1">
      <c r="A16" s="237"/>
      <c r="B16" s="237"/>
      <c r="C16" s="210"/>
      <c r="D16" s="129" t="s">
        <v>371</v>
      </c>
      <c r="E16" s="143" t="s">
        <v>372</v>
      </c>
      <c r="F16" s="129" t="s">
        <v>371</v>
      </c>
      <c r="G16" s="143" t="s">
        <v>372</v>
      </c>
      <c r="H16" s="129" t="s">
        <v>371</v>
      </c>
      <c r="I16" s="144" t="s">
        <v>539</v>
      </c>
      <c r="J16" s="211"/>
      <c r="K16" s="211"/>
      <c r="L16" s="211"/>
      <c r="M16" s="203"/>
      <c r="N16" s="13"/>
    </row>
    <row r="17" spans="1:14" ht="12">
      <c r="A17" s="5"/>
      <c r="B17" s="5"/>
      <c r="C17" s="51"/>
      <c r="D17" s="5" t="s">
        <v>4</v>
      </c>
      <c r="E17" s="5" t="s">
        <v>4</v>
      </c>
      <c r="F17" s="5" t="s">
        <v>4</v>
      </c>
      <c r="G17" s="5" t="s">
        <v>4</v>
      </c>
      <c r="H17" s="5" t="s">
        <v>4</v>
      </c>
      <c r="I17" s="5" t="s">
        <v>4</v>
      </c>
      <c r="J17" s="5" t="s">
        <v>4</v>
      </c>
      <c r="K17" s="5" t="s">
        <v>4</v>
      </c>
      <c r="L17" s="5" t="s">
        <v>4</v>
      </c>
      <c r="M17" s="5" t="s">
        <v>4</v>
      </c>
      <c r="N17" s="13"/>
    </row>
    <row r="18" spans="1:14" ht="12">
      <c r="A18" s="13" t="s">
        <v>5</v>
      </c>
      <c r="B18" s="13">
        <v>10</v>
      </c>
      <c r="C18" s="18" t="s">
        <v>168</v>
      </c>
      <c r="D18" s="2">
        <v>10576</v>
      </c>
      <c r="E18" s="2">
        <v>10138</v>
      </c>
      <c r="F18" s="13">
        <v>3292</v>
      </c>
      <c r="G18" s="13">
        <v>3229</v>
      </c>
      <c r="H18" s="13">
        <v>10250</v>
      </c>
      <c r="I18" s="13">
        <v>6568</v>
      </c>
      <c r="J18" s="13">
        <v>1195</v>
      </c>
      <c r="K18" s="13">
        <v>995</v>
      </c>
      <c r="L18" s="13">
        <v>24947</v>
      </c>
      <c r="M18" s="13">
        <v>14887</v>
      </c>
      <c r="N18" s="13"/>
    </row>
    <row r="19" spans="1:14" ht="12">
      <c r="A19" s="13"/>
      <c r="B19" s="13">
        <v>11</v>
      </c>
      <c r="C19" s="18"/>
      <c r="D19" s="5" t="s">
        <v>169</v>
      </c>
      <c r="E19" s="5" t="s">
        <v>169</v>
      </c>
      <c r="F19" s="5" t="s">
        <v>169</v>
      </c>
      <c r="G19" s="5" t="s">
        <v>169</v>
      </c>
      <c r="H19" s="5" t="s">
        <v>169</v>
      </c>
      <c r="I19" s="5" t="s">
        <v>169</v>
      </c>
      <c r="J19" s="5" t="s">
        <v>169</v>
      </c>
      <c r="K19" s="5" t="s">
        <v>169</v>
      </c>
      <c r="L19" s="5" t="s">
        <v>169</v>
      </c>
      <c r="M19" s="5" t="s">
        <v>169</v>
      </c>
      <c r="N19" s="13"/>
    </row>
    <row r="20" spans="1:14" ht="12">
      <c r="A20" s="13"/>
      <c r="B20" s="13">
        <v>12</v>
      </c>
      <c r="C20" s="18"/>
      <c r="D20" s="5">
        <v>10879</v>
      </c>
      <c r="E20" s="5">
        <v>10410</v>
      </c>
      <c r="F20" s="5">
        <v>3392</v>
      </c>
      <c r="G20" s="5">
        <v>3319</v>
      </c>
      <c r="H20" s="5">
        <v>10844</v>
      </c>
      <c r="I20" s="5">
        <v>7249</v>
      </c>
      <c r="J20" s="5">
        <v>1282</v>
      </c>
      <c r="K20" s="5">
        <v>983</v>
      </c>
      <c r="L20" s="5">
        <v>27951</v>
      </c>
      <c r="M20" s="5">
        <v>14637</v>
      </c>
      <c r="N20" s="13"/>
    </row>
    <row r="21" spans="1:14" ht="12">
      <c r="A21" s="13"/>
      <c r="B21" s="13">
        <v>13</v>
      </c>
      <c r="C21" s="18"/>
      <c r="D21" s="5" t="s">
        <v>169</v>
      </c>
      <c r="E21" s="5" t="s">
        <v>169</v>
      </c>
      <c r="F21" s="5" t="s">
        <v>169</v>
      </c>
      <c r="G21" s="5" t="s">
        <v>169</v>
      </c>
      <c r="H21" s="5" t="s">
        <v>169</v>
      </c>
      <c r="I21" s="5" t="s">
        <v>169</v>
      </c>
      <c r="J21" s="5" t="s">
        <v>169</v>
      </c>
      <c r="K21" s="5" t="s">
        <v>169</v>
      </c>
      <c r="L21" s="5" t="s">
        <v>169</v>
      </c>
      <c r="M21" s="5" t="s">
        <v>169</v>
      </c>
      <c r="N21" s="13"/>
    </row>
    <row r="22" spans="1:14" ht="12">
      <c r="A22" s="13"/>
      <c r="B22" s="13">
        <v>14</v>
      </c>
      <c r="C22" s="18"/>
      <c r="D22" s="5">
        <v>11223</v>
      </c>
      <c r="E22" s="5">
        <v>10741</v>
      </c>
      <c r="F22" s="5">
        <v>3443</v>
      </c>
      <c r="G22" s="5">
        <v>3383</v>
      </c>
      <c r="H22" s="5">
        <v>11351</v>
      </c>
      <c r="I22" s="5">
        <v>8061</v>
      </c>
      <c r="J22" s="5">
        <v>1315</v>
      </c>
      <c r="K22" s="5">
        <v>1027</v>
      </c>
      <c r="L22" s="5">
        <v>30185</v>
      </c>
      <c r="M22" s="5">
        <v>14703</v>
      </c>
      <c r="N22" s="13"/>
    </row>
    <row r="23" spans="1:14" ht="9" customHeight="1">
      <c r="A23" s="50"/>
      <c r="B23" s="50"/>
      <c r="C23" s="34"/>
      <c r="D23" s="24"/>
      <c r="E23" s="24"/>
      <c r="F23" s="24"/>
      <c r="G23" s="24"/>
      <c r="H23" s="24"/>
      <c r="I23" s="24"/>
      <c r="J23" s="24"/>
      <c r="K23" s="24"/>
      <c r="L23" s="24"/>
      <c r="M23" s="24"/>
      <c r="N23" s="13"/>
    </row>
    <row r="24" spans="1:14" ht="12" customHeight="1">
      <c r="A24" s="38"/>
      <c r="B24" s="38"/>
      <c r="C24" s="13"/>
      <c r="D24" s="13"/>
      <c r="E24" s="13"/>
      <c r="F24" s="13"/>
      <c r="G24" s="13"/>
      <c r="H24" s="13"/>
      <c r="I24" s="13"/>
      <c r="J24" s="13"/>
      <c r="K24" s="13"/>
      <c r="L24" s="13"/>
      <c r="M24" s="5" t="s">
        <v>170</v>
      </c>
      <c r="N24" s="115"/>
    </row>
    <row r="25" spans="1:17" ht="12" customHeight="1">
      <c r="A25" s="38"/>
      <c r="B25" s="38"/>
      <c r="C25" s="13"/>
      <c r="D25" s="13"/>
      <c r="E25" s="13"/>
      <c r="F25" s="13"/>
      <c r="G25" s="13"/>
      <c r="H25" s="13"/>
      <c r="I25" s="13"/>
      <c r="J25" s="13"/>
      <c r="K25" s="13"/>
      <c r="L25" s="13"/>
      <c r="M25" s="5" t="s">
        <v>538</v>
      </c>
      <c r="N25" s="13"/>
      <c r="O25" s="13"/>
      <c r="P25" s="13"/>
      <c r="Q25" s="13"/>
    </row>
    <row r="26" spans="1:17" ht="15" customHeight="1">
      <c r="A26" s="44" t="s">
        <v>502</v>
      </c>
      <c r="B26" s="13"/>
      <c r="C26" s="13"/>
      <c r="D26" s="13"/>
      <c r="E26" s="13"/>
      <c r="F26" s="13"/>
      <c r="G26" s="13"/>
      <c r="H26" s="13"/>
      <c r="I26" s="13"/>
      <c r="J26" s="13"/>
      <c r="K26" s="13"/>
      <c r="L26" s="13"/>
      <c r="M26" s="13"/>
      <c r="N26" s="5"/>
      <c r="O26" s="13"/>
      <c r="P26" s="13"/>
      <c r="Q26" s="13"/>
    </row>
    <row r="27" spans="1:17" ht="24" customHeight="1">
      <c r="A27" s="225" t="s">
        <v>6</v>
      </c>
      <c r="B27" s="227"/>
      <c r="C27" s="227"/>
      <c r="D27" s="129" t="s">
        <v>489</v>
      </c>
      <c r="E27" s="129" t="s">
        <v>490</v>
      </c>
      <c r="F27" s="129" t="s">
        <v>491</v>
      </c>
      <c r="G27" s="129" t="s">
        <v>492</v>
      </c>
      <c r="H27" s="129" t="s">
        <v>493</v>
      </c>
      <c r="I27" s="129" t="s">
        <v>494</v>
      </c>
      <c r="J27" s="129" t="s">
        <v>495</v>
      </c>
      <c r="K27" s="129" t="s">
        <v>498</v>
      </c>
      <c r="L27" s="129" t="s">
        <v>499</v>
      </c>
      <c r="M27" s="142" t="s">
        <v>500</v>
      </c>
      <c r="N27" s="142" t="s">
        <v>576</v>
      </c>
      <c r="O27" s="13"/>
      <c r="P27" s="13"/>
      <c r="Q27" s="13"/>
    </row>
    <row r="28" spans="1:19" ht="11.25">
      <c r="A28" s="5"/>
      <c r="B28" s="5"/>
      <c r="C28" s="22"/>
      <c r="D28" s="5" t="s">
        <v>521</v>
      </c>
      <c r="E28" s="5" t="s">
        <v>521</v>
      </c>
      <c r="F28" s="5" t="s">
        <v>521</v>
      </c>
      <c r="G28" s="5" t="s">
        <v>521</v>
      </c>
      <c r="H28" s="5" t="s">
        <v>521</v>
      </c>
      <c r="I28" s="5" t="s">
        <v>521</v>
      </c>
      <c r="J28" s="5" t="s">
        <v>521</v>
      </c>
      <c r="K28" s="5" t="s">
        <v>521</v>
      </c>
      <c r="L28" s="5" t="s">
        <v>521</v>
      </c>
      <c r="M28" s="5" t="s">
        <v>521</v>
      </c>
      <c r="N28" s="5" t="s">
        <v>521</v>
      </c>
      <c r="O28" s="5"/>
      <c r="P28" s="5"/>
      <c r="Q28" s="13"/>
      <c r="R28" s="13"/>
      <c r="S28" s="13"/>
    </row>
    <row r="29" spans="1:19" ht="11.25">
      <c r="A29" s="13" t="s">
        <v>5</v>
      </c>
      <c r="B29" s="13">
        <v>11</v>
      </c>
      <c r="C29" s="18" t="s">
        <v>496</v>
      </c>
      <c r="D29" s="2">
        <v>23507</v>
      </c>
      <c r="E29" s="2">
        <v>4285</v>
      </c>
      <c r="F29" s="13">
        <v>1726</v>
      </c>
      <c r="G29" s="13">
        <v>2901</v>
      </c>
      <c r="H29" s="13">
        <v>2506</v>
      </c>
      <c r="I29" s="13">
        <v>2669</v>
      </c>
      <c r="J29" s="13">
        <v>1947</v>
      </c>
      <c r="K29" s="13">
        <v>3396</v>
      </c>
      <c r="L29" s="13">
        <v>2903</v>
      </c>
      <c r="M29" s="2">
        <v>1174</v>
      </c>
      <c r="N29" s="52" t="s">
        <v>577</v>
      </c>
      <c r="O29" s="5"/>
      <c r="P29" s="5"/>
      <c r="Q29" s="13"/>
      <c r="R29" s="13"/>
      <c r="S29" s="13"/>
    </row>
    <row r="30" spans="1:19" ht="11.25">
      <c r="A30" s="13"/>
      <c r="B30" s="13">
        <v>12</v>
      </c>
      <c r="C30" s="18"/>
      <c r="D30" s="2">
        <v>23753</v>
      </c>
      <c r="E30" s="52">
        <v>4468</v>
      </c>
      <c r="F30" s="52">
        <v>1677</v>
      </c>
      <c r="G30" s="52">
        <v>2785</v>
      </c>
      <c r="H30" s="52">
        <v>2469</v>
      </c>
      <c r="I30" s="52">
        <v>2812</v>
      </c>
      <c r="J30" s="5">
        <v>2059</v>
      </c>
      <c r="K30" s="5">
        <v>3281</v>
      </c>
      <c r="L30" s="5">
        <v>2965</v>
      </c>
      <c r="M30" s="52">
        <v>1237</v>
      </c>
      <c r="N30" s="52" t="s">
        <v>577</v>
      </c>
      <c r="O30" s="5"/>
      <c r="P30" s="13"/>
      <c r="Q30" s="13"/>
      <c r="R30" s="13"/>
      <c r="S30" s="13"/>
    </row>
    <row r="31" spans="1:19" ht="11.25">
      <c r="A31" s="13"/>
      <c r="B31" s="13">
        <v>13</v>
      </c>
      <c r="C31" s="18"/>
      <c r="D31" s="2">
        <v>25056</v>
      </c>
      <c r="E31" s="2">
        <v>5043</v>
      </c>
      <c r="F31" s="13">
        <v>1696</v>
      </c>
      <c r="G31" s="13">
        <v>2972</v>
      </c>
      <c r="H31" s="13">
        <v>2558</v>
      </c>
      <c r="I31" s="13">
        <v>2976</v>
      </c>
      <c r="J31" s="13">
        <v>2146</v>
      </c>
      <c r="K31" s="13">
        <v>3477</v>
      </c>
      <c r="L31" s="13">
        <v>2942</v>
      </c>
      <c r="M31" s="2">
        <v>1246</v>
      </c>
      <c r="N31" s="52" t="s">
        <v>577</v>
      </c>
      <c r="O31" s="5"/>
      <c r="P31" s="5"/>
      <c r="Q31" s="13"/>
      <c r="R31" s="13"/>
      <c r="S31" s="13"/>
    </row>
    <row r="32" spans="1:19" ht="11.25">
      <c r="A32" s="13"/>
      <c r="B32" s="13">
        <v>14</v>
      </c>
      <c r="C32" s="18"/>
      <c r="D32" s="2">
        <v>25129</v>
      </c>
      <c r="E32" s="5">
        <v>4819</v>
      </c>
      <c r="F32" s="5">
        <v>1693</v>
      </c>
      <c r="G32" s="5">
        <v>3079</v>
      </c>
      <c r="H32" s="5">
        <v>2616</v>
      </c>
      <c r="I32" s="5">
        <v>2883</v>
      </c>
      <c r="J32" s="5">
        <v>2208</v>
      </c>
      <c r="K32" s="5">
        <v>3545</v>
      </c>
      <c r="L32" s="5">
        <v>2944</v>
      </c>
      <c r="M32" s="5">
        <v>1342</v>
      </c>
      <c r="N32" s="52" t="s">
        <v>577</v>
      </c>
      <c r="O32" s="5"/>
      <c r="P32" s="13"/>
      <c r="Q32" s="13"/>
      <c r="R32" s="13"/>
      <c r="S32" s="13"/>
    </row>
    <row r="33" spans="1:19" ht="11.25">
      <c r="A33" s="13"/>
      <c r="B33" s="13">
        <v>15</v>
      </c>
      <c r="C33" s="18"/>
      <c r="D33" s="13">
        <v>25854</v>
      </c>
      <c r="E33" s="13">
        <v>4379</v>
      </c>
      <c r="F33" s="13">
        <v>1883</v>
      </c>
      <c r="G33" s="13">
        <v>3269</v>
      </c>
      <c r="H33" s="13">
        <v>2634</v>
      </c>
      <c r="I33" s="13">
        <v>2841</v>
      </c>
      <c r="J33" s="13">
        <v>2123</v>
      </c>
      <c r="K33" s="13">
        <v>3643</v>
      </c>
      <c r="L33" s="13">
        <v>3258</v>
      </c>
      <c r="M33" s="13">
        <v>1289</v>
      </c>
      <c r="N33" s="13">
        <v>535</v>
      </c>
      <c r="O33" s="5"/>
      <c r="P33" s="5"/>
      <c r="Q33" s="13"/>
      <c r="R33" s="13"/>
      <c r="S33" s="13"/>
    </row>
    <row r="34" spans="1:19" ht="9" customHeight="1">
      <c r="A34" s="50"/>
      <c r="B34" s="50"/>
      <c r="C34" s="34"/>
      <c r="D34" s="24"/>
      <c r="E34" s="24"/>
      <c r="F34" s="24"/>
      <c r="G34" s="24"/>
      <c r="H34" s="24"/>
      <c r="I34" s="24"/>
      <c r="J34" s="24"/>
      <c r="K34" s="24"/>
      <c r="L34" s="24"/>
      <c r="M34" s="24"/>
      <c r="N34" s="24"/>
      <c r="O34" s="13"/>
      <c r="P34" s="13"/>
      <c r="Q34" s="13"/>
      <c r="R34" s="13"/>
      <c r="S34" s="13"/>
    </row>
    <row r="35" spans="1:17" ht="12" customHeight="1">
      <c r="A35" s="38" t="s">
        <v>488</v>
      </c>
      <c r="B35" s="38" t="s">
        <v>501</v>
      </c>
      <c r="C35" s="13"/>
      <c r="D35" s="13"/>
      <c r="E35" s="13"/>
      <c r="F35" s="13"/>
      <c r="G35" s="13"/>
      <c r="H35" s="13"/>
      <c r="I35" s="13"/>
      <c r="J35" s="13"/>
      <c r="K35" s="13"/>
      <c r="L35" s="13"/>
      <c r="M35" s="13"/>
      <c r="N35" s="5" t="s">
        <v>497</v>
      </c>
      <c r="O35" s="13"/>
      <c r="P35" s="13"/>
      <c r="Q35" s="13"/>
    </row>
    <row r="36" spans="1:17" ht="4.5" customHeight="1">
      <c r="A36" s="38"/>
      <c r="B36" s="38"/>
      <c r="C36" s="13"/>
      <c r="D36" s="13"/>
      <c r="E36" s="13"/>
      <c r="F36" s="13"/>
      <c r="G36" s="13"/>
      <c r="H36" s="13"/>
      <c r="I36" s="13"/>
      <c r="J36" s="13"/>
      <c r="K36" s="13"/>
      <c r="L36" s="13"/>
      <c r="M36" s="13"/>
      <c r="N36" s="5"/>
      <c r="O36" s="13"/>
      <c r="P36" s="13"/>
      <c r="Q36" s="13"/>
    </row>
    <row r="37" spans="1:14" ht="15" customHeight="1">
      <c r="A37" s="53" t="s">
        <v>527</v>
      </c>
      <c r="B37" s="38"/>
      <c r="C37" s="13"/>
      <c r="D37" s="13"/>
      <c r="E37" s="54"/>
      <c r="F37" s="54"/>
      <c r="G37" s="13"/>
      <c r="H37" s="13"/>
      <c r="I37" s="13"/>
      <c r="J37" s="13"/>
      <c r="K37" s="13"/>
      <c r="L37" s="13"/>
      <c r="M37" s="13"/>
      <c r="N37" s="13"/>
    </row>
    <row r="38" spans="1:14" s="15" customFormat="1" ht="12" customHeight="1">
      <c r="A38" s="239" t="s">
        <v>6</v>
      </c>
      <c r="B38" s="239"/>
      <c r="C38" s="240"/>
      <c r="D38" s="154" t="s">
        <v>407</v>
      </c>
      <c r="E38" s="206" t="s">
        <v>171</v>
      </c>
      <c r="F38" s="206" t="s">
        <v>172</v>
      </c>
      <c r="G38" s="203" t="s">
        <v>173</v>
      </c>
      <c r="H38" s="212"/>
      <c r="I38" s="224" t="s">
        <v>174</v>
      </c>
      <c r="J38" s="215"/>
      <c r="K38" s="225"/>
      <c r="L38" s="203" t="s">
        <v>175</v>
      </c>
      <c r="M38" s="204"/>
      <c r="N38" s="14"/>
    </row>
    <row r="39" spans="1:14" s="15" customFormat="1" ht="24" customHeight="1">
      <c r="A39" s="241"/>
      <c r="B39" s="241"/>
      <c r="C39" s="242"/>
      <c r="D39" s="238"/>
      <c r="E39" s="181"/>
      <c r="F39" s="181"/>
      <c r="G39" s="123" t="s">
        <v>156</v>
      </c>
      <c r="H39" s="129" t="s">
        <v>408</v>
      </c>
      <c r="I39" s="123" t="s">
        <v>156</v>
      </c>
      <c r="J39" s="123" t="s">
        <v>161</v>
      </c>
      <c r="K39" s="123" t="s">
        <v>176</v>
      </c>
      <c r="L39" s="123" t="s">
        <v>156</v>
      </c>
      <c r="M39" s="138" t="s">
        <v>409</v>
      </c>
      <c r="N39" s="14"/>
    </row>
    <row r="40" spans="1:14" s="7" customFormat="1" ht="11.25">
      <c r="A40" s="5"/>
      <c r="B40" s="5"/>
      <c r="C40" s="22"/>
      <c r="D40" s="5" t="s">
        <v>177</v>
      </c>
      <c r="E40" s="5" t="s">
        <v>162</v>
      </c>
      <c r="F40" s="5" t="s">
        <v>162</v>
      </c>
      <c r="G40" s="5" t="s">
        <v>177</v>
      </c>
      <c r="H40" s="5" t="s">
        <v>177</v>
      </c>
      <c r="I40" s="5" t="s">
        <v>162</v>
      </c>
      <c r="J40" s="5" t="s">
        <v>162</v>
      </c>
      <c r="K40" s="5" t="s">
        <v>162</v>
      </c>
      <c r="L40" s="5" t="s">
        <v>162</v>
      </c>
      <c r="M40" s="5" t="s">
        <v>178</v>
      </c>
      <c r="N40" s="5"/>
    </row>
    <row r="41" spans="1:14" ht="11.25">
      <c r="A41" s="5" t="s">
        <v>5</v>
      </c>
      <c r="B41" s="21">
        <v>11</v>
      </c>
      <c r="C41" s="26" t="s">
        <v>179</v>
      </c>
      <c r="D41" s="13">
        <v>3202</v>
      </c>
      <c r="E41" s="13">
        <v>4631</v>
      </c>
      <c r="F41" s="13">
        <v>7275</v>
      </c>
      <c r="G41" s="13">
        <v>1165</v>
      </c>
      <c r="H41" s="13">
        <v>343</v>
      </c>
      <c r="I41" s="13">
        <v>6090</v>
      </c>
      <c r="J41" s="13">
        <v>1959</v>
      </c>
      <c r="K41" s="13">
        <v>4131</v>
      </c>
      <c r="L41" s="13">
        <v>175</v>
      </c>
      <c r="M41" s="13">
        <v>77</v>
      </c>
      <c r="N41" s="13"/>
    </row>
    <row r="42" spans="1:14" ht="11.25">
      <c r="A42" s="5"/>
      <c r="B42" s="21">
        <v>12</v>
      </c>
      <c r="C42" s="26"/>
      <c r="D42" s="13">
        <v>3084</v>
      </c>
      <c r="E42" s="13">
        <v>4650</v>
      </c>
      <c r="F42" s="13">
        <v>7390</v>
      </c>
      <c r="G42" s="13">
        <v>1179</v>
      </c>
      <c r="H42" s="13">
        <v>333</v>
      </c>
      <c r="I42" s="13">
        <v>6028</v>
      </c>
      <c r="J42" s="13">
        <v>1937</v>
      </c>
      <c r="K42" s="13">
        <v>4091</v>
      </c>
      <c r="L42" s="13">
        <v>178</v>
      </c>
      <c r="M42" s="13">
        <v>80</v>
      </c>
      <c r="N42" s="13"/>
    </row>
    <row r="43" spans="1:14" ht="11.25">
      <c r="A43" s="5"/>
      <c r="B43" s="21">
        <v>13</v>
      </c>
      <c r="C43" s="26"/>
      <c r="D43" s="13">
        <v>3005</v>
      </c>
      <c r="E43" s="13">
        <v>4684</v>
      </c>
      <c r="F43" s="13">
        <v>7571</v>
      </c>
      <c r="G43" s="13">
        <v>1205</v>
      </c>
      <c r="H43" s="13">
        <v>323</v>
      </c>
      <c r="I43" s="13">
        <v>6018</v>
      </c>
      <c r="J43" s="13">
        <v>1925</v>
      </c>
      <c r="K43" s="13">
        <v>4093</v>
      </c>
      <c r="L43" s="13">
        <v>182</v>
      </c>
      <c r="M43" s="13">
        <v>83</v>
      </c>
      <c r="N43" s="13"/>
    </row>
    <row r="44" spans="1:14" ht="11.25">
      <c r="A44" s="5"/>
      <c r="B44" s="21">
        <v>14</v>
      </c>
      <c r="C44" s="26"/>
      <c r="D44" s="13">
        <v>2900</v>
      </c>
      <c r="E44" s="13">
        <v>4687</v>
      </c>
      <c r="F44" s="13">
        <v>7729</v>
      </c>
      <c r="G44" s="13">
        <v>1232</v>
      </c>
      <c r="H44" s="13">
        <v>313</v>
      </c>
      <c r="I44" s="13">
        <v>5927</v>
      </c>
      <c r="J44" s="13">
        <v>1878</v>
      </c>
      <c r="K44" s="13">
        <v>4049</v>
      </c>
      <c r="L44" s="13">
        <v>175</v>
      </c>
      <c r="M44" s="13">
        <v>80</v>
      </c>
      <c r="N44" s="13"/>
    </row>
    <row r="45" spans="1:14" ht="11.25">
      <c r="A45" s="5"/>
      <c r="B45" s="13">
        <v>15</v>
      </c>
      <c r="C45" s="26"/>
      <c r="D45" s="13">
        <v>2807</v>
      </c>
      <c r="E45" s="13">
        <v>4692</v>
      </c>
      <c r="F45" s="13">
        <v>7885</v>
      </c>
      <c r="G45" s="13">
        <v>1259</v>
      </c>
      <c r="H45" s="13">
        <v>308</v>
      </c>
      <c r="I45" s="13">
        <v>5799</v>
      </c>
      <c r="J45" s="13">
        <v>1860</v>
      </c>
      <c r="K45" s="13">
        <v>3939</v>
      </c>
      <c r="L45" s="13">
        <v>162</v>
      </c>
      <c r="M45" s="13">
        <v>73</v>
      </c>
      <c r="N45" s="13"/>
    </row>
    <row r="46" spans="1:14" ht="9" customHeight="1">
      <c r="A46" s="11"/>
      <c r="B46" s="42"/>
      <c r="C46" s="34"/>
      <c r="D46" s="24"/>
      <c r="E46" s="24"/>
      <c r="F46" s="24"/>
      <c r="G46" s="24"/>
      <c r="H46" s="24"/>
      <c r="I46" s="24"/>
      <c r="J46" s="24"/>
      <c r="K46" s="24"/>
      <c r="L46" s="24"/>
      <c r="M46" s="24"/>
      <c r="N46" s="13"/>
    </row>
    <row r="47" spans="1:14" ht="11.25" customHeight="1">
      <c r="A47" s="5"/>
      <c r="B47" s="21"/>
      <c r="C47" s="13"/>
      <c r="D47" s="13"/>
      <c r="E47" s="13"/>
      <c r="F47" s="13"/>
      <c r="G47" s="13"/>
      <c r="H47" s="13"/>
      <c r="I47" s="13"/>
      <c r="J47" s="13"/>
      <c r="K47" s="13"/>
      <c r="L47" s="13"/>
      <c r="M47" s="5" t="s">
        <v>551</v>
      </c>
      <c r="N47" s="13"/>
    </row>
    <row r="48" spans="1:14" s="61" customFormat="1" ht="15" customHeight="1">
      <c r="A48" s="55" t="s">
        <v>503</v>
      </c>
      <c r="B48" s="56"/>
      <c r="C48" s="57"/>
      <c r="D48" s="58"/>
      <c r="E48" s="59"/>
      <c r="F48" s="60"/>
      <c r="G48" s="58"/>
      <c r="H48" s="58"/>
      <c r="I48" s="60"/>
      <c r="J48" s="58"/>
      <c r="K48" s="56"/>
      <c r="L48" s="56"/>
      <c r="M48" s="56"/>
      <c r="N48" s="56"/>
    </row>
    <row r="49" spans="1:14" s="62" customFormat="1" ht="12" customHeight="1">
      <c r="A49" s="250" t="s">
        <v>6</v>
      </c>
      <c r="B49" s="250"/>
      <c r="C49" s="251"/>
      <c r="D49" s="254" t="s">
        <v>381</v>
      </c>
      <c r="E49" s="254" t="s">
        <v>382</v>
      </c>
      <c r="F49" s="270" t="s">
        <v>383</v>
      </c>
      <c r="G49" s="270" t="s">
        <v>578</v>
      </c>
      <c r="H49" s="270" t="s">
        <v>579</v>
      </c>
      <c r="I49" s="270"/>
      <c r="J49" s="270"/>
      <c r="K49" s="271" t="s">
        <v>180</v>
      </c>
      <c r="L49" s="271"/>
      <c r="M49" s="271"/>
      <c r="N49" s="145" t="s">
        <v>181</v>
      </c>
    </row>
    <row r="50" spans="1:14" s="62" customFormat="1" ht="15" customHeight="1">
      <c r="A50" s="252"/>
      <c r="B50" s="252"/>
      <c r="C50" s="253"/>
      <c r="D50" s="255"/>
      <c r="E50" s="255"/>
      <c r="F50" s="270"/>
      <c r="G50" s="270"/>
      <c r="H50" s="146" t="s">
        <v>156</v>
      </c>
      <c r="I50" s="146" t="s">
        <v>9</v>
      </c>
      <c r="J50" s="146" t="s">
        <v>10</v>
      </c>
      <c r="K50" s="146" t="s">
        <v>156</v>
      </c>
      <c r="L50" s="146" t="s">
        <v>9</v>
      </c>
      <c r="M50" s="146" t="s">
        <v>10</v>
      </c>
      <c r="N50" s="148" t="s">
        <v>156</v>
      </c>
    </row>
    <row r="51" spans="1:14" s="61" customFormat="1" ht="11.25">
      <c r="A51" s="56"/>
      <c r="B51" s="56"/>
      <c r="C51" s="63"/>
      <c r="D51" s="5" t="s">
        <v>4</v>
      </c>
      <c r="E51" s="5" t="s">
        <v>4</v>
      </c>
      <c r="F51" s="5" t="s">
        <v>4</v>
      </c>
      <c r="G51" s="5" t="s">
        <v>4</v>
      </c>
      <c r="H51" s="5" t="s">
        <v>4</v>
      </c>
      <c r="I51" s="5" t="s">
        <v>4</v>
      </c>
      <c r="J51" s="5" t="s">
        <v>4</v>
      </c>
      <c r="K51" s="5" t="s">
        <v>61</v>
      </c>
      <c r="L51" s="5" t="s">
        <v>61</v>
      </c>
      <c r="M51" s="5" t="s">
        <v>61</v>
      </c>
      <c r="N51" s="5" t="s">
        <v>61</v>
      </c>
    </row>
    <row r="52" spans="1:18" s="66" customFormat="1" ht="11.25">
      <c r="A52" s="64" t="s">
        <v>3</v>
      </c>
      <c r="B52" s="57"/>
      <c r="C52" s="26"/>
      <c r="D52" s="13">
        <v>41965</v>
      </c>
      <c r="E52" s="13">
        <v>41724</v>
      </c>
      <c r="F52" s="13">
        <v>42123</v>
      </c>
      <c r="G52" s="13">
        <v>42031</v>
      </c>
      <c r="H52" s="13">
        <v>43850</v>
      </c>
      <c r="I52" s="13">
        <v>23563</v>
      </c>
      <c r="J52" s="13">
        <v>20287</v>
      </c>
      <c r="K52" s="39">
        <f>+H52/$H$52*100</f>
        <v>100</v>
      </c>
      <c r="L52" s="39">
        <f>+I52/$I$52*100</f>
        <v>100</v>
      </c>
      <c r="M52" s="65">
        <f>+J52/$J$52*100</f>
        <v>100</v>
      </c>
      <c r="N52" s="65">
        <f>(H52-G52)/G52*100</f>
        <v>4.327758083319455</v>
      </c>
      <c r="O52" s="103"/>
      <c r="P52" s="103"/>
      <c r="Q52" s="103"/>
      <c r="R52" s="103"/>
    </row>
    <row r="53" spans="1:18" s="66" customFormat="1" ht="11.25">
      <c r="A53" s="57" t="s">
        <v>160</v>
      </c>
      <c r="B53" s="57"/>
      <c r="C53" s="26"/>
      <c r="D53" s="13">
        <v>130</v>
      </c>
      <c r="E53" s="13">
        <v>126</v>
      </c>
      <c r="F53" s="13">
        <v>121</v>
      </c>
      <c r="G53" s="13">
        <v>94</v>
      </c>
      <c r="H53" s="57">
        <v>122</v>
      </c>
      <c r="I53" s="13">
        <v>78</v>
      </c>
      <c r="J53" s="13">
        <v>44</v>
      </c>
      <c r="K53" s="39">
        <f aca="true" t="shared" si="0" ref="K53:K65">+H53/$H$52*100</f>
        <v>0.2782212086659065</v>
      </c>
      <c r="L53" s="39">
        <f aca="true" t="shared" si="1" ref="L53:L65">+I53/$I$52*100</f>
        <v>0.33102745830327207</v>
      </c>
      <c r="M53" s="65">
        <f aca="true" t="shared" si="2" ref="M53:M65">+J53/$J$52*100</f>
        <v>0.2168876620495884</v>
      </c>
      <c r="N53" s="65">
        <f aca="true" t="shared" si="3" ref="N53:N65">(H53-G53)/G53*100</f>
        <v>29.78723404255319</v>
      </c>
      <c r="O53" s="103"/>
      <c r="P53" s="103"/>
      <c r="Q53" s="103"/>
      <c r="R53" s="103"/>
    </row>
    <row r="54" spans="1:18" s="66" customFormat="1" ht="11.25">
      <c r="A54" s="57" t="s">
        <v>183</v>
      </c>
      <c r="B54" s="57"/>
      <c r="C54" s="26"/>
      <c r="D54" s="13">
        <v>12940</v>
      </c>
      <c r="E54" s="13">
        <v>13400</v>
      </c>
      <c r="F54" s="13">
        <v>13625</v>
      </c>
      <c r="G54" s="13">
        <v>13601</v>
      </c>
      <c r="H54" s="13">
        <v>14054</v>
      </c>
      <c r="I54" s="13">
        <v>8496</v>
      </c>
      <c r="J54" s="13">
        <v>5558</v>
      </c>
      <c r="K54" s="39">
        <f t="shared" si="0"/>
        <v>32.050171037628274</v>
      </c>
      <c r="L54" s="39">
        <f>+I54/$I$52*100</f>
        <v>36.05652930441794</v>
      </c>
      <c r="M54" s="65">
        <f>+J54/$J$52*100</f>
        <v>27.39685512890028</v>
      </c>
      <c r="N54" s="65">
        <f t="shared" si="3"/>
        <v>3.3306374531284466</v>
      </c>
      <c r="O54" s="103"/>
      <c r="P54" s="103"/>
      <c r="Q54" s="103"/>
      <c r="R54" s="103"/>
    </row>
    <row r="55" spans="1:18" s="66" customFormat="1" ht="11.25">
      <c r="A55" s="57" t="s">
        <v>182</v>
      </c>
      <c r="B55" s="57"/>
      <c r="C55" s="26"/>
      <c r="D55" s="13">
        <v>573</v>
      </c>
      <c r="E55" s="13">
        <v>515</v>
      </c>
      <c r="F55" s="13">
        <v>530</v>
      </c>
      <c r="G55" s="13">
        <v>563</v>
      </c>
      <c r="H55" s="13">
        <v>566</v>
      </c>
      <c r="I55" s="13">
        <v>290</v>
      </c>
      <c r="J55" s="13">
        <v>276</v>
      </c>
      <c r="K55" s="39">
        <f t="shared" si="0"/>
        <v>1.290763968072976</v>
      </c>
      <c r="L55" s="39">
        <f t="shared" si="1"/>
        <v>1.2307431142044731</v>
      </c>
      <c r="M55" s="65">
        <f t="shared" si="2"/>
        <v>1.3604771528565092</v>
      </c>
      <c r="N55" s="65">
        <f t="shared" si="3"/>
        <v>0.5328596802841918</v>
      </c>
      <c r="O55" s="103"/>
      <c r="P55" s="103"/>
      <c r="Q55" s="103"/>
      <c r="R55" s="103"/>
    </row>
    <row r="56" spans="1:18" s="66" customFormat="1" ht="11.25">
      <c r="A56" s="57" t="s">
        <v>184</v>
      </c>
      <c r="B56" s="57"/>
      <c r="C56" s="26"/>
      <c r="D56" s="13">
        <v>312</v>
      </c>
      <c r="E56" s="13">
        <v>274</v>
      </c>
      <c r="F56" s="13">
        <v>270</v>
      </c>
      <c r="G56" s="13">
        <v>231</v>
      </c>
      <c r="H56" s="13">
        <v>213</v>
      </c>
      <c r="I56" s="13">
        <v>71</v>
      </c>
      <c r="J56" s="13">
        <v>142</v>
      </c>
      <c r="K56" s="39">
        <f t="shared" si="0"/>
        <v>0.4857468643101482</v>
      </c>
      <c r="L56" s="39">
        <f t="shared" si="1"/>
        <v>0.30131986589143994</v>
      </c>
      <c r="M56" s="65">
        <f t="shared" si="2"/>
        <v>0.6999556366145808</v>
      </c>
      <c r="N56" s="65">
        <f t="shared" si="3"/>
        <v>-7.792207792207792</v>
      </c>
      <c r="O56" s="103"/>
      <c r="P56" s="103"/>
      <c r="Q56" s="103"/>
      <c r="R56" s="103"/>
    </row>
    <row r="57" spans="1:18" s="66" customFormat="1" ht="11.25">
      <c r="A57" s="114" t="s">
        <v>487</v>
      </c>
      <c r="B57" s="57"/>
      <c r="C57" s="26"/>
      <c r="D57" s="13">
        <v>6394</v>
      </c>
      <c r="E57" s="13">
        <v>6306</v>
      </c>
      <c r="F57" s="13">
        <v>6471</v>
      </c>
      <c r="G57" s="13">
        <v>6402</v>
      </c>
      <c r="H57" s="13">
        <v>6871</v>
      </c>
      <c r="I57" s="13">
        <v>3224</v>
      </c>
      <c r="J57" s="13">
        <v>3647</v>
      </c>
      <c r="K57" s="39">
        <f t="shared" si="0"/>
        <v>15.669327251995439</v>
      </c>
      <c r="L57" s="39">
        <f t="shared" si="1"/>
        <v>13.682468276535245</v>
      </c>
      <c r="M57" s="65">
        <f t="shared" si="2"/>
        <v>17.977029624882928</v>
      </c>
      <c r="N57" s="65">
        <f t="shared" si="3"/>
        <v>7.32583567635114</v>
      </c>
      <c r="O57" s="103"/>
      <c r="P57" s="103"/>
      <c r="Q57" s="103"/>
      <c r="R57" s="103"/>
    </row>
    <row r="58" spans="1:18" s="66" customFormat="1" ht="11.25">
      <c r="A58" s="57" t="s">
        <v>185</v>
      </c>
      <c r="B58" s="57"/>
      <c r="C58" s="26"/>
      <c r="D58" s="13">
        <v>5147</v>
      </c>
      <c r="E58" s="13">
        <v>4914</v>
      </c>
      <c r="F58" s="13">
        <v>4833</v>
      </c>
      <c r="G58" s="13">
        <v>4893</v>
      </c>
      <c r="H58" s="13">
        <v>4872</v>
      </c>
      <c r="I58" s="13">
        <v>2329</v>
      </c>
      <c r="J58" s="13">
        <v>2543</v>
      </c>
      <c r="K58" s="39">
        <f t="shared" si="0"/>
        <v>11.11060433295325</v>
      </c>
      <c r="L58" s="39">
        <f t="shared" si="1"/>
        <v>9.884140389593856</v>
      </c>
      <c r="M58" s="65">
        <f t="shared" si="2"/>
        <v>12.535121013456893</v>
      </c>
      <c r="N58" s="65">
        <f t="shared" si="3"/>
        <v>-0.4291845493562232</v>
      </c>
      <c r="O58" s="103"/>
      <c r="P58" s="103"/>
      <c r="Q58" s="103"/>
      <c r="R58" s="103"/>
    </row>
    <row r="59" spans="1:18" s="66" customFormat="1" ht="11.25">
      <c r="A59" s="67" t="s">
        <v>186</v>
      </c>
      <c r="B59" s="57"/>
      <c r="C59" s="26"/>
      <c r="D59" s="13">
        <v>3966</v>
      </c>
      <c r="E59" s="13">
        <v>3698</v>
      </c>
      <c r="F59" s="13">
        <v>3542</v>
      </c>
      <c r="G59" s="13">
        <v>3644</v>
      </c>
      <c r="H59" s="13">
        <v>3988</v>
      </c>
      <c r="I59" s="13">
        <v>2063</v>
      </c>
      <c r="J59" s="13">
        <v>1925</v>
      </c>
      <c r="K59" s="39">
        <f t="shared" si="0"/>
        <v>9.094640820980615</v>
      </c>
      <c r="L59" s="39">
        <f t="shared" si="1"/>
        <v>8.755251877944234</v>
      </c>
      <c r="M59" s="65">
        <f t="shared" si="2"/>
        <v>9.488835214669493</v>
      </c>
      <c r="N59" s="65">
        <f t="shared" si="3"/>
        <v>9.440175631174535</v>
      </c>
      <c r="O59" s="103"/>
      <c r="P59" s="103"/>
      <c r="Q59" s="103"/>
      <c r="R59" s="103"/>
    </row>
    <row r="60" spans="1:18" s="66" customFormat="1" ht="11.25">
      <c r="A60" s="57" t="s">
        <v>187</v>
      </c>
      <c r="B60" s="57"/>
      <c r="C60" s="26"/>
      <c r="D60" s="13">
        <v>846</v>
      </c>
      <c r="E60" s="13">
        <v>790</v>
      </c>
      <c r="F60" s="13">
        <v>757</v>
      </c>
      <c r="G60" s="13">
        <v>771</v>
      </c>
      <c r="H60" s="13">
        <v>796</v>
      </c>
      <c r="I60" s="13">
        <v>558</v>
      </c>
      <c r="J60" s="13">
        <v>238</v>
      </c>
      <c r="K60" s="39">
        <f t="shared" si="0"/>
        <v>1.8152793614595213</v>
      </c>
      <c r="L60" s="39">
        <f t="shared" si="1"/>
        <v>2.368119509400331</v>
      </c>
      <c r="M60" s="65">
        <f t="shared" si="2"/>
        <v>1.17316508108641</v>
      </c>
      <c r="N60" s="65">
        <f t="shared" si="3"/>
        <v>3.24254215304799</v>
      </c>
      <c r="O60" s="103"/>
      <c r="P60" s="103"/>
      <c r="Q60" s="103"/>
      <c r="R60" s="103"/>
    </row>
    <row r="61" spans="1:18" s="66" customFormat="1" ht="11.25">
      <c r="A61" s="57" t="s">
        <v>188</v>
      </c>
      <c r="B61" s="57"/>
      <c r="C61" s="26"/>
      <c r="D61" s="13">
        <v>775</v>
      </c>
      <c r="E61" s="13">
        <v>809</v>
      </c>
      <c r="F61" s="13">
        <v>856</v>
      </c>
      <c r="G61" s="13">
        <v>831</v>
      </c>
      <c r="H61" s="13">
        <v>866</v>
      </c>
      <c r="I61" s="13">
        <v>393</v>
      </c>
      <c r="J61" s="13">
        <v>473</v>
      </c>
      <c r="K61" s="39">
        <f t="shared" si="0"/>
        <v>1.9749144811858608</v>
      </c>
      <c r="L61" s="39">
        <f t="shared" si="1"/>
        <v>1.6678691168357171</v>
      </c>
      <c r="M61" s="65">
        <f t="shared" si="2"/>
        <v>2.3315423670330753</v>
      </c>
      <c r="N61" s="65">
        <f t="shared" si="3"/>
        <v>4.21179302045728</v>
      </c>
      <c r="O61" s="103"/>
      <c r="P61" s="103"/>
      <c r="Q61" s="103"/>
      <c r="R61" s="103"/>
    </row>
    <row r="62" spans="1:18" s="66" customFormat="1" ht="11.25">
      <c r="A62" s="67" t="s">
        <v>189</v>
      </c>
      <c r="B62" s="57"/>
      <c r="C62" s="26"/>
      <c r="D62" s="13">
        <v>1076</v>
      </c>
      <c r="E62" s="13">
        <v>1071</v>
      </c>
      <c r="F62" s="13">
        <v>1029</v>
      </c>
      <c r="G62" s="13">
        <v>970</v>
      </c>
      <c r="H62" s="13">
        <v>1055</v>
      </c>
      <c r="I62" s="13">
        <v>245</v>
      </c>
      <c r="J62" s="13">
        <v>810</v>
      </c>
      <c r="K62" s="39">
        <f t="shared" si="0"/>
        <v>2.4059293044469783</v>
      </c>
      <c r="L62" s="39">
        <f t="shared" si="1"/>
        <v>1.039765734414124</v>
      </c>
      <c r="M62" s="65">
        <f t="shared" si="2"/>
        <v>3.9927046877310595</v>
      </c>
      <c r="N62" s="65">
        <f t="shared" si="3"/>
        <v>8.762886597938143</v>
      </c>
      <c r="O62" s="103"/>
      <c r="P62" s="103"/>
      <c r="Q62" s="103"/>
      <c r="R62" s="103"/>
    </row>
    <row r="63" spans="1:18" s="66" customFormat="1" ht="11.25">
      <c r="A63" s="67" t="s">
        <v>190</v>
      </c>
      <c r="B63" s="57"/>
      <c r="C63" s="26"/>
      <c r="D63" s="13">
        <v>1739</v>
      </c>
      <c r="E63" s="13">
        <v>1747</v>
      </c>
      <c r="F63" s="13">
        <v>1806</v>
      </c>
      <c r="G63" s="13">
        <v>1684</v>
      </c>
      <c r="H63" s="13">
        <v>1731</v>
      </c>
      <c r="I63" s="13">
        <v>1030</v>
      </c>
      <c r="J63" s="13">
        <v>701</v>
      </c>
      <c r="K63" s="39">
        <f t="shared" si="0"/>
        <v>3.9475484606613453</v>
      </c>
      <c r="L63" s="39">
        <f t="shared" si="1"/>
        <v>4.371260026312439</v>
      </c>
      <c r="M63" s="65">
        <f t="shared" si="2"/>
        <v>3.45541479765367</v>
      </c>
      <c r="N63" s="65">
        <f t="shared" si="3"/>
        <v>2.7909738717339665</v>
      </c>
      <c r="O63" s="103"/>
      <c r="P63" s="103"/>
      <c r="Q63" s="103"/>
      <c r="R63" s="103"/>
    </row>
    <row r="64" spans="1:18" s="66" customFormat="1" ht="11.25">
      <c r="A64" s="57" t="s">
        <v>191</v>
      </c>
      <c r="B64" s="57"/>
      <c r="C64" s="26"/>
      <c r="D64" s="13">
        <v>1326</v>
      </c>
      <c r="E64" s="13">
        <v>1266</v>
      </c>
      <c r="F64" s="13">
        <v>1270</v>
      </c>
      <c r="G64" s="13">
        <v>1223</v>
      </c>
      <c r="H64" s="13">
        <v>1280</v>
      </c>
      <c r="I64" s="13">
        <v>927</v>
      </c>
      <c r="J64" s="13">
        <v>353</v>
      </c>
      <c r="K64" s="39">
        <f t="shared" si="0"/>
        <v>2.919042189281642</v>
      </c>
      <c r="L64" s="39">
        <f t="shared" si="1"/>
        <v>3.9341340236811946</v>
      </c>
      <c r="M64" s="65">
        <f t="shared" si="2"/>
        <v>1.7400305614432887</v>
      </c>
      <c r="N64" s="65">
        <f t="shared" si="3"/>
        <v>4.6606704824202785</v>
      </c>
      <c r="O64" s="103"/>
      <c r="P64" s="103"/>
      <c r="Q64" s="103"/>
      <c r="R64" s="103"/>
    </row>
    <row r="65" spans="1:18" s="66" customFormat="1" ht="11.25">
      <c r="A65" s="57" t="s">
        <v>7</v>
      </c>
      <c r="B65" s="57"/>
      <c r="C65" s="26"/>
      <c r="D65" s="13">
        <v>6741</v>
      </c>
      <c r="E65" s="13">
        <v>6808</v>
      </c>
      <c r="F65" s="13">
        <v>7013</v>
      </c>
      <c r="G65" s="13">
        <v>7124</v>
      </c>
      <c r="H65" s="13">
        <v>7436</v>
      </c>
      <c r="I65" s="13">
        <v>3859</v>
      </c>
      <c r="J65" s="13">
        <v>3577</v>
      </c>
      <c r="K65" s="39">
        <f t="shared" si="0"/>
        <v>16.957810718358036</v>
      </c>
      <c r="L65" s="39">
        <f t="shared" si="1"/>
        <v>16.37737130246573</v>
      </c>
      <c r="M65" s="65">
        <f t="shared" si="2"/>
        <v>17.63198107162222</v>
      </c>
      <c r="N65" s="65">
        <f t="shared" si="3"/>
        <v>4.37956204379562</v>
      </c>
      <c r="O65" s="103"/>
      <c r="P65" s="103"/>
      <c r="Q65" s="103"/>
      <c r="R65" s="103"/>
    </row>
    <row r="66" spans="1:14" s="61" customFormat="1" ht="9" customHeight="1">
      <c r="A66" s="11"/>
      <c r="B66" s="42"/>
      <c r="C66" s="34"/>
      <c r="D66" s="68"/>
      <c r="E66" s="69"/>
      <c r="F66" s="69"/>
      <c r="G66" s="70"/>
      <c r="H66" s="24"/>
      <c r="I66" s="24"/>
      <c r="J66" s="24"/>
      <c r="K66" s="69"/>
      <c r="L66" s="69"/>
      <c r="M66" s="69"/>
      <c r="N66" s="69"/>
    </row>
    <row r="67" spans="1:14" s="61" customFormat="1" ht="12" customHeight="1">
      <c r="A67" s="49"/>
      <c r="B67" s="13"/>
      <c r="C67" s="38"/>
      <c r="D67" s="58"/>
      <c r="E67" s="58"/>
      <c r="F67" s="56"/>
      <c r="G67" s="58"/>
      <c r="H67" s="58"/>
      <c r="I67" s="58"/>
      <c r="J67" s="58"/>
      <c r="K67" s="56"/>
      <c r="L67" s="56"/>
      <c r="M67" s="56"/>
      <c r="N67" s="71" t="s">
        <v>364</v>
      </c>
    </row>
    <row r="68" spans="1:14" ht="14.25">
      <c r="A68" s="55" t="s">
        <v>504</v>
      </c>
      <c r="B68" s="56"/>
      <c r="C68" s="57"/>
      <c r="D68" s="58"/>
      <c r="E68" s="59"/>
      <c r="F68" s="60"/>
      <c r="G68" s="58"/>
      <c r="H68" s="58"/>
      <c r="I68" s="60"/>
      <c r="J68" s="58"/>
      <c r="K68" s="56"/>
      <c r="L68" s="56"/>
      <c r="M68" s="56"/>
      <c r="N68" s="56"/>
    </row>
    <row r="69" spans="1:14" ht="12" customHeight="1">
      <c r="A69" s="250" t="s">
        <v>6</v>
      </c>
      <c r="B69" s="250"/>
      <c r="C69" s="251"/>
      <c r="D69" s="269" t="s">
        <v>380</v>
      </c>
      <c r="E69" s="270" t="s">
        <v>192</v>
      </c>
      <c r="F69" s="270" t="s">
        <v>193</v>
      </c>
      <c r="G69" s="245" t="s">
        <v>410</v>
      </c>
      <c r="H69" s="245" t="s">
        <v>583</v>
      </c>
      <c r="I69" s="246" t="s">
        <v>194</v>
      </c>
      <c r="J69" s="256"/>
      <c r="K69" s="256"/>
      <c r="L69" s="256"/>
      <c r="M69" s="247"/>
      <c r="N69" s="267" t="s">
        <v>379</v>
      </c>
    </row>
    <row r="70" spans="1:14" ht="22.5">
      <c r="A70" s="252"/>
      <c r="B70" s="252"/>
      <c r="C70" s="253"/>
      <c r="D70" s="269"/>
      <c r="E70" s="270"/>
      <c r="F70" s="270"/>
      <c r="G70" s="245"/>
      <c r="H70" s="245"/>
      <c r="I70" s="149" t="s">
        <v>411</v>
      </c>
      <c r="J70" s="146" t="s">
        <v>195</v>
      </c>
      <c r="K70" s="146" t="s">
        <v>196</v>
      </c>
      <c r="L70" s="146" t="s">
        <v>197</v>
      </c>
      <c r="M70" s="146" t="s">
        <v>584</v>
      </c>
      <c r="N70" s="268"/>
    </row>
    <row r="71" spans="1:14" ht="11.25">
      <c r="A71" s="56"/>
      <c r="B71" s="56"/>
      <c r="C71" s="63"/>
      <c r="D71" s="5" t="s">
        <v>4</v>
      </c>
      <c r="E71" s="5" t="s">
        <v>4</v>
      </c>
      <c r="F71" s="5" t="s">
        <v>4</v>
      </c>
      <c r="G71" s="5" t="s">
        <v>4</v>
      </c>
      <c r="H71" s="5" t="s">
        <v>4</v>
      </c>
      <c r="I71" s="5" t="s">
        <v>4</v>
      </c>
      <c r="J71" s="5" t="s">
        <v>4</v>
      </c>
      <c r="K71" s="5" t="s">
        <v>4</v>
      </c>
      <c r="L71" s="5" t="s">
        <v>4</v>
      </c>
      <c r="M71" s="5" t="s">
        <v>4</v>
      </c>
      <c r="N71" s="5" t="s">
        <v>4</v>
      </c>
    </row>
    <row r="72" spans="1:14" ht="14.25" customHeight="1">
      <c r="A72" s="13" t="s">
        <v>5</v>
      </c>
      <c r="B72" s="13">
        <v>11</v>
      </c>
      <c r="C72" s="18" t="s">
        <v>137</v>
      </c>
      <c r="D72" s="13">
        <v>209849</v>
      </c>
      <c r="E72" s="13">
        <v>178861</v>
      </c>
      <c r="F72" s="13">
        <v>42432</v>
      </c>
      <c r="G72" s="13">
        <v>83560</v>
      </c>
      <c r="H72" s="13">
        <v>52869</v>
      </c>
      <c r="I72" s="13">
        <v>17679</v>
      </c>
      <c r="J72" s="13">
        <v>53311</v>
      </c>
      <c r="K72" s="13">
        <v>41048</v>
      </c>
      <c r="L72" s="13">
        <v>33196</v>
      </c>
      <c r="M72" s="13">
        <v>33627</v>
      </c>
      <c r="N72" s="13">
        <v>3672</v>
      </c>
    </row>
    <row r="73" spans="1:14" ht="14.25" customHeight="1">
      <c r="A73" s="13"/>
      <c r="B73" s="13">
        <v>12</v>
      </c>
      <c r="C73" s="18"/>
      <c r="D73" s="13">
        <v>262093</v>
      </c>
      <c r="E73" s="13">
        <v>222760</v>
      </c>
      <c r="F73" s="13">
        <v>51446</v>
      </c>
      <c r="G73" s="13">
        <v>100077</v>
      </c>
      <c r="H73" s="13">
        <v>71237</v>
      </c>
      <c r="I73" s="13">
        <v>19147</v>
      </c>
      <c r="J73" s="13">
        <v>58846</v>
      </c>
      <c r="K73" s="13">
        <v>53791</v>
      </c>
      <c r="L73" s="13">
        <v>44752</v>
      </c>
      <c r="M73" s="13">
        <v>46224</v>
      </c>
      <c r="N73" s="13">
        <v>4959</v>
      </c>
    </row>
    <row r="74" spans="1:14" ht="14.25" customHeight="1">
      <c r="A74" s="13"/>
      <c r="B74" s="13">
        <v>13</v>
      </c>
      <c r="C74" s="18"/>
      <c r="D74" s="13">
        <v>273241</v>
      </c>
      <c r="E74" s="13">
        <v>229302</v>
      </c>
      <c r="F74" s="13">
        <v>61783</v>
      </c>
      <c r="G74" s="13">
        <v>103421</v>
      </c>
      <c r="H74" s="13">
        <v>64098</v>
      </c>
      <c r="I74" s="13">
        <v>19167</v>
      </c>
      <c r="J74" s="13">
        <v>58327</v>
      </c>
      <c r="K74" s="13">
        <v>57292</v>
      </c>
      <c r="L74" s="13">
        <v>45731</v>
      </c>
      <c r="M74" s="13">
        <v>48785</v>
      </c>
      <c r="N74" s="13">
        <v>5587</v>
      </c>
    </row>
    <row r="75" spans="1:14" ht="14.25" customHeight="1">
      <c r="A75" s="13"/>
      <c r="B75" s="13">
        <v>14</v>
      </c>
      <c r="C75" s="18"/>
      <c r="D75" s="13">
        <v>280690</v>
      </c>
      <c r="E75" s="13">
        <v>234611</v>
      </c>
      <c r="F75" s="13">
        <v>72854</v>
      </c>
      <c r="G75" s="13">
        <v>106366</v>
      </c>
      <c r="H75" s="13">
        <v>55391</v>
      </c>
      <c r="I75" s="13">
        <v>18567</v>
      </c>
      <c r="J75" s="13">
        <v>58265</v>
      </c>
      <c r="K75" s="13">
        <v>60852</v>
      </c>
      <c r="L75" s="13">
        <v>46671</v>
      </c>
      <c r="M75" s="13">
        <v>50256</v>
      </c>
      <c r="N75" s="13">
        <v>6080</v>
      </c>
    </row>
    <row r="76" spans="1:14" ht="14.25" customHeight="1">
      <c r="A76" s="13"/>
      <c r="B76" s="13">
        <v>15</v>
      </c>
      <c r="C76" s="18"/>
      <c r="D76" s="13">
        <v>275788</v>
      </c>
      <c r="E76" s="13">
        <v>225579</v>
      </c>
      <c r="F76" s="13">
        <v>71808</v>
      </c>
      <c r="G76" s="13">
        <v>111694</v>
      </c>
      <c r="H76" s="13">
        <v>42077</v>
      </c>
      <c r="I76" s="13">
        <v>15258</v>
      </c>
      <c r="J76" s="13">
        <v>53427</v>
      </c>
      <c r="K76" s="13">
        <v>60618</v>
      </c>
      <c r="L76" s="13">
        <v>45726</v>
      </c>
      <c r="M76" s="13">
        <v>50550</v>
      </c>
      <c r="N76" s="13">
        <v>6555</v>
      </c>
    </row>
    <row r="77" spans="1:14" ht="9" customHeight="1">
      <c r="A77" s="50"/>
      <c r="B77" s="50"/>
      <c r="C77" s="34"/>
      <c r="D77" s="24"/>
      <c r="E77" s="24"/>
      <c r="F77" s="24"/>
      <c r="G77" s="24"/>
      <c r="H77" s="24"/>
      <c r="I77" s="24"/>
      <c r="J77" s="24"/>
      <c r="K77" s="24"/>
      <c r="L77" s="24"/>
      <c r="M77" s="24"/>
      <c r="N77" s="24"/>
    </row>
    <row r="78" spans="1:14" ht="13.5" customHeight="1">
      <c r="A78" s="5" t="s">
        <v>557</v>
      </c>
      <c r="B78" s="38" t="s">
        <v>585</v>
      </c>
      <c r="C78" s="13"/>
      <c r="D78" s="13"/>
      <c r="E78" s="13"/>
      <c r="F78" s="13"/>
      <c r="G78" s="13"/>
      <c r="H78" s="13"/>
      <c r="I78" s="13"/>
      <c r="J78" s="13"/>
      <c r="K78" s="13"/>
      <c r="L78" s="13"/>
      <c r="M78" s="13"/>
      <c r="N78" s="13"/>
    </row>
    <row r="79" spans="1:14" ht="12" customHeight="1">
      <c r="A79" s="13">
        <v>2</v>
      </c>
      <c r="B79" s="13" t="s">
        <v>565</v>
      </c>
      <c r="C79" s="13"/>
      <c r="D79" s="13"/>
      <c r="E79" s="13"/>
      <c r="F79" s="13"/>
      <c r="G79" s="13"/>
      <c r="H79" s="13"/>
      <c r="I79" s="13"/>
      <c r="J79" s="13"/>
      <c r="K79" s="13"/>
      <c r="L79" s="13"/>
      <c r="M79" s="13"/>
      <c r="N79" s="13"/>
    </row>
    <row r="80" spans="1:14" ht="12" customHeight="1">
      <c r="A80" s="13"/>
      <c r="B80" s="13"/>
      <c r="C80" s="13"/>
      <c r="D80" s="13"/>
      <c r="E80" s="13"/>
      <c r="F80" s="13"/>
      <c r="G80" s="13"/>
      <c r="H80" s="13"/>
      <c r="I80" s="13"/>
      <c r="J80" s="13"/>
      <c r="K80" s="13"/>
      <c r="L80" s="13"/>
      <c r="M80" s="13"/>
      <c r="N80" s="5" t="s">
        <v>198</v>
      </c>
    </row>
    <row r="81" spans="1:14" ht="14.25">
      <c r="A81" s="55" t="s">
        <v>505</v>
      </c>
      <c r="B81" s="56"/>
      <c r="C81" s="57"/>
      <c r="D81" s="58"/>
      <c r="E81" s="59"/>
      <c r="F81" s="60"/>
      <c r="G81" s="58"/>
      <c r="H81" s="58"/>
      <c r="I81" s="60"/>
      <c r="J81" s="58"/>
      <c r="K81" s="56"/>
      <c r="L81" s="56"/>
      <c r="M81" s="56"/>
      <c r="N81" s="56"/>
    </row>
    <row r="82" spans="1:14" ht="11.25">
      <c r="A82" s="250" t="s">
        <v>6</v>
      </c>
      <c r="B82" s="250"/>
      <c r="C82" s="251"/>
      <c r="D82" s="259" t="s">
        <v>156</v>
      </c>
      <c r="E82" s="259" t="s">
        <v>199</v>
      </c>
      <c r="F82" s="259" t="s">
        <v>200</v>
      </c>
      <c r="G82" s="254" t="s">
        <v>201</v>
      </c>
      <c r="H82" s="263" t="s">
        <v>412</v>
      </c>
      <c r="I82" s="245" t="s">
        <v>202</v>
      </c>
      <c r="J82" s="245" t="s">
        <v>203</v>
      </c>
      <c r="K82" s="245" t="s">
        <v>413</v>
      </c>
      <c r="L82" s="245" t="s">
        <v>414</v>
      </c>
      <c r="M82" s="254" t="s">
        <v>204</v>
      </c>
      <c r="N82" s="261" t="s">
        <v>7</v>
      </c>
    </row>
    <row r="83" spans="1:14" ht="11.25">
      <c r="A83" s="252"/>
      <c r="B83" s="252"/>
      <c r="C83" s="253"/>
      <c r="D83" s="260"/>
      <c r="E83" s="260"/>
      <c r="F83" s="260"/>
      <c r="G83" s="255"/>
      <c r="H83" s="264"/>
      <c r="I83" s="245"/>
      <c r="J83" s="245"/>
      <c r="K83" s="245"/>
      <c r="L83" s="245"/>
      <c r="M83" s="255"/>
      <c r="N83" s="262"/>
    </row>
    <row r="84" spans="1:14" ht="11.25">
      <c r="A84" s="56"/>
      <c r="B84" s="56"/>
      <c r="C84" s="63"/>
      <c r="D84" s="5" t="s">
        <v>13</v>
      </c>
      <c r="E84" s="5" t="s">
        <v>13</v>
      </c>
      <c r="F84" s="5" t="s">
        <v>13</v>
      </c>
      <c r="G84" s="5" t="s">
        <v>13</v>
      </c>
      <c r="H84" s="5" t="s">
        <v>13</v>
      </c>
      <c r="I84" s="5" t="s">
        <v>13</v>
      </c>
      <c r="J84" s="5" t="s">
        <v>13</v>
      </c>
      <c r="K84" s="5" t="s">
        <v>13</v>
      </c>
      <c r="L84" s="5" t="s">
        <v>13</v>
      </c>
      <c r="M84" s="5" t="s">
        <v>13</v>
      </c>
      <c r="N84" s="5" t="s">
        <v>13</v>
      </c>
    </row>
    <row r="85" spans="1:14" ht="14.25" customHeight="1">
      <c r="A85" s="13" t="s">
        <v>5</v>
      </c>
      <c r="B85" s="13">
        <v>11</v>
      </c>
      <c r="C85" s="18" t="s">
        <v>369</v>
      </c>
      <c r="D85" s="13">
        <f>SUM(E85:N85)</f>
        <v>167293</v>
      </c>
      <c r="E85" s="13">
        <v>94470</v>
      </c>
      <c r="F85" s="13">
        <v>26660</v>
      </c>
      <c r="G85" s="13">
        <v>21534</v>
      </c>
      <c r="H85" s="13">
        <v>13177</v>
      </c>
      <c r="I85" s="13">
        <v>2378</v>
      </c>
      <c r="J85" s="13">
        <v>2211</v>
      </c>
      <c r="K85" s="13">
        <v>1900</v>
      </c>
      <c r="L85" s="13">
        <v>919</v>
      </c>
      <c r="M85" s="13">
        <v>739</v>
      </c>
      <c r="N85" s="13">
        <v>3305</v>
      </c>
    </row>
    <row r="86" spans="1:14" ht="14.25" customHeight="1">
      <c r="A86" s="13"/>
      <c r="B86" s="13">
        <v>12</v>
      </c>
      <c r="C86" s="18"/>
      <c r="D86" s="13">
        <f>SUM(E86:N86)</f>
        <v>179675</v>
      </c>
      <c r="E86" s="13">
        <v>101435</v>
      </c>
      <c r="F86" s="13">
        <v>28284</v>
      </c>
      <c r="G86" s="13">
        <v>23321</v>
      </c>
      <c r="H86" s="13">
        <v>14549</v>
      </c>
      <c r="I86" s="13">
        <v>2488</v>
      </c>
      <c r="J86" s="13">
        <v>2561</v>
      </c>
      <c r="K86" s="13">
        <v>1942</v>
      </c>
      <c r="L86" s="13">
        <v>1017</v>
      </c>
      <c r="M86" s="13">
        <v>846</v>
      </c>
      <c r="N86" s="13">
        <v>3232</v>
      </c>
    </row>
    <row r="87" spans="1:14" ht="14.25" customHeight="1">
      <c r="A87" s="13"/>
      <c r="B87" s="13">
        <v>13</v>
      </c>
      <c r="C87" s="18"/>
      <c r="D87" s="13">
        <v>188001</v>
      </c>
      <c r="E87" s="13">
        <v>106312</v>
      </c>
      <c r="F87" s="13">
        <v>28796</v>
      </c>
      <c r="G87" s="13">
        <v>24924</v>
      </c>
      <c r="H87" s="13">
        <v>15446</v>
      </c>
      <c r="I87" s="13">
        <v>2595</v>
      </c>
      <c r="J87" s="13">
        <v>2538</v>
      </c>
      <c r="K87" s="13">
        <v>1905</v>
      </c>
      <c r="L87" s="13">
        <v>1056</v>
      </c>
      <c r="M87" s="13">
        <v>776</v>
      </c>
      <c r="N87" s="13">
        <v>3653</v>
      </c>
    </row>
    <row r="88" spans="1:14" ht="14.25" customHeight="1">
      <c r="A88" s="13"/>
      <c r="B88" s="13">
        <v>14</v>
      </c>
      <c r="C88" s="18"/>
      <c r="D88" s="13">
        <v>192958</v>
      </c>
      <c r="E88" s="13">
        <v>109950</v>
      </c>
      <c r="F88" s="13">
        <v>27795</v>
      </c>
      <c r="G88" s="13">
        <v>25935</v>
      </c>
      <c r="H88" s="13">
        <v>16365</v>
      </c>
      <c r="I88" s="13">
        <v>2741</v>
      </c>
      <c r="J88" s="13">
        <v>2435</v>
      </c>
      <c r="K88" s="13">
        <v>1860</v>
      </c>
      <c r="L88" s="13">
        <v>1123</v>
      </c>
      <c r="M88" s="13">
        <v>1003</v>
      </c>
      <c r="N88" s="13">
        <v>3751</v>
      </c>
    </row>
    <row r="89" spans="1:14" ht="14.25" customHeight="1">
      <c r="A89" s="13"/>
      <c r="B89" s="13">
        <v>15</v>
      </c>
      <c r="C89" s="18"/>
      <c r="D89" s="13">
        <v>204646</v>
      </c>
      <c r="E89" s="13">
        <v>118749</v>
      </c>
      <c r="F89" s="13">
        <v>27746</v>
      </c>
      <c r="G89" s="13">
        <v>27514</v>
      </c>
      <c r="H89" s="13">
        <v>17442</v>
      </c>
      <c r="I89" s="13">
        <v>2872</v>
      </c>
      <c r="J89" s="13">
        <v>2498</v>
      </c>
      <c r="K89" s="13">
        <v>1932</v>
      </c>
      <c r="L89" s="13">
        <v>1187</v>
      </c>
      <c r="M89" s="13">
        <v>936</v>
      </c>
      <c r="N89" s="13">
        <v>3770</v>
      </c>
    </row>
    <row r="90" spans="1:14" ht="12.75" customHeight="1">
      <c r="A90" s="50"/>
      <c r="B90" s="50"/>
      <c r="C90" s="34"/>
      <c r="D90" s="121"/>
      <c r="E90" s="24"/>
      <c r="F90" s="24"/>
      <c r="G90" s="24"/>
      <c r="H90" s="24"/>
      <c r="I90" s="24"/>
      <c r="J90" s="24"/>
      <c r="K90" s="24"/>
      <c r="L90" s="24"/>
      <c r="M90" s="24"/>
      <c r="N90" s="24"/>
    </row>
    <row r="91" spans="1:14" ht="12" customHeight="1">
      <c r="A91" s="13"/>
      <c r="B91" s="13"/>
      <c r="C91" s="13"/>
      <c r="D91" s="13"/>
      <c r="E91" s="13"/>
      <c r="F91" s="13"/>
      <c r="G91" s="13"/>
      <c r="H91" s="13"/>
      <c r="I91" s="13"/>
      <c r="J91" s="5"/>
      <c r="K91" s="13"/>
      <c r="L91" s="13"/>
      <c r="M91" s="13"/>
      <c r="N91" s="5" t="s">
        <v>205</v>
      </c>
    </row>
    <row r="92" spans="1:14" ht="14.25">
      <c r="A92" s="55" t="s">
        <v>506</v>
      </c>
      <c r="B92" s="56"/>
      <c r="C92" s="57"/>
      <c r="D92" s="58"/>
      <c r="E92" s="59"/>
      <c r="F92" s="60"/>
      <c r="G92" s="58"/>
      <c r="H92" s="58"/>
      <c r="I92" s="60"/>
      <c r="J92" s="58"/>
      <c r="K92" s="56"/>
      <c r="L92" s="56"/>
      <c r="M92" s="56"/>
      <c r="N92" s="56"/>
    </row>
    <row r="93" spans="1:14" ht="12" customHeight="1">
      <c r="A93" s="250" t="s">
        <v>6</v>
      </c>
      <c r="B93" s="250"/>
      <c r="C93" s="251"/>
      <c r="D93" s="259" t="s">
        <v>206</v>
      </c>
      <c r="E93" s="259" t="s">
        <v>207</v>
      </c>
      <c r="F93" s="259" t="s">
        <v>208</v>
      </c>
      <c r="G93" s="254" t="s">
        <v>209</v>
      </c>
      <c r="H93" s="263" t="s">
        <v>415</v>
      </c>
      <c r="I93" s="245" t="s">
        <v>560</v>
      </c>
      <c r="J93" s="245" t="s">
        <v>561</v>
      </c>
      <c r="K93" s="265" t="s">
        <v>559</v>
      </c>
      <c r="L93" s="266"/>
      <c r="M93" s="266"/>
      <c r="N93" s="266"/>
    </row>
    <row r="94" spans="1:14" ht="12" customHeight="1">
      <c r="A94" s="252"/>
      <c r="B94" s="252"/>
      <c r="C94" s="253"/>
      <c r="D94" s="260"/>
      <c r="E94" s="260"/>
      <c r="F94" s="260"/>
      <c r="G94" s="255"/>
      <c r="H94" s="264"/>
      <c r="I94" s="245"/>
      <c r="J94" s="245"/>
      <c r="K94" s="146" t="s">
        <v>210</v>
      </c>
      <c r="L94" s="146" t="s">
        <v>211</v>
      </c>
      <c r="M94" s="149" t="s">
        <v>212</v>
      </c>
      <c r="N94" s="150" t="s">
        <v>7</v>
      </c>
    </row>
    <row r="95" spans="1:14" ht="11.25">
      <c r="A95" s="56"/>
      <c r="B95" s="56"/>
      <c r="C95" s="63"/>
      <c r="D95" s="5" t="s">
        <v>4</v>
      </c>
      <c r="E95" s="5" t="s">
        <v>4</v>
      </c>
      <c r="F95" s="5" t="s">
        <v>4</v>
      </c>
      <c r="G95" s="5" t="s">
        <v>213</v>
      </c>
      <c r="H95" s="5" t="s">
        <v>213</v>
      </c>
      <c r="I95" s="5" t="s">
        <v>213</v>
      </c>
      <c r="J95" s="5" t="s">
        <v>213</v>
      </c>
      <c r="K95" s="5" t="s">
        <v>213</v>
      </c>
      <c r="L95" s="5" t="s">
        <v>213</v>
      </c>
      <c r="M95" s="5" t="s">
        <v>213</v>
      </c>
      <c r="N95" s="5" t="s">
        <v>213</v>
      </c>
    </row>
    <row r="96" spans="1:14" ht="14.25" customHeight="1">
      <c r="A96" s="5" t="s">
        <v>5</v>
      </c>
      <c r="B96" s="13">
        <v>9</v>
      </c>
      <c r="C96" s="18" t="s">
        <v>137</v>
      </c>
      <c r="D96" s="13">
        <v>5471850</v>
      </c>
      <c r="E96" s="13">
        <v>7837</v>
      </c>
      <c r="F96" s="13">
        <v>5464013</v>
      </c>
      <c r="G96" s="13">
        <v>2816560</v>
      </c>
      <c r="H96" s="13">
        <v>2620</v>
      </c>
      <c r="I96" s="13">
        <v>2231225</v>
      </c>
      <c r="J96" s="13">
        <v>582715</v>
      </c>
      <c r="K96" s="13">
        <v>2009089</v>
      </c>
      <c r="L96" s="13">
        <v>701388</v>
      </c>
      <c r="M96" s="13">
        <v>102527</v>
      </c>
      <c r="N96" s="13">
        <v>936</v>
      </c>
    </row>
    <row r="97" spans="1:14" ht="14.25" customHeight="1">
      <c r="A97" s="13"/>
      <c r="B97" s="13">
        <v>10</v>
      </c>
      <c r="C97" s="18"/>
      <c r="D97" s="13">
        <v>5498678</v>
      </c>
      <c r="E97" s="13">
        <v>4029</v>
      </c>
      <c r="F97" s="13">
        <v>5494649</v>
      </c>
      <c r="G97" s="13">
        <v>2806139</v>
      </c>
      <c r="H97" s="13">
        <v>1630</v>
      </c>
      <c r="I97" s="13">
        <v>2226914</v>
      </c>
      <c r="J97" s="13">
        <v>577595</v>
      </c>
      <c r="K97" s="13">
        <v>2045883</v>
      </c>
      <c r="L97" s="13">
        <v>623685</v>
      </c>
      <c r="M97" s="13">
        <v>132844</v>
      </c>
      <c r="N97" s="13">
        <v>2097</v>
      </c>
    </row>
    <row r="98" spans="1:14" ht="14.25" customHeight="1">
      <c r="A98" s="13"/>
      <c r="B98" s="13">
        <v>11</v>
      </c>
      <c r="C98" s="18"/>
      <c r="D98" s="13">
        <v>5523704</v>
      </c>
      <c r="E98" s="13">
        <v>111</v>
      </c>
      <c r="F98" s="13">
        <v>5523593</v>
      </c>
      <c r="G98" s="13">
        <v>2676254</v>
      </c>
      <c r="H98" s="13">
        <v>2111</v>
      </c>
      <c r="I98" s="13">
        <v>2321744</v>
      </c>
      <c r="J98" s="13">
        <v>352399</v>
      </c>
      <c r="K98" s="13">
        <v>2121451</v>
      </c>
      <c r="L98" s="13">
        <v>408875</v>
      </c>
      <c r="M98" s="13">
        <v>132236</v>
      </c>
      <c r="N98" s="13">
        <v>11581</v>
      </c>
    </row>
    <row r="99" spans="1:14" ht="14.25" customHeight="1">
      <c r="A99" s="13"/>
      <c r="B99" s="13">
        <v>12</v>
      </c>
      <c r="C99" s="18"/>
      <c r="D99" s="13">
        <v>5542996</v>
      </c>
      <c r="E99" s="13">
        <v>2894</v>
      </c>
      <c r="F99" s="13">
        <v>5540102</v>
      </c>
      <c r="G99" s="13">
        <v>2721222</v>
      </c>
      <c r="H99" s="13">
        <v>1444</v>
      </c>
      <c r="I99" s="13">
        <v>2381728</v>
      </c>
      <c r="J99" s="13">
        <v>338050</v>
      </c>
      <c r="K99" s="13">
        <v>2193841</v>
      </c>
      <c r="L99" s="13">
        <v>362849</v>
      </c>
      <c r="M99" s="13">
        <v>155057</v>
      </c>
      <c r="N99" s="13">
        <v>8031</v>
      </c>
    </row>
    <row r="100" spans="1:14" ht="14.25" customHeight="1">
      <c r="A100" s="13"/>
      <c r="B100" s="13">
        <v>13</v>
      </c>
      <c r="C100" s="18"/>
      <c r="D100" s="13">
        <v>5561552</v>
      </c>
      <c r="E100" s="13">
        <v>59</v>
      </c>
      <c r="F100" s="13">
        <v>5561493</v>
      </c>
      <c r="G100" s="13">
        <v>2636068</v>
      </c>
      <c r="H100" s="13">
        <v>545</v>
      </c>
      <c r="I100" s="13">
        <v>2369260</v>
      </c>
      <c r="J100" s="13">
        <v>266263</v>
      </c>
      <c r="K100" s="13">
        <v>2095624</v>
      </c>
      <c r="L100" s="13">
        <v>218422</v>
      </c>
      <c r="M100" s="13">
        <v>68847</v>
      </c>
      <c r="N100" s="13">
        <v>288466</v>
      </c>
    </row>
    <row r="101" spans="1:14" ht="9" customHeight="1">
      <c r="A101" s="50"/>
      <c r="B101" s="50"/>
      <c r="C101" s="34"/>
      <c r="D101" s="24"/>
      <c r="E101" s="24"/>
      <c r="F101" s="24"/>
      <c r="G101" s="24"/>
      <c r="H101" s="24"/>
      <c r="I101" s="24"/>
      <c r="J101" s="24"/>
      <c r="K101" s="24"/>
      <c r="L101" s="24"/>
      <c r="M101" s="24"/>
      <c r="N101" s="24"/>
    </row>
    <row r="102" spans="1:14" ht="12" customHeight="1">
      <c r="A102" s="5" t="s">
        <v>558</v>
      </c>
      <c r="B102" s="13" t="s">
        <v>566</v>
      </c>
      <c r="C102" s="13"/>
      <c r="D102" s="13"/>
      <c r="E102" s="13"/>
      <c r="F102" s="13"/>
      <c r="G102" s="13"/>
      <c r="H102" s="13"/>
      <c r="I102" s="13"/>
      <c r="J102" s="13"/>
      <c r="K102" s="13"/>
      <c r="L102" s="13"/>
      <c r="M102" s="13"/>
      <c r="N102" s="13"/>
    </row>
    <row r="103" spans="1:14" ht="12" customHeight="1">
      <c r="A103" s="13">
        <v>2</v>
      </c>
      <c r="B103" s="13" t="s">
        <v>562</v>
      </c>
      <c r="C103" s="13"/>
      <c r="D103" s="13"/>
      <c r="E103" s="13"/>
      <c r="F103" s="13"/>
      <c r="G103" s="13"/>
      <c r="H103" s="13"/>
      <c r="I103" s="13"/>
      <c r="J103" s="13"/>
      <c r="K103" s="13"/>
      <c r="L103" s="13"/>
      <c r="M103" s="13"/>
      <c r="N103" s="5"/>
    </row>
    <row r="104" spans="1:14" ht="12" customHeight="1">
      <c r="A104" s="13"/>
      <c r="B104" s="13" t="s">
        <v>563</v>
      </c>
      <c r="C104" s="13"/>
      <c r="D104" s="13"/>
      <c r="E104" s="13"/>
      <c r="F104" s="13"/>
      <c r="G104" s="13"/>
      <c r="H104" s="13"/>
      <c r="I104" s="13"/>
      <c r="J104" s="13"/>
      <c r="K104" s="13"/>
      <c r="L104" s="13"/>
      <c r="M104" s="13"/>
      <c r="N104" s="5"/>
    </row>
    <row r="105" spans="1:14" ht="12" customHeight="1">
      <c r="A105" s="13"/>
      <c r="B105" s="13" t="s">
        <v>564</v>
      </c>
      <c r="C105" s="13"/>
      <c r="D105" s="13"/>
      <c r="E105" s="13"/>
      <c r="F105" s="13"/>
      <c r="G105" s="13"/>
      <c r="H105" s="13"/>
      <c r="I105" s="13"/>
      <c r="J105" s="13"/>
      <c r="K105" s="13"/>
      <c r="L105" s="13"/>
      <c r="M105" s="13"/>
      <c r="N105" s="5" t="s">
        <v>214</v>
      </c>
    </row>
    <row r="106" spans="1:14" ht="9" customHeight="1">
      <c r="A106" s="13"/>
      <c r="B106" s="13"/>
      <c r="C106" s="13"/>
      <c r="D106" s="13"/>
      <c r="E106" s="13"/>
      <c r="F106" s="13"/>
      <c r="G106" s="13"/>
      <c r="H106" s="13"/>
      <c r="I106" s="13"/>
      <c r="J106" s="13"/>
      <c r="K106" s="13"/>
      <c r="L106" s="13"/>
      <c r="M106" s="13"/>
      <c r="N106" s="5"/>
    </row>
    <row r="107" spans="1:14" ht="14.25">
      <c r="A107" s="55" t="s">
        <v>507</v>
      </c>
      <c r="B107" s="56"/>
      <c r="C107" s="57"/>
      <c r="D107" s="58"/>
      <c r="E107" s="59"/>
      <c r="F107" s="60"/>
      <c r="G107" s="58"/>
      <c r="H107" s="58"/>
      <c r="I107" s="60"/>
      <c r="J107" s="58"/>
      <c r="K107" s="56"/>
      <c r="L107" s="56"/>
      <c r="M107" s="56"/>
      <c r="N107" s="56"/>
    </row>
    <row r="108" spans="1:14" ht="12" customHeight="1">
      <c r="A108" s="250" t="s">
        <v>6</v>
      </c>
      <c r="B108" s="250"/>
      <c r="C108" s="251"/>
      <c r="D108" s="259" t="s">
        <v>206</v>
      </c>
      <c r="E108" s="246" t="s">
        <v>215</v>
      </c>
      <c r="F108" s="256"/>
      <c r="G108" s="247"/>
      <c r="H108" s="246" t="s">
        <v>216</v>
      </c>
      <c r="I108" s="247"/>
      <c r="J108" s="246" t="s">
        <v>217</v>
      </c>
      <c r="K108" s="247"/>
      <c r="L108" s="248" t="s">
        <v>218</v>
      </c>
      <c r="M108" s="249"/>
      <c r="N108" s="249"/>
    </row>
    <row r="109" spans="1:14" ht="33.75">
      <c r="A109" s="252"/>
      <c r="B109" s="252"/>
      <c r="C109" s="253"/>
      <c r="D109" s="260"/>
      <c r="E109" s="149" t="s">
        <v>397</v>
      </c>
      <c r="F109" s="152" t="s">
        <v>398</v>
      </c>
      <c r="G109" s="149" t="s">
        <v>219</v>
      </c>
      <c r="H109" s="149" t="s">
        <v>207</v>
      </c>
      <c r="I109" s="149" t="s">
        <v>220</v>
      </c>
      <c r="J109" s="146" t="s">
        <v>221</v>
      </c>
      <c r="K109" s="149" t="s">
        <v>400</v>
      </c>
      <c r="L109" s="149" t="s">
        <v>399</v>
      </c>
      <c r="M109" s="149" t="s">
        <v>401</v>
      </c>
      <c r="N109" s="150" t="s">
        <v>7</v>
      </c>
    </row>
    <row r="110" spans="1:14" ht="11.25">
      <c r="A110" s="56"/>
      <c r="B110" s="56"/>
      <c r="C110" s="63"/>
      <c r="D110" s="5" t="s">
        <v>4</v>
      </c>
      <c r="E110" s="5" t="s">
        <v>4</v>
      </c>
      <c r="F110" s="5" t="s">
        <v>4</v>
      </c>
      <c r="G110" s="5" t="s">
        <v>4</v>
      </c>
      <c r="H110" s="5" t="s">
        <v>4</v>
      </c>
      <c r="I110" s="5" t="s">
        <v>4</v>
      </c>
      <c r="J110" s="5" t="s">
        <v>222</v>
      </c>
      <c r="K110" s="5" t="s">
        <v>222</v>
      </c>
      <c r="L110" s="5" t="s">
        <v>222</v>
      </c>
      <c r="M110" s="5" t="s">
        <v>222</v>
      </c>
      <c r="N110" s="5" t="s">
        <v>222</v>
      </c>
    </row>
    <row r="111" spans="1:14" ht="14.25" customHeight="1">
      <c r="A111" s="5" t="s">
        <v>5</v>
      </c>
      <c r="B111" s="13">
        <v>9</v>
      </c>
      <c r="C111" s="18" t="s">
        <v>137</v>
      </c>
      <c r="D111" s="13">
        <v>5471850</v>
      </c>
      <c r="E111" s="13">
        <v>3789825</v>
      </c>
      <c r="F111" s="13">
        <v>34759</v>
      </c>
      <c r="G111" s="13">
        <v>822516</v>
      </c>
      <c r="H111" s="13">
        <v>34431</v>
      </c>
      <c r="I111" s="13">
        <v>790319</v>
      </c>
      <c r="J111" s="13">
        <v>628890</v>
      </c>
      <c r="K111" s="13">
        <v>369405</v>
      </c>
      <c r="L111" s="13">
        <v>896900</v>
      </c>
      <c r="M111" s="13">
        <v>84791</v>
      </c>
      <c r="N111" s="13">
        <v>16604</v>
      </c>
    </row>
    <row r="112" spans="1:14" ht="14.25" customHeight="1">
      <c r="A112" s="13"/>
      <c r="B112" s="13">
        <v>10</v>
      </c>
      <c r="C112" s="18"/>
      <c r="D112" s="13">
        <v>5498678</v>
      </c>
      <c r="E112" s="13">
        <v>3947775</v>
      </c>
      <c r="F112" s="13">
        <v>42893</v>
      </c>
      <c r="G112" s="13">
        <v>751480</v>
      </c>
      <c r="H112" s="13">
        <v>24610</v>
      </c>
      <c r="I112" s="13">
        <v>731920</v>
      </c>
      <c r="J112" s="13">
        <v>578340</v>
      </c>
      <c r="K112" s="13">
        <v>366918</v>
      </c>
      <c r="L112" s="13">
        <v>852682</v>
      </c>
      <c r="M112" s="13">
        <v>79078</v>
      </c>
      <c r="N112" s="13">
        <v>13498</v>
      </c>
    </row>
    <row r="113" spans="1:14" ht="14.25" customHeight="1">
      <c r="A113" s="13"/>
      <c r="B113" s="13">
        <v>11</v>
      </c>
      <c r="C113" s="18"/>
      <c r="D113" s="13">
        <v>5523704</v>
      </c>
      <c r="E113" s="13">
        <v>4121220</v>
      </c>
      <c r="F113" s="13">
        <v>49188</v>
      </c>
      <c r="G113" s="13">
        <v>683878</v>
      </c>
      <c r="H113" s="13">
        <v>15444</v>
      </c>
      <c r="I113" s="13">
        <v>653974</v>
      </c>
      <c r="J113" s="13">
        <v>530742</v>
      </c>
      <c r="K113" s="13">
        <v>357982</v>
      </c>
      <c r="L113" s="13">
        <v>808199</v>
      </c>
      <c r="M113" s="13">
        <v>64832</v>
      </c>
      <c r="N113" s="13">
        <v>15693</v>
      </c>
    </row>
    <row r="114" spans="1:14" ht="14.25" customHeight="1">
      <c r="A114" s="13"/>
      <c r="B114" s="13">
        <v>12</v>
      </c>
      <c r="C114" s="18"/>
      <c r="D114" s="13">
        <v>5546229</v>
      </c>
      <c r="E114" s="13">
        <v>4257304</v>
      </c>
      <c r="F114" s="13">
        <v>51931</v>
      </c>
      <c r="G114" s="13">
        <v>660771</v>
      </c>
      <c r="H114" s="13">
        <v>11527</v>
      </c>
      <c r="I114" s="13">
        <v>564696</v>
      </c>
      <c r="J114" s="13">
        <v>473921</v>
      </c>
      <c r="K114" s="13">
        <v>349056</v>
      </c>
      <c r="L114" s="13">
        <v>737183</v>
      </c>
      <c r="M114" s="13">
        <v>71663</v>
      </c>
      <c r="N114" s="13">
        <v>14131</v>
      </c>
    </row>
    <row r="115" spans="1:14" ht="14.25" customHeight="1">
      <c r="A115" s="13"/>
      <c r="B115" s="13">
        <v>13</v>
      </c>
      <c r="C115" s="18"/>
      <c r="D115" s="13">
        <v>5561552</v>
      </c>
      <c r="E115" s="13">
        <v>4334157</v>
      </c>
      <c r="F115" s="13">
        <v>52454</v>
      </c>
      <c r="G115" s="13">
        <v>658105</v>
      </c>
      <c r="H115" s="13">
        <v>8033</v>
      </c>
      <c r="I115" s="13">
        <v>508802</v>
      </c>
      <c r="J115" s="13">
        <v>426934</v>
      </c>
      <c r="K115" s="13">
        <v>336677</v>
      </c>
      <c r="L115" s="13">
        <v>687552</v>
      </c>
      <c r="M115" s="13">
        <v>61935</v>
      </c>
      <c r="N115" s="13">
        <v>14124</v>
      </c>
    </row>
    <row r="116" spans="1:14" ht="9" customHeight="1">
      <c r="A116" s="11"/>
      <c r="B116" s="42"/>
      <c r="C116" s="34"/>
      <c r="D116" s="68"/>
      <c r="E116" s="69"/>
      <c r="F116" s="69"/>
      <c r="G116" s="70"/>
      <c r="H116" s="24"/>
      <c r="I116" s="24"/>
      <c r="J116" s="68"/>
      <c r="K116" s="69"/>
      <c r="L116" s="69"/>
      <c r="M116" s="69"/>
      <c r="N116" s="69"/>
    </row>
    <row r="117" spans="1:14" ht="12" customHeight="1">
      <c r="A117" s="49"/>
      <c r="B117" s="13"/>
      <c r="C117" s="38"/>
      <c r="D117" s="58"/>
      <c r="E117" s="58"/>
      <c r="F117" s="56"/>
      <c r="G117" s="58"/>
      <c r="H117" s="58"/>
      <c r="I117" s="58"/>
      <c r="J117" s="58"/>
      <c r="K117" s="56"/>
      <c r="L117" s="56"/>
      <c r="M117" s="56"/>
      <c r="N117" s="5" t="s">
        <v>214</v>
      </c>
    </row>
    <row r="118" spans="1:14" ht="14.25">
      <c r="A118" s="55" t="s">
        <v>508</v>
      </c>
      <c r="B118" s="56"/>
      <c r="C118" s="57"/>
      <c r="D118" s="58"/>
      <c r="E118" s="59"/>
      <c r="F118" s="60"/>
      <c r="G118" s="58"/>
      <c r="H118" s="58"/>
      <c r="I118" s="60"/>
      <c r="J118" s="58"/>
      <c r="K118" s="56"/>
      <c r="L118" s="56"/>
      <c r="M118" s="56"/>
      <c r="N118" s="56"/>
    </row>
    <row r="119" spans="1:14" ht="12.75" customHeight="1">
      <c r="A119" s="250" t="s">
        <v>365</v>
      </c>
      <c r="B119" s="250"/>
      <c r="C119" s="251"/>
      <c r="D119" s="254" t="s">
        <v>223</v>
      </c>
      <c r="E119" s="246" t="s">
        <v>224</v>
      </c>
      <c r="F119" s="256"/>
      <c r="G119" s="256"/>
      <c r="H119" s="256"/>
      <c r="I119" s="256"/>
      <c r="J119" s="256"/>
      <c r="K119" s="256"/>
      <c r="L119" s="256"/>
      <c r="M119" s="257" t="s">
        <v>7</v>
      </c>
      <c r="N119" s="72"/>
    </row>
    <row r="120" spans="1:14" ht="12.75" customHeight="1">
      <c r="A120" s="252"/>
      <c r="B120" s="252"/>
      <c r="C120" s="253"/>
      <c r="D120" s="255"/>
      <c r="E120" s="146" t="s">
        <v>225</v>
      </c>
      <c r="F120" s="146" t="s">
        <v>226</v>
      </c>
      <c r="G120" s="146" t="s">
        <v>227</v>
      </c>
      <c r="H120" s="146" t="s">
        <v>228</v>
      </c>
      <c r="I120" s="146" t="s">
        <v>229</v>
      </c>
      <c r="J120" s="146" t="s">
        <v>230</v>
      </c>
      <c r="K120" s="146" t="s">
        <v>231</v>
      </c>
      <c r="L120" s="146" t="s">
        <v>232</v>
      </c>
      <c r="M120" s="258"/>
      <c r="N120" s="72"/>
    </row>
    <row r="121" spans="1:14" ht="11.25">
      <c r="A121" s="56"/>
      <c r="B121" s="56"/>
      <c r="C121" s="63"/>
      <c r="D121" s="5" t="s">
        <v>13</v>
      </c>
      <c r="E121" s="5" t="s">
        <v>13</v>
      </c>
      <c r="F121" s="5" t="s">
        <v>13</v>
      </c>
      <c r="G121" s="5" t="s">
        <v>13</v>
      </c>
      <c r="H121" s="5" t="s">
        <v>13</v>
      </c>
      <c r="I121" s="5" t="s">
        <v>13</v>
      </c>
      <c r="J121" s="5" t="s">
        <v>13</v>
      </c>
      <c r="K121" s="5" t="s">
        <v>13</v>
      </c>
      <c r="L121" s="5" t="s">
        <v>13</v>
      </c>
      <c r="M121" s="5" t="s">
        <v>13</v>
      </c>
      <c r="N121" s="56"/>
    </row>
    <row r="122" spans="1:14" ht="14.25" customHeight="1">
      <c r="A122" s="13" t="s">
        <v>5</v>
      </c>
      <c r="B122" s="13">
        <v>11</v>
      </c>
      <c r="C122" s="18" t="s">
        <v>137</v>
      </c>
      <c r="D122" s="13">
        <f>SUM(E122+M122)</f>
        <v>3302</v>
      </c>
      <c r="E122" s="13">
        <v>2538</v>
      </c>
      <c r="F122" s="13">
        <v>1147</v>
      </c>
      <c r="G122" s="13">
        <v>357</v>
      </c>
      <c r="H122" s="13">
        <v>7</v>
      </c>
      <c r="I122" s="13">
        <v>491</v>
      </c>
      <c r="J122" s="13">
        <v>76</v>
      </c>
      <c r="K122" s="13">
        <v>1</v>
      </c>
      <c r="L122" s="13">
        <v>459</v>
      </c>
      <c r="M122" s="13">
        <v>764</v>
      </c>
      <c r="N122" s="13"/>
    </row>
    <row r="123" spans="1:14" ht="14.25" customHeight="1">
      <c r="A123" s="13"/>
      <c r="B123" s="13">
        <v>12</v>
      </c>
      <c r="C123" s="18"/>
      <c r="D123" s="13">
        <f>SUM(E123+M123)</f>
        <v>3603</v>
      </c>
      <c r="E123" s="13">
        <v>2912</v>
      </c>
      <c r="F123" s="13">
        <v>1218</v>
      </c>
      <c r="G123" s="13">
        <v>444</v>
      </c>
      <c r="H123" s="13">
        <v>6</v>
      </c>
      <c r="I123" s="13">
        <v>634</v>
      </c>
      <c r="J123" s="13">
        <v>89</v>
      </c>
      <c r="K123" s="5" t="s">
        <v>78</v>
      </c>
      <c r="L123" s="13">
        <v>521</v>
      </c>
      <c r="M123" s="13">
        <v>691</v>
      </c>
      <c r="N123" s="13"/>
    </row>
    <row r="124" spans="1:14" ht="14.25" customHeight="1">
      <c r="A124" s="13"/>
      <c r="B124" s="13">
        <v>13</v>
      </c>
      <c r="C124" s="18"/>
      <c r="D124" s="13">
        <v>3768</v>
      </c>
      <c r="E124" s="13">
        <v>2884</v>
      </c>
      <c r="F124" s="13">
        <v>1275</v>
      </c>
      <c r="G124" s="13">
        <v>408</v>
      </c>
      <c r="H124" s="13">
        <v>15</v>
      </c>
      <c r="I124" s="13">
        <v>638</v>
      </c>
      <c r="J124" s="13">
        <v>93</v>
      </c>
      <c r="K124" s="5" t="s">
        <v>78</v>
      </c>
      <c r="L124" s="13">
        <v>455</v>
      </c>
      <c r="M124" s="13">
        <v>884</v>
      </c>
      <c r="N124" s="13"/>
    </row>
    <row r="125" spans="1:14" ht="14.25" customHeight="1">
      <c r="A125" s="13"/>
      <c r="B125" s="13">
        <v>14</v>
      </c>
      <c r="C125" s="18"/>
      <c r="D125" s="13">
        <v>3676</v>
      </c>
      <c r="E125" s="13">
        <v>2702</v>
      </c>
      <c r="F125" s="13">
        <v>1101</v>
      </c>
      <c r="G125" s="13">
        <v>424</v>
      </c>
      <c r="H125" s="13">
        <v>8</v>
      </c>
      <c r="I125" s="13">
        <v>664</v>
      </c>
      <c r="J125" s="13">
        <v>105</v>
      </c>
      <c r="K125" s="5" t="s">
        <v>78</v>
      </c>
      <c r="L125" s="13">
        <v>400</v>
      </c>
      <c r="M125" s="13">
        <v>974</v>
      </c>
      <c r="N125" s="13"/>
    </row>
    <row r="126" spans="1:14" ht="14.25" customHeight="1">
      <c r="A126" s="13"/>
      <c r="B126" s="13">
        <v>15</v>
      </c>
      <c r="C126" s="18"/>
      <c r="D126" s="13">
        <v>3588</v>
      </c>
      <c r="E126" s="13">
        <v>2536</v>
      </c>
      <c r="F126" s="13">
        <v>1043</v>
      </c>
      <c r="G126" s="13">
        <v>402</v>
      </c>
      <c r="H126" s="13">
        <v>8</v>
      </c>
      <c r="I126" s="13">
        <v>605</v>
      </c>
      <c r="J126" s="13">
        <v>71</v>
      </c>
      <c r="K126" s="5" t="s">
        <v>78</v>
      </c>
      <c r="L126" s="13">
        <v>407</v>
      </c>
      <c r="M126" s="13">
        <v>1052</v>
      </c>
      <c r="N126" s="13"/>
    </row>
    <row r="127" spans="1:14" ht="9" customHeight="1">
      <c r="A127" s="50"/>
      <c r="B127" s="50"/>
      <c r="C127" s="34"/>
      <c r="D127" s="24"/>
      <c r="E127" s="24"/>
      <c r="F127" s="24"/>
      <c r="G127" s="24"/>
      <c r="H127" s="24"/>
      <c r="I127" s="24"/>
      <c r="J127" s="24"/>
      <c r="K127" s="24"/>
      <c r="L127" s="24"/>
      <c r="M127" s="24"/>
      <c r="N127" s="13"/>
    </row>
    <row r="128" spans="1:14" ht="12" customHeight="1">
      <c r="A128" s="13"/>
      <c r="B128" s="13"/>
      <c r="C128" s="13"/>
      <c r="D128" s="13"/>
      <c r="E128" s="13"/>
      <c r="F128" s="13"/>
      <c r="G128" s="13"/>
      <c r="H128" s="13"/>
      <c r="I128" s="13"/>
      <c r="J128" s="13"/>
      <c r="K128" s="13"/>
      <c r="L128" s="13"/>
      <c r="M128" s="5" t="s">
        <v>214</v>
      </c>
      <c r="N128" s="5"/>
    </row>
    <row r="129" spans="1:14" ht="10.5" customHeight="1">
      <c r="A129" s="13"/>
      <c r="B129" s="13"/>
      <c r="C129" s="13"/>
      <c r="D129" s="13"/>
      <c r="E129" s="13"/>
      <c r="F129" s="13"/>
      <c r="G129" s="13"/>
      <c r="H129" s="13"/>
      <c r="I129" s="13"/>
      <c r="J129" s="13"/>
      <c r="K129" s="13"/>
      <c r="L129" s="13"/>
      <c r="M129" s="13"/>
      <c r="N129" s="5"/>
    </row>
  </sheetData>
  <mergeCells count="66">
    <mergeCell ref="G38:H38"/>
    <mergeCell ref="L38:M38"/>
    <mergeCell ref="I38:K38"/>
    <mergeCell ref="A27:C27"/>
    <mergeCell ref="M2:N2"/>
    <mergeCell ref="M15:M16"/>
    <mergeCell ref="F15:G15"/>
    <mergeCell ref="H15:I15"/>
    <mergeCell ref="J15:J16"/>
    <mergeCell ref="L15:L16"/>
    <mergeCell ref="K15:K16"/>
    <mergeCell ref="H2:L2"/>
    <mergeCell ref="A2:C3"/>
    <mergeCell ref="A49:C50"/>
    <mergeCell ref="A38:C39"/>
    <mergeCell ref="G49:G50"/>
    <mergeCell ref="D38:D39"/>
    <mergeCell ref="E38:E39"/>
    <mergeCell ref="F38:F39"/>
    <mergeCell ref="D2:G2"/>
    <mergeCell ref="A15:C16"/>
    <mergeCell ref="D15:E15"/>
    <mergeCell ref="E69:E70"/>
    <mergeCell ref="F69:F70"/>
    <mergeCell ref="K49:M49"/>
    <mergeCell ref="D49:D50"/>
    <mergeCell ref="E49:E50"/>
    <mergeCell ref="F49:F50"/>
    <mergeCell ref="H49:J49"/>
    <mergeCell ref="N69:N70"/>
    <mergeCell ref="A82:C83"/>
    <mergeCell ref="D82:D83"/>
    <mergeCell ref="E82:E83"/>
    <mergeCell ref="F82:F83"/>
    <mergeCell ref="G82:G83"/>
    <mergeCell ref="H82:H83"/>
    <mergeCell ref="I82:I83"/>
    <mergeCell ref="A69:C70"/>
    <mergeCell ref="D69:D70"/>
    <mergeCell ref="L82:L83"/>
    <mergeCell ref="M82:M83"/>
    <mergeCell ref="G69:G70"/>
    <mergeCell ref="I69:M69"/>
    <mergeCell ref="H69:H70"/>
    <mergeCell ref="N82:N83"/>
    <mergeCell ref="A93:C94"/>
    <mergeCell ref="D93:D94"/>
    <mergeCell ref="E93:E94"/>
    <mergeCell ref="F93:F94"/>
    <mergeCell ref="G93:G94"/>
    <mergeCell ref="H93:H94"/>
    <mergeCell ref="K93:N93"/>
    <mergeCell ref="J82:J83"/>
    <mergeCell ref="K82:K83"/>
    <mergeCell ref="A108:C109"/>
    <mergeCell ref="D108:D109"/>
    <mergeCell ref="E108:G108"/>
    <mergeCell ref="H108:I108"/>
    <mergeCell ref="A119:C120"/>
    <mergeCell ref="D119:D120"/>
    <mergeCell ref="E119:L119"/>
    <mergeCell ref="M119:M120"/>
    <mergeCell ref="I93:I94"/>
    <mergeCell ref="J93:J94"/>
    <mergeCell ref="J108:K108"/>
    <mergeCell ref="L108:N108"/>
  </mergeCells>
  <printOptions/>
  <pageMargins left="0.5905511811023623" right="0.3937007874015748" top="0.62" bottom="0.3937007874015748" header="0.3" footer="0.1968503937007874"/>
  <pageSetup horizontalDpi="600" verticalDpi="600" orientation="portrait" paperSize="9" scale="97" r:id="rId2"/>
  <headerFooter alignWithMargins="0">
    <oddHeader>&amp;L&amp;"ＭＳ Ｐゴシック,太字"&amp;14&amp;A</oddHeader>
  </headerFooter>
  <rowBreaks count="1" manualBreakCount="1">
    <brk id="67" max="13" man="1"/>
  </rowBreaks>
  <drawing r:id="rId1"/>
</worksheet>
</file>

<file path=xl/worksheets/sheet5.xml><?xml version="1.0" encoding="utf-8"?>
<worksheet xmlns="http://schemas.openxmlformats.org/spreadsheetml/2006/main" xmlns:r="http://schemas.openxmlformats.org/officeDocument/2006/relationships">
  <dimension ref="A1:O65"/>
  <sheetViews>
    <sheetView view="pageBreakPreview" zoomScaleSheetLayoutView="100" workbookViewId="0" topLeftCell="A1">
      <selection activeCell="A1" sqref="A1"/>
    </sheetView>
  </sheetViews>
  <sheetFormatPr defaultColWidth="9.00390625" defaultRowHeight="12.75"/>
  <cols>
    <col min="1" max="1" width="4.125" style="0" customWidth="1"/>
    <col min="2" max="2" width="2.75390625" style="0" customWidth="1"/>
    <col min="3" max="3" width="6.75390625" style="0" customWidth="1"/>
    <col min="4" max="9" width="7.75390625" style="0" customWidth="1"/>
    <col min="10" max="10" width="6.75390625" style="0" customWidth="1"/>
    <col min="11" max="14" width="7.75390625" style="0" customWidth="1"/>
    <col min="15" max="15" width="6.25390625" style="0" customWidth="1"/>
  </cols>
  <sheetData>
    <row r="1" spans="1:15" ht="15" customHeight="1">
      <c r="A1" s="153" t="s">
        <v>580</v>
      </c>
      <c r="B1" s="17"/>
      <c r="C1" s="17"/>
      <c r="D1" s="8"/>
      <c r="E1" s="8"/>
      <c r="F1" s="8"/>
      <c r="G1" s="8"/>
      <c r="H1" s="8"/>
      <c r="I1" s="8"/>
      <c r="J1" s="8"/>
      <c r="K1" s="73"/>
      <c r="L1" s="8"/>
      <c r="M1" s="6"/>
      <c r="N1" s="6"/>
      <c r="O1" s="74"/>
    </row>
    <row r="2" spans="1:15" ht="12">
      <c r="A2" s="208" t="s">
        <v>6</v>
      </c>
      <c r="B2" s="208"/>
      <c r="C2" s="209"/>
      <c r="D2" s="224" t="s">
        <v>233</v>
      </c>
      <c r="E2" s="215"/>
      <c r="F2" s="215"/>
      <c r="G2" s="215"/>
      <c r="H2" s="215"/>
      <c r="I2" s="225"/>
      <c r="J2" s="278" t="s">
        <v>234</v>
      </c>
      <c r="K2" s="278"/>
      <c r="L2" s="278"/>
      <c r="M2" s="278"/>
      <c r="N2" s="278"/>
      <c r="O2" s="279"/>
    </row>
    <row r="3" spans="1:15" ht="12">
      <c r="A3" s="276"/>
      <c r="B3" s="276"/>
      <c r="C3" s="277"/>
      <c r="D3" s="206" t="s">
        <v>235</v>
      </c>
      <c r="E3" s="154" t="s">
        <v>402</v>
      </c>
      <c r="F3" s="206" t="s">
        <v>236</v>
      </c>
      <c r="G3" s="279" t="s">
        <v>237</v>
      </c>
      <c r="H3" s="280"/>
      <c r="I3" s="154" t="s">
        <v>403</v>
      </c>
      <c r="J3" s="206" t="s">
        <v>235</v>
      </c>
      <c r="K3" s="154" t="s">
        <v>402</v>
      </c>
      <c r="L3" s="206" t="s">
        <v>239</v>
      </c>
      <c r="M3" s="278" t="s">
        <v>240</v>
      </c>
      <c r="N3" s="278"/>
      <c r="O3" s="203" t="s">
        <v>238</v>
      </c>
    </row>
    <row r="4" spans="1:15" ht="12">
      <c r="A4" s="237"/>
      <c r="B4" s="237"/>
      <c r="C4" s="210"/>
      <c r="D4" s="181"/>
      <c r="E4" s="238"/>
      <c r="F4" s="274"/>
      <c r="G4" s="155" t="s">
        <v>156</v>
      </c>
      <c r="H4" s="123" t="s">
        <v>241</v>
      </c>
      <c r="I4" s="238"/>
      <c r="J4" s="181"/>
      <c r="K4" s="238"/>
      <c r="L4" s="181"/>
      <c r="M4" s="155" t="s">
        <v>156</v>
      </c>
      <c r="N4" s="123" t="s">
        <v>241</v>
      </c>
      <c r="O4" s="203"/>
    </row>
    <row r="5" spans="1:15" ht="12">
      <c r="A5" s="5"/>
      <c r="B5" s="5"/>
      <c r="C5" s="20"/>
      <c r="D5" s="5" t="s">
        <v>242</v>
      </c>
      <c r="E5" s="5" t="s">
        <v>4</v>
      </c>
      <c r="F5" s="5" t="s">
        <v>4</v>
      </c>
      <c r="G5" s="5" t="s">
        <v>4</v>
      </c>
      <c r="H5" s="5" t="s">
        <v>4</v>
      </c>
      <c r="I5" s="5" t="s">
        <v>61</v>
      </c>
      <c r="J5" s="5" t="s">
        <v>242</v>
      </c>
      <c r="K5" s="5" t="s">
        <v>4</v>
      </c>
      <c r="L5" s="5" t="s">
        <v>4</v>
      </c>
      <c r="M5" s="5" t="s">
        <v>4</v>
      </c>
      <c r="N5" s="5" t="s">
        <v>4</v>
      </c>
      <c r="O5" s="5" t="s">
        <v>61</v>
      </c>
    </row>
    <row r="6" spans="1:15" ht="12">
      <c r="A6" s="76" t="s">
        <v>5</v>
      </c>
      <c r="B6" s="13">
        <v>12</v>
      </c>
      <c r="C6" s="18" t="s">
        <v>137</v>
      </c>
      <c r="D6" s="13">
        <v>861</v>
      </c>
      <c r="E6" s="13">
        <v>17158</v>
      </c>
      <c r="F6" s="13">
        <v>328760</v>
      </c>
      <c r="G6" s="13">
        <v>3420</v>
      </c>
      <c r="H6" s="13">
        <v>1141</v>
      </c>
      <c r="I6" s="77">
        <f>+H6/F6*100</f>
        <v>0.3470616863365373</v>
      </c>
      <c r="J6" s="13">
        <v>403</v>
      </c>
      <c r="K6" s="13">
        <v>11027</v>
      </c>
      <c r="L6" s="13">
        <v>181109</v>
      </c>
      <c r="M6" s="13">
        <v>7319</v>
      </c>
      <c r="N6" s="13">
        <v>4906</v>
      </c>
      <c r="O6" s="77">
        <f>+N6/L6*100</f>
        <v>2.7088659315660735</v>
      </c>
    </row>
    <row r="7" spans="1:15" ht="12">
      <c r="A7" s="13"/>
      <c r="B7" s="13">
        <v>13</v>
      </c>
      <c r="C7" s="18"/>
      <c r="D7" s="13">
        <v>861</v>
      </c>
      <c r="E7" s="13">
        <v>17255</v>
      </c>
      <c r="F7" s="13">
        <v>326213</v>
      </c>
      <c r="G7" s="5">
        <v>3358</v>
      </c>
      <c r="H7" s="5">
        <v>1077</v>
      </c>
      <c r="I7" s="77">
        <f>+H7/F7*100</f>
        <v>0.3301523850980801</v>
      </c>
      <c r="J7" s="13">
        <v>404</v>
      </c>
      <c r="K7" s="13">
        <v>10940</v>
      </c>
      <c r="L7" s="13">
        <v>176206</v>
      </c>
      <c r="M7" s="5">
        <v>7650</v>
      </c>
      <c r="N7" s="5">
        <v>4922</v>
      </c>
      <c r="O7" s="77">
        <f>+N7/L7*100</f>
        <v>2.7933214532989794</v>
      </c>
    </row>
    <row r="8" spans="1:15" ht="12">
      <c r="A8" s="13"/>
      <c r="B8" s="13">
        <v>14</v>
      </c>
      <c r="C8" s="18"/>
      <c r="D8" s="13">
        <v>860</v>
      </c>
      <c r="E8" s="13">
        <v>17388</v>
      </c>
      <c r="F8" s="13">
        <v>324517</v>
      </c>
      <c r="G8" s="5">
        <v>2954</v>
      </c>
      <c r="H8" s="5">
        <v>957</v>
      </c>
      <c r="I8" s="77">
        <f>+H8/F8*100</f>
        <v>0.29489980494088136</v>
      </c>
      <c r="J8" s="13">
        <v>405</v>
      </c>
      <c r="K8" s="13">
        <v>10822</v>
      </c>
      <c r="L8" s="13">
        <v>170952</v>
      </c>
      <c r="M8" s="5">
        <v>6914</v>
      </c>
      <c r="N8" s="5">
        <v>4662</v>
      </c>
      <c r="O8" s="77">
        <f>+N8/L8*100</f>
        <v>2.7270812859750104</v>
      </c>
    </row>
    <row r="9" spans="1:15" ht="12">
      <c r="A9" s="13"/>
      <c r="B9" s="13">
        <v>15</v>
      </c>
      <c r="C9" s="18"/>
      <c r="D9" s="13">
        <v>857</v>
      </c>
      <c r="E9" s="13">
        <v>17522</v>
      </c>
      <c r="F9" s="13">
        <v>324482</v>
      </c>
      <c r="G9" s="5">
        <v>2844</v>
      </c>
      <c r="H9" s="5">
        <v>840</v>
      </c>
      <c r="I9" s="78">
        <v>0.26</v>
      </c>
      <c r="J9" s="13">
        <v>405</v>
      </c>
      <c r="K9" s="13">
        <v>10711</v>
      </c>
      <c r="L9" s="13">
        <v>166624</v>
      </c>
      <c r="M9" s="5">
        <v>7097</v>
      </c>
      <c r="N9" s="5">
        <v>4760</v>
      </c>
      <c r="O9" s="78">
        <v>2.86</v>
      </c>
    </row>
    <row r="10" spans="1:15" ht="12">
      <c r="A10" s="13"/>
      <c r="B10" s="13">
        <v>16</v>
      </c>
      <c r="C10" s="18"/>
      <c r="D10" s="13">
        <v>851</v>
      </c>
      <c r="E10" s="13">
        <v>17728</v>
      </c>
      <c r="F10" s="13">
        <v>324849</v>
      </c>
      <c r="G10" s="5" t="s">
        <v>169</v>
      </c>
      <c r="H10" s="5" t="s">
        <v>169</v>
      </c>
      <c r="I10" s="78" t="s">
        <v>169</v>
      </c>
      <c r="J10" s="13">
        <v>405</v>
      </c>
      <c r="K10" s="13">
        <v>10645</v>
      </c>
      <c r="L10" s="13">
        <v>162779</v>
      </c>
      <c r="M10" s="5" t="s">
        <v>169</v>
      </c>
      <c r="N10" s="5" t="s">
        <v>169</v>
      </c>
      <c r="O10" s="78" t="s">
        <v>169</v>
      </c>
    </row>
    <row r="11" spans="1:15" ht="10.5" customHeight="1">
      <c r="A11" s="24"/>
      <c r="B11" s="24"/>
      <c r="C11" s="47"/>
      <c r="D11" s="68"/>
      <c r="E11" s="68"/>
      <c r="F11" s="79"/>
      <c r="G11" s="24"/>
      <c r="H11" s="24"/>
      <c r="I11" s="80"/>
      <c r="J11" s="24"/>
      <c r="K11" s="68"/>
      <c r="L11" s="68"/>
      <c r="M11" s="24"/>
      <c r="N11" s="24"/>
      <c r="O11" s="80"/>
    </row>
    <row r="12" spans="1:15" ht="12">
      <c r="A12" s="13"/>
      <c r="B12" s="13"/>
      <c r="C12" s="38"/>
      <c r="D12" s="81"/>
      <c r="E12" s="81"/>
      <c r="F12" s="81"/>
      <c r="G12" s="81"/>
      <c r="H12" s="81"/>
      <c r="I12" s="81"/>
      <c r="J12" s="81"/>
      <c r="K12" s="81"/>
      <c r="L12" s="81"/>
      <c r="M12" s="81"/>
      <c r="N12" s="81"/>
      <c r="O12" s="81"/>
    </row>
    <row r="13" spans="1:15" ht="15" customHeight="1">
      <c r="A13" s="208" t="s">
        <v>6</v>
      </c>
      <c r="B13" s="208"/>
      <c r="C13" s="209"/>
      <c r="D13" s="225" t="s">
        <v>243</v>
      </c>
      <c r="E13" s="206"/>
      <c r="F13" s="227"/>
      <c r="G13" s="227" t="s">
        <v>244</v>
      </c>
      <c r="H13" s="206"/>
      <c r="I13" s="227"/>
      <c r="J13" s="227" t="s">
        <v>245</v>
      </c>
      <c r="K13" s="206"/>
      <c r="L13" s="224"/>
      <c r="M13" s="227" t="s">
        <v>246</v>
      </c>
      <c r="N13" s="206"/>
      <c r="O13" s="224"/>
    </row>
    <row r="14" spans="1:15" ht="12">
      <c r="A14" s="276"/>
      <c r="B14" s="276"/>
      <c r="C14" s="277"/>
      <c r="D14" s="275" t="s">
        <v>235</v>
      </c>
      <c r="E14" s="154" t="s">
        <v>402</v>
      </c>
      <c r="F14" s="209" t="s">
        <v>239</v>
      </c>
      <c r="G14" s="275" t="s">
        <v>235</v>
      </c>
      <c r="H14" s="154" t="s">
        <v>402</v>
      </c>
      <c r="I14" s="209" t="s">
        <v>247</v>
      </c>
      <c r="J14" s="275" t="s">
        <v>235</v>
      </c>
      <c r="K14" s="154" t="s">
        <v>402</v>
      </c>
      <c r="L14" s="209" t="s">
        <v>247</v>
      </c>
      <c r="M14" s="275" t="s">
        <v>248</v>
      </c>
      <c r="N14" s="154" t="s">
        <v>402</v>
      </c>
      <c r="O14" s="208" t="s">
        <v>249</v>
      </c>
    </row>
    <row r="15" spans="1:15" ht="12">
      <c r="A15" s="237"/>
      <c r="B15" s="237"/>
      <c r="C15" s="210"/>
      <c r="D15" s="236"/>
      <c r="E15" s="238"/>
      <c r="F15" s="210"/>
      <c r="G15" s="236"/>
      <c r="H15" s="238"/>
      <c r="I15" s="210"/>
      <c r="J15" s="236"/>
      <c r="K15" s="238"/>
      <c r="L15" s="210"/>
      <c r="M15" s="236"/>
      <c r="N15" s="238"/>
      <c r="O15" s="237"/>
    </row>
    <row r="16" spans="1:15" ht="12">
      <c r="A16" s="13"/>
      <c r="B16" s="13"/>
      <c r="C16" s="18"/>
      <c r="D16" s="5" t="s">
        <v>242</v>
      </c>
      <c r="E16" s="82" t="s">
        <v>4</v>
      </c>
      <c r="F16" s="82" t="s">
        <v>4</v>
      </c>
      <c r="G16" s="5" t="s">
        <v>242</v>
      </c>
      <c r="H16" s="82" t="s">
        <v>4</v>
      </c>
      <c r="I16" s="82" t="s">
        <v>4</v>
      </c>
      <c r="J16" s="5" t="s">
        <v>242</v>
      </c>
      <c r="K16" s="82" t="s">
        <v>4</v>
      </c>
      <c r="L16" s="82" t="s">
        <v>4</v>
      </c>
      <c r="M16" s="5" t="s">
        <v>242</v>
      </c>
      <c r="N16" s="82" t="s">
        <v>4</v>
      </c>
      <c r="O16" s="82" t="s">
        <v>4</v>
      </c>
    </row>
    <row r="17" spans="1:15" ht="12">
      <c r="A17" s="76" t="s">
        <v>5</v>
      </c>
      <c r="B17" s="13">
        <v>12</v>
      </c>
      <c r="C17" s="18" t="s">
        <v>137</v>
      </c>
      <c r="D17" s="13">
        <v>228</v>
      </c>
      <c r="E17" s="13">
        <v>11284</v>
      </c>
      <c r="F17" s="13">
        <v>178272</v>
      </c>
      <c r="G17" s="13">
        <v>26</v>
      </c>
      <c r="H17" s="13">
        <v>810</v>
      </c>
      <c r="I17" s="13">
        <v>17295</v>
      </c>
      <c r="J17" s="13">
        <v>36</v>
      </c>
      <c r="K17" s="13">
        <v>5174</v>
      </c>
      <c r="L17" s="13">
        <v>116827</v>
      </c>
      <c r="M17" s="13">
        <v>801</v>
      </c>
      <c r="N17" s="13">
        <v>4486</v>
      </c>
      <c r="O17" s="13">
        <v>75320</v>
      </c>
    </row>
    <row r="18" spans="1:15" ht="12">
      <c r="A18" s="13"/>
      <c r="B18" s="13">
        <v>13</v>
      </c>
      <c r="C18" s="18"/>
      <c r="D18" s="13">
        <v>229</v>
      </c>
      <c r="E18" s="13">
        <v>11218</v>
      </c>
      <c r="F18" s="13">
        <v>173961</v>
      </c>
      <c r="G18" s="13">
        <v>25</v>
      </c>
      <c r="H18" s="13">
        <v>750</v>
      </c>
      <c r="I18" s="13">
        <v>15016</v>
      </c>
      <c r="J18" s="13">
        <v>36</v>
      </c>
      <c r="K18" s="13">
        <v>5261</v>
      </c>
      <c r="L18" s="13">
        <v>117610</v>
      </c>
      <c r="M18" s="13">
        <v>797</v>
      </c>
      <c r="N18" s="13">
        <v>4491</v>
      </c>
      <c r="O18" s="13">
        <v>74898</v>
      </c>
    </row>
    <row r="19" spans="1:15" ht="12">
      <c r="A19" s="13"/>
      <c r="B19" s="13">
        <v>14</v>
      </c>
      <c r="C19" s="18"/>
      <c r="D19" s="13">
        <v>230</v>
      </c>
      <c r="E19" s="13">
        <v>11044</v>
      </c>
      <c r="F19" s="13">
        <v>168290</v>
      </c>
      <c r="G19" s="13">
        <v>24</v>
      </c>
      <c r="H19" s="13">
        <v>688</v>
      </c>
      <c r="I19" s="13">
        <v>13600</v>
      </c>
      <c r="J19" s="13">
        <v>36</v>
      </c>
      <c r="K19" s="13">
        <v>5364</v>
      </c>
      <c r="L19" s="13">
        <v>119669</v>
      </c>
      <c r="M19" s="13">
        <v>789</v>
      </c>
      <c r="N19" s="13">
        <v>4601</v>
      </c>
      <c r="O19" s="13">
        <v>75933</v>
      </c>
    </row>
    <row r="20" spans="1:15" ht="12">
      <c r="A20" s="13"/>
      <c r="B20" s="13">
        <v>15</v>
      </c>
      <c r="C20" s="18"/>
      <c r="D20" s="13">
        <v>232</v>
      </c>
      <c r="E20" s="13">
        <v>10919</v>
      </c>
      <c r="F20" s="13">
        <v>163153</v>
      </c>
      <c r="G20" s="13">
        <v>23</v>
      </c>
      <c r="H20" s="13">
        <v>670</v>
      </c>
      <c r="I20" s="13">
        <v>13032</v>
      </c>
      <c r="J20" s="13">
        <v>36</v>
      </c>
      <c r="K20" s="13">
        <v>5389</v>
      </c>
      <c r="L20" s="13">
        <v>121066</v>
      </c>
      <c r="M20" s="13">
        <v>781</v>
      </c>
      <c r="N20" s="13">
        <v>4671</v>
      </c>
      <c r="O20" s="13">
        <v>77033</v>
      </c>
    </row>
    <row r="21" spans="1:15" ht="12">
      <c r="A21" s="13"/>
      <c r="B21" s="13">
        <v>16</v>
      </c>
      <c r="C21" s="18"/>
      <c r="D21" s="13">
        <v>231</v>
      </c>
      <c r="E21" s="13">
        <v>10854</v>
      </c>
      <c r="F21" s="13">
        <v>159320</v>
      </c>
      <c r="G21" s="13">
        <v>23</v>
      </c>
      <c r="H21" s="13">
        <v>670</v>
      </c>
      <c r="I21" s="13">
        <v>12682</v>
      </c>
      <c r="J21" s="13">
        <v>36</v>
      </c>
      <c r="K21" s="13">
        <v>5526</v>
      </c>
      <c r="L21" s="13">
        <v>120837</v>
      </c>
      <c r="M21" s="13">
        <v>776</v>
      </c>
      <c r="N21" s="13">
        <v>4716</v>
      </c>
      <c r="O21" s="13">
        <v>76908</v>
      </c>
    </row>
    <row r="22" spans="1:15" ht="10.5" customHeight="1">
      <c r="A22" s="24"/>
      <c r="B22" s="24"/>
      <c r="C22" s="47"/>
      <c r="D22" s="24"/>
      <c r="E22" s="24"/>
      <c r="F22" s="24"/>
      <c r="G22" s="24"/>
      <c r="H22" s="24"/>
      <c r="I22" s="24"/>
      <c r="J22" s="24"/>
      <c r="K22" s="24"/>
      <c r="L22" s="24"/>
      <c r="M22" s="68"/>
      <c r="N22" s="68"/>
      <c r="O22" s="68"/>
    </row>
    <row r="23" spans="1:15" ht="12">
      <c r="A23" s="13" t="s">
        <v>250</v>
      </c>
      <c r="B23" s="13" t="s">
        <v>544</v>
      </c>
      <c r="C23" s="13"/>
      <c r="D23" s="13"/>
      <c r="E23" s="13"/>
      <c r="F23" s="13"/>
      <c r="G23" s="13"/>
      <c r="H23" s="13"/>
      <c r="I23" s="13"/>
      <c r="J23" s="13"/>
      <c r="K23" s="13"/>
      <c r="L23" s="13"/>
      <c r="M23" s="13"/>
      <c r="N23" s="13"/>
      <c r="O23" s="5" t="s">
        <v>251</v>
      </c>
    </row>
    <row r="24" spans="1:15" ht="11.25" customHeight="1">
      <c r="A24" s="13"/>
      <c r="B24" s="13" t="s">
        <v>545</v>
      </c>
      <c r="C24" s="13"/>
      <c r="D24" s="13"/>
      <c r="E24" s="13"/>
      <c r="F24" s="13"/>
      <c r="G24" s="13"/>
      <c r="H24" s="13"/>
      <c r="I24" s="13"/>
      <c r="J24" s="13"/>
      <c r="K24" s="13"/>
      <c r="L24" s="13"/>
      <c r="M24" s="13"/>
      <c r="N24" s="13"/>
      <c r="O24" s="5"/>
    </row>
    <row r="25" spans="1:15" ht="10.5" customHeight="1">
      <c r="A25" s="13"/>
      <c r="B25" s="13"/>
      <c r="C25" s="13"/>
      <c r="D25" s="13"/>
      <c r="E25" s="13"/>
      <c r="F25" s="13"/>
      <c r="G25" s="13"/>
      <c r="H25" s="13"/>
      <c r="I25" s="13"/>
      <c r="J25" s="13"/>
      <c r="K25" s="13"/>
      <c r="L25" s="13"/>
      <c r="M25" s="13"/>
      <c r="N25" s="13"/>
      <c r="O25" s="5"/>
    </row>
    <row r="26" spans="1:15" ht="15" customHeight="1">
      <c r="A26" s="44" t="s">
        <v>509</v>
      </c>
      <c r="B26" s="13"/>
      <c r="C26" s="13"/>
      <c r="D26" s="13"/>
      <c r="E26" s="29"/>
      <c r="F26" s="29"/>
      <c r="G26" s="156"/>
      <c r="H26" s="29"/>
      <c r="I26" s="29"/>
      <c r="J26" s="29"/>
      <c r="K26" s="156"/>
      <c r="L26" s="29"/>
      <c r="M26" s="29"/>
      <c r="N26" s="29"/>
      <c r="O26" s="13"/>
    </row>
    <row r="27" spans="1:15" ht="15" customHeight="1">
      <c r="A27" s="128" t="s">
        <v>252</v>
      </c>
      <c r="B27" s="6"/>
      <c r="C27" s="6"/>
      <c r="D27" s="6"/>
      <c r="E27" s="6"/>
      <c r="F27" s="6"/>
      <c r="G27" s="6"/>
      <c r="H27" s="6"/>
      <c r="I27" s="6"/>
      <c r="J27" s="6"/>
      <c r="K27" s="6"/>
      <c r="L27" s="6"/>
      <c r="M27" s="6"/>
      <c r="N27" s="5"/>
      <c r="O27" s="6"/>
    </row>
    <row r="28" spans="1:15" ht="12" customHeight="1">
      <c r="A28" s="239" t="s">
        <v>6</v>
      </c>
      <c r="B28" s="239"/>
      <c r="C28" s="240"/>
      <c r="D28" s="212" t="s">
        <v>156</v>
      </c>
      <c r="E28" s="211" t="s">
        <v>253</v>
      </c>
      <c r="F28" s="211" t="s">
        <v>468</v>
      </c>
      <c r="G28" s="211" t="s">
        <v>254</v>
      </c>
      <c r="H28" s="211" t="s">
        <v>7</v>
      </c>
      <c r="I28" s="224" t="s">
        <v>255</v>
      </c>
      <c r="J28" s="215"/>
      <c r="K28" s="225"/>
      <c r="L28" s="224" t="s">
        <v>256</v>
      </c>
      <c r="M28" s="215"/>
      <c r="N28" s="215"/>
      <c r="O28" s="215"/>
    </row>
    <row r="29" spans="1:15" ht="31.5" customHeight="1">
      <c r="A29" s="241"/>
      <c r="B29" s="241"/>
      <c r="C29" s="242"/>
      <c r="D29" s="212"/>
      <c r="E29" s="211"/>
      <c r="F29" s="211"/>
      <c r="G29" s="211"/>
      <c r="H29" s="211"/>
      <c r="I29" s="129" t="s">
        <v>257</v>
      </c>
      <c r="J29" s="129" t="s">
        <v>258</v>
      </c>
      <c r="K29" s="129" t="s">
        <v>7</v>
      </c>
      <c r="L29" s="157" t="s">
        <v>531</v>
      </c>
      <c r="M29" s="157" t="s">
        <v>532</v>
      </c>
      <c r="N29" s="157" t="s">
        <v>533</v>
      </c>
      <c r="O29" s="158" t="s">
        <v>467</v>
      </c>
    </row>
    <row r="30" spans="1:15" ht="12">
      <c r="A30" s="5"/>
      <c r="B30" s="5"/>
      <c r="C30" s="22"/>
      <c r="D30" s="5" t="s">
        <v>4</v>
      </c>
      <c r="E30" s="5" t="s">
        <v>4</v>
      </c>
      <c r="F30" s="5" t="s">
        <v>4</v>
      </c>
      <c r="G30" s="5" t="s">
        <v>4</v>
      </c>
      <c r="H30" s="5" t="s">
        <v>4</v>
      </c>
      <c r="I30" s="5" t="s">
        <v>4</v>
      </c>
      <c r="J30" s="5" t="s">
        <v>4</v>
      </c>
      <c r="K30" s="5" t="s">
        <v>4</v>
      </c>
      <c r="L30" s="5" t="s">
        <v>4</v>
      </c>
      <c r="M30" s="5" t="s">
        <v>4</v>
      </c>
      <c r="N30" s="5" t="s">
        <v>4</v>
      </c>
      <c r="O30" s="5" t="s">
        <v>4</v>
      </c>
    </row>
    <row r="31" spans="1:15" ht="12">
      <c r="A31" s="13" t="s">
        <v>5</v>
      </c>
      <c r="B31" s="13">
        <v>12</v>
      </c>
      <c r="C31" s="18" t="s">
        <v>259</v>
      </c>
      <c r="D31" s="13">
        <v>64401</v>
      </c>
      <c r="E31" s="13">
        <v>62857</v>
      </c>
      <c r="F31" s="13">
        <v>198</v>
      </c>
      <c r="G31" s="13">
        <v>642</v>
      </c>
      <c r="H31" s="13">
        <v>704</v>
      </c>
      <c r="I31" s="13">
        <v>59574</v>
      </c>
      <c r="J31" s="13">
        <v>1544</v>
      </c>
      <c r="K31" s="13">
        <v>1739</v>
      </c>
      <c r="L31" s="13">
        <v>25</v>
      </c>
      <c r="M31" s="13">
        <v>462</v>
      </c>
      <c r="N31" s="13">
        <v>344</v>
      </c>
      <c r="O31" s="13">
        <v>31</v>
      </c>
    </row>
    <row r="32" spans="1:15" ht="12">
      <c r="A32" s="13"/>
      <c r="B32" s="13">
        <v>13</v>
      </c>
      <c r="C32" s="132"/>
      <c r="D32" s="13">
        <v>62446</v>
      </c>
      <c r="E32" s="13">
        <v>60703</v>
      </c>
      <c r="F32" s="13">
        <v>177</v>
      </c>
      <c r="G32" s="13">
        <v>775</v>
      </c>
      <c r="H32" s="13">
        <v>791</v>
      </c>
      <c r="I32" s="13">
        <v>57328</v>
      </c>
      <c r="J32" s="13">
        <v>1621</v>
      </c>
      <c r="K32" s="13">
        <v>1754</v>
      </c>
      <c r="L32" s="13">
        <v>30</v>
      </c>
      <c r="M32" s="13">
        <v>527</v>
      </c>
      <c r="N32" s="13">
        <v>399</v>
      </c>
      <c r="O32" s="13">
        <v>15</v>
      </c>
    </row>
    <row r="33" spans="1:15" ht="12">
      <c r="A33" s="13"/>
      <c r="B33" s="13">
        <v>14</v>
      </c>
      <c r="C33" s="132"/>
      <c r="D33" s="13">
        <v>60395</v>
      </c>
      <c r="E33" s="13">
        <v>58839</v>
      </c>
      <c r="F33" s="13">
        <v>122</v>
      </c>
      <c r="G33" s="13">
        <v>592</v>
      </c>
      <c r="H33" s="13">
        <v>842</v>
      </c>
      <c r="I33" s="13">
        <v>55580</v>
      </c>
      <c r="J33" s="13">
        <v>1602</v>
      </c>
      <c r="K33" s="13">
        <v>1657</v>
      </c>
      <c r="L33" s="13">
        <v>16</v>
      </c>
      <c r="M33" s="13">
        <v>346</v>
      </c>
      <c r="N33" s="13">
        <v>369</v>
      </c>
      <c r="O33" s="13">
        <v>16</v>
      </c>
    </row>
    <row r="34" spans="1:15" ht="12">
      <c r="A34" s="13"/>
      <c r="B34" s="13">
        <v>15</v>
      </c>
      <c r="C34" s="159"/>
      <c r="D34" s="13">
        <v>58346</v>
      </c>
      <c r="E34" s="13">
        <v>56981</v>
      </c>
      <c r="F34" s="13">
        <v>126</v>
      </c>
      <c r="G34" s="13">
        <v>452</v>
      </c>
      <c r="H34" s="13">
        <v>787</v>
      </c>
      <c r="I34" s="5">
        <v>53595</v>
      </c>
      <c r="J34" s="5">
        <v>1687</v>
      </c>
      <c r="K34" s="5">
        <v>1699</v>
      </c>
      <c r="L34" s="13">
        <v>21</v>
      </c>
      <c r="M34" s="13">
        <v>283</v>
      </c>
      <c r="N34" s="13">
        <v>245</v>
      </c>
      <c r="O34" s="13">
        <v>24</v>
      </c>
    </row>
    <row r="35" spans="1:15" ht="12">
      <c r="A35" s="13"/>
      <c r="B35" s="13">
        <v>16</v>
      </c>
      <c r="C35" s="159"/>
      <c r="D35" s="13">
        <v>57521</v>
      </c>
      <c r="E35" s="13">
        <v>56102</v>
      </c>
      <c r="F35" s="13">
        <v>139</v>
      </c>
      <c r="G35" s="13">
        <v>466</v>
      </c>
      <c r="H35" s="13">
        <v>814</v>
      </c>
      <c r="I35" s="5">
        <v>52764</v>
      </c>
      <c r="J35" s="5">
        <v>1705</v>
      </c>
      <c r="K35" s="5">
        <v>1633</v>
      </c>
      <c r="L35" s="13">
        <v>14</v>
      </c>
      <c r="M35" s="13">
        <v>283</v>
      </c>
      <c r="N35" s="13">
        <v>267</v>
      </c>
      <c r="O35" s="13">
        <v>13</v>
      </c>
    </row>
    <row r="36" spans="1:15" ht="10.5" customHeight="1">
      <c r="A36" s="24"/>
      <c r="B36" s="24"/>
      <c r="C36" s="160"/>
      <c r="D36" s="36"/>
      <c r="E36" s="36"/>
      <c r="F36" s="36"/>
      <c r="G36" s="36"/>
      <c r="H36" s="36"/>
      <c r="I36" s="36"/>
      <c r="J36" s="36"/>
      <c r="K36" s="36"/>
      <c r="L36" s="36"/>
      <c r="M36" s="36"/>
      <c r="N36" s="36"/>
      <c r="O36" s="24"/>
    </row>
    <row r="37" spans="1:15" ht="15" customHeight="1">
      <c r="A37" s="128" t="s">
        <v>260</v>
      </c>
      <c r="B37" s="6"/>
      <c r="C37" s="6"/>
      <c r="D37" s="6"/>
      <c r="E37" s="6"/>
      <c r="F37" s="6"/>
      <c r="G37" s="6"/>
      <c r="H37" s="6"/>
      <c r="I37" s="6"/>
      <c r="J37" s="6"/>
      <c r="K37" s="6"/>
      <c r="L37" s="6"/>
      <c r="M37" s="6"/>
      <c r="N37" s="6"/>
      <c r="O37" s="6"/>
    </row>
    <row r="38" spans="1:15" ht="12" customHeight="1">
      <c r="A38" s="281" t="s">
        <v>261</v>
      </c>
      <c r="B38" s="281"/>
      <c r="C38" s="282"/>
      <c r="D38" s="285" t="s">
        <v>156</v>
      </c>
      <c r="E38" s="211" t="s">
        <v>253</v>
      </c>
      <c r="F38" s="211" t="s">
        <v>468</v>
      </c>
      <c r="G38" s="211" t="s">
        <v>254</v>
      </c>
      <c r="H38" s="211" t="s">
        <v>7</v>
      </c>
      <c r="I38" s="224" t="s">
        <v>255</v>
      </c>
      <c r="J38" s="215"/>
      <c r="K38" s="225"/>
      <c r="L38" s="224" t="s">
        <v>256</v>
      </c>
      <c r="M38" s="215"/>
      <c r="N38" s="215"/>
      <c r="O38" s="215"/>
    </row>
    <row r="39" spans="1:15" ht="31.5" customHeight="1">
      <c r="A39" s="283"/>
      <c r="B39" s="283"/>
      <c r="C39" s="284"/>
      <c r="D39" s="285"/>
      <c r="E39" s="211"/>
      <c r="F39" s="211"/>
      <c r="G39" s="211"/>
      <c r="H39" s="211"/>
      <c r="I39" s="129" t="s">
        <v>262</v>
      </c>
      <c r="J39" s="129" t="s">
        <v>263</v>
      </c>
      <c r="K39" s="129" t="s">
        <v>7</v>
      </c>
      <c r="L39" s="157" t="s">
        <v>531</v>
      </c>
      <c r="M39" s="157" t="s">
        <v>532</v>
      </c>
      <c r="N39" s="157" t="s">
        <v>533</v>
      </c>
      <c r="O39" s="158" t="s">
        <v>467</v>
      </c>
    </row>
    <row r="40" spans="1:15" ht="12">
      <c r="A40" s="5"/>
      <c r="B40" s="5"/>
      <c r="C40" s="22"/>
      <c r="D40" s="5" t="s">
        <v>4</v>
      </c>
      <c r="E40" s="5" t="s">
        <v>4</v>
      </c>
      <c r="F40" s="5" t="s">
        <v>4</v>
      </c>
      <c r="G40" s="5" t="s">
        <v>4</v>
      </c>
      <c r="H40" s="5" t="s">
        <v>4</v>
      </c>
      <c r="I40" s="5" t="s">
        <v>4</v>
      </c>
      <c r="J40" s="5" t="s">
        <v>4</v>
      </c>
      <c r="K40" s="5" t="s">
        <v>4</v>
      </c>
      <c r="L40" s="5" t="s">
        <v>4</v>
      </c>
      <c r="M40" s="5" t="s">
        <v>4</v>
      </c>
      <c r="N40" s="5" t="s">
        <v>4</v>
      </c>
      <c r="O40" s="5" t="s">
        <v>4</v>
      </c>
    </row>
    <row r="41" spans="1:15" ht="12">
      <c r="A41" s="13" t="s">
        <v>5</v>
      </c>
      <c r="B41" s="13">
        <v>12</v>
      </c>
      <c r="C41" s="18" t="s">
        <v>259</v>
      </c>
      <c r="D41" s="13">
        <v>56099</v>
      </c>
      <c r="E41" s="13">
        <v>39084</v>
      </c>
      <c r="F41" s="13">
        <v>4837</v>
      </c>
      <c r="G41" s="13">
        <v>8045</v>
      </c>
      <c r="H41" s="13">
        <v>4133</v>
      </c>
      <c r="I41" s="13">
        <v>24305</v>
      </c>
      <c r="J41" s="13">
        <v>6913</v>
      </c>
      <c r="K41" s="13">
        <v>7866</v>
      </c>
      <c r="L41" s="13">
        <v>49</v>
      </c>
      <c r="M41" s="13">
        <v>4025</v>
      </c>
      <c r="N41" s="13">
        <v>4094</v>
      </c>
      <c r="O41" s="13">
        <v>10</v>
      </c>
    </row>
    <row r="42" spans="1:15" ht="12">
      <c r="A42" s="13"/>
      <c r="B42" s="13">
        <v>13</v>
      </c>
      <c r="C42" s="132"/>
      <c r="D42" s="13">
        <v>56798</v>
      </c>
      <c r="E42" s="13">
        <v>39186</v>
      </c>
      <c r="F42" s="13">
        <v>5357</v>
      </c>
      <c r="G42" s="13">
        <v>7826</v>
      </c>
      <c r="H42" s="13">
        <v>4429</v>
      </c>
      <c r="I42" s="13">
        <v>24651</v>
      </c>
      <c r="J42" s="13">
        <v>6267</v>
      </c>
      <c r="K42" s="13">
        <v>8268</v>
      </c>
      <c r="L42" s="13">
        <v>59</v>
      </c>
      <c r="M42" s="13">
        <v>4002</v>
      </c>
      <c r="N42" s="13">
        <v>3822</v>
      </c>
      <c r="O42" s="13">
        <v>27</v>
      </c>
    </row>
    <row r="43" spans="1:15" ht="12">
      <c r="A43" s="13"/>
      <c r="B43" s="13">
        <v>14</v>
      </c>
      <c r="C43" s="132"/>
      <c r="D43" s="13">
        <v>56352</v>
      </c>
      <c r="E43" s="13">
        <v>38222</v>
      </c>
      <c r="F43" s="13">
        <v>6002</v>
      </c>
      <c r="G43" s="13">
        <v>7487</v>
      </c>
      <c r="H43" s="13">
        <v>4641</v>
      </c>
      <c r="I43" s="13">
        <v>23951</v>
      </c>
      <c r="J43" s="13">
        <v>5722</v>
      </c>
      <c r="K43" s="13">
        <v>8549</v>
      </c>
      <c r="L43" s="13">
        <v>62</v>
      </c>
      <c r="M43" s="13">
        <v>3490</v>
      </c>
      <c r="N43" s="13">
        <v>3959</v>
      </c>
      <c r="O43" s="13">
        <v>29</v>
      </c>
    </row>
    <row r="44" spans="1:15" ht="12">
      <c r="A44" s="13"/>
      <c r="B44" s="13">
        <v>15</v>
      </c>
      <c r="C44" s="132"/>
      <c r="D44" s="13">
        <v>54668</v>
      </c>
      <c r="E44" s="13">
        <v>37540</v>
      </c>
      <c r="F44" s="13">
        <v>5537</v>
      </c>
      <c r="G44" s="13">
        <v>7114</v>
      </c>
      <c r="H44" s="13">
        <v>4477</v>
      </c>
      <c r="I44" s="5">
        <v>23340</v>
      </c>
      <c r="J44" s="5">
        <v>5279</v>
      </c>
      <c r="K44" s="5">
        <v>8921</v>
      </c>
      <c r="L44" s="13">
        <v>66</v>
      </c>
      <c r="M44" s="13">
        <v>3252</v>
      </c>
      <c r="N44" s="13">
        <v>3793</v>
      </c>
      <c r="O44" s="13">
        <v>44</v>
      </c>
    </row>
    <row r="45" spans="1:15" ht="12">
      <c r="A45" s="13"/>
      <c r="B45" s="13">
        <v>16</v>
      </c>
      <c r="C45" s="132"/>
      <c r="D45" s="13">
        <v>52951</v>
      </c>
      <c r="E45" s="13">
        <v>36945</v>
      </c>
      <c r="F45" s="13">
        <v>4827</v>
      </c>
      <c r="G45" s="13">
        <v>6913</v>
      </c>
      <c r="H45" s="13">
        <v>4266</v>
      </c>
      <c r="I45" s="5">
        <v>23053</v>
      </c>
      <c r="J45" s="5">
        <v>4831</v>
      </c>
      <c r="K45" s="5">
        <v>9061</v>
      </c>
      <c r="L45" s="13">
        <v>56</v>
      </c>
      <c r="M45" s="13">
        <v>3430</v>
      </c>
      <c r="N45" s="13">
        <v>3455</v>
      </c>
      <c r="O45" s="13">
        <v>4</v>
      </c>
    </row>
    <row r="46" spans="1:15" ht="10.5" customHeight="1">
      <c r="A46" s="24"/>
      <c r="B46" s="24"/>
      <c r="C46" s="160"/>
      <c r="D46" s="36"/>
      <c r="E46" s="36"/>
      <c r="F46" s="36"/>
      <c r="G46" s="36"/>
      <c r="H46" s="36"/>
      <c r="I46" s="36"/>
      <c r="J46" s="36"/>
      <c r="K46" s="36"/>
      <c r="L46" s="36"/>
      <c r="M46" s="36"/>
      <c r="N46" s="36"/>
      <c r="O46" s="24"/>
    </row>
    <row r="47" spans="1:15" ht="12">
      <c r="A47" s="13" t="s">
        <v>250</v>
      </c>
      <c r="B47" s="13" t="s">
        <v>546</v>
      </c>
      <c r="C47" s="13"/>
      <c r="D47" s="13"/>
      <c r="E47" s="13"/>
      <c r="F47" s="13"/>
      <c r="G47" s="13"/>
      <c r="H47" s="13"/>
      <c r="I47" s="13"/>
      <c r="J47" s="13"/>
      <c r="K47" s="13"/>
      <c r="L47" s="13"/>
      <c r="M47" s="13"/>
      <c r="N47" s="13"/>
      <c r="O47" s="5" t="s">
        <v>251</v>
      </c>
    </row>
    <row r="48" spans="1:15" ht="12">
      <c r="A48" s="13"/>
      <c r="B48" s="13" t="s">
        <v>547</v>
      </c>
      <c r="C48" s="13"/>
      <c r="D48" s="13"/>
      <c r="E48" s="13"/>
      <c r="F48" s="13"/>
      <c r="G48" s="13"/>
      <c r="H48" s="13"/>
      <c r="I48" s="13"/>
      <c r="J48" s="13"/>
      <c r="K48" s="13"/>
      <c r="L48" s="13"/>
      <c r="M48" s="13"/>
      <c r="N48" s="13"/>
      <c r="O48" s="5"/>
    </row>
    <row r="49" spans="1:15" ht="12">
      <c r="A49" s="13" t="s">
        <v>8</v>
      </c>
      <c r="B49" s="13" t="s">
        <v>548</v>
      </c>
      <c r="C49" s="13"/>
      <c r="D49" s="13"/>
      <c r="E49" s="13"/>
      <c r="F49" s="13"/>
      <c r="G49" s="13"/>
      <c r="H49" s="13"/>
      <c r="I49" s="13"/>
      <c r="J49" s="13"/>
      <c r="K49" s="13"/>
      <c r="L49" s="13"/>
      <c r="M49" s="13"/>
      <c r="N49" s="13"/>
      <c r="O49" s="5"/>
    </row>
    <row r="50" spans="1:15" ht="12">
      <c r="A50" s="13"/>
      <c r="B50" s="13" t="s">
        <v>549</v>
      </c>
      <c r="C50" s="13"/>
      <c r="D50" s="13"/>
      <c r="E50" s="13"/>
      <c r="F50" s="13"/>
      <c r="G50" s="13"/>
      <c r="H50" s="13"/>
      <c r="I50" s="13"/>
      <c r="J50" s="13"/>
      <c r="K50" s="13"/>
      <c r="L50" s="13"/>
      <c r="M50" s="13"/>
      <c r="N50" s="13"/>
      <c r="O50" s="5"/>
    </row>
    <row r="51" spans="1:15" ht="10.5" customHeight="1">
      <c r="A51" s="13"/>
      <c r="B51" s="13"/>
      <c r="C51" s="13"/>
      <c r="D51" s="13"/>
      <c r="E51" s="13"/>
      <c r="F51" s="13"/>
      <c r="G51" s="13"/>
      <c r="H51" s="13"/>
      <c r="I51" s="13"/>
      <c r="J51" s="13"/>
      <c r="K51" s="13"/>
      <c r="L51" s="13"/>
      <c r="M51" s="13"/>
      <c r="N51" s="13"/>
      <c r="O51" s="5"/>
    </row>
    <row r="52" spans="1:15" ht="15" customHeight="1">
      <c r="A52" s="161" t="s">
        <v>510</v>
      </c>
      <c r="B52" s="10"/>
      <c r="C52" s="10"/>
      <c r="D52" s="48"/>
      <c r="E52" s="48"/>
      <c r="F52" s="48"/>
      <c r="G52" s="48"/>
      <c r="H52" s="83"/>
      <c r="I52" s="48"/>
      <c r="J52" s="10"/>
      <c r="K52" s="6"/>
      <c r="L52" s="6"/>
      <c r="M52" s="6"/>
      <c r="N52" s="6"/>
      <c r="O52" s="6"/>
    </row>
    <row r="53" spans="1:15" ht="12.75" customHeight="1">
      <c r="A53" s="208" t="s">
        <v>6</v>
      </c>
      <c r="B53" s="208"/>
      <c r="C53" s="208"/>
      <c r="D53" s="271" t="s">
        <v>264</v>
      </c>
      <c r="E53" s="271"/>
      <c r="F53" s="271"/>
      <c r="G53" s="227" t="s">
        <v>265</v>
      </c>
      <c r="H53" s="227"/>
      <c r="I53" s="211" t="s">
        <v>386</v>
      </c>
      <c r="J53" s="271" t="s">
        <v>266</v>
      </c>
      <c r="K53" s="271" t="s">
        <v>267</v>
      </c>
      <c r="L53" s="271" t="s">
        <v>268</v>
      </c>
      <c r="M53" s="259" t="s">
        <v>269</v>
      </c>
      <c r="N53" s="206" t="s">
        <v>270</v>
      </c>
      <c r="O53" s="286" t="s">
        <v>404</v>
      </c>
    </row>
    <row r="54" spans="1:15" ht="24" customHeight="1">
      <c r="A54" s="237"/>
      <c r="B54" s="237"/>
      <c r="C54" s="237"/>
      <c r="D54" s="147" t="s">
        <v>225</v>
      </c>
      <c r="E54" s="147" t="s">
        <v>271</v>
      </c>
      <c r="F54" s="147" t="s">
        <v>272</v>
      </c>
      <c r="G54" s="129" t="s">
        <v>156</v>
      </c>
      <c r="H54" s="129" t="s">
        <v>273</v>
      </c>
      <c r="I54" s="211"/>
      <c r="J54" s="271"/>
      <c r="K54" s="271"/>
      <c r="L54" s="271"/>
      <c r="M54" s="260"/>
      <c r="N54" s="181"/>
      <c r="O54" s="287"/>
    </row>
    <row r="55" spans="1:15" ht="12">
      <c r="A55" s="6"/>
      <c r="B55" s="6"/>
      <c r="C55" s="76"/>
      <c r="D55" s="141" t="s">
        <v>470</v>
      </c>
      <c r="E55" s="139" t="s">
        <v>470</v>
      </c>
      <c r="F55" s="139" t="s">
        <v>470</v>
      </c>
      <c r="G55" s="5" t="s">
        <v>471</v>
      </c>
      <c r="H55" s="5" t="s">
        <v>471</v>
      </c>
      <c r="I55" s="5" t="s">
        <v>472</v>
      </c>
      <c r="J55" s="5" t="s">
        <v>472</v>
      </c>
      <c r="K55" s="5" t="s">
        <v>472</v>
      </c>
      <c r="L55" s="5" t="s">
        <v>472</v>
      </c>
      <c r="M55" s="5" t="s">
        <v>473</v>
      </c>
      <c r="N55" s="5" t="s">
        <v>473</v>
      </c>
      <c r="O55" s="5" t="s">
        <v>474</v>
      </c>
    </row>
    <row r="56" spans="1:15" ht="12">
      <c r="A56" s="6" t="s">
        <v>5</v>
      </c>
      <c r="B56" s="6">
        <v>11</v>
      </c>
      <c r="C56" s="38" t="s">
        <v>179</v>
      </c>
      <c r="D56" s="88">
        <v>1277</v>
      </c>
      <c r="E56" s="54">
        <v>545</v>
      </c>
      <c r="F56" s="13">
        <v>732</v>
      </c>
      <c r="G56" s="6">
        <v>1460029</v>
      </c>
      <c r="H56" s="6">
        <v>372370</v>
      </c>
      <c r="I56" s="54">
        <v>72</v>
      </c>
      <c r="J56" s="13">
        <v>32</v>
      </c>
      <c r="K56" s="6">
        <v>375</v>
      </c>
      <c r="L56" s="6">
        <v>221</v>
      </c>
      <c r="M56" s="6">
        <v>171</v>
      </c>
      <c r="N56" s="6">
        <v>156</v>
      </c>
      <c r="O56" s="6">
        <v>8840</v>
      </c>
    </row>
    <row r="57" spans="1:15" ht="12">
      <c r="A57" s="6"/>
      <c r="B57" s="6">
        <v>12</v>
      </c>
      <c r="C57" s="76"/>
      <c r="D57" s="88">
        <v>1294</v>
      </c>
      <c r="E57" s="89">
        <v>548</v>
      </c>
      <c r="F57" s="89">
        <v>746</v>
      </c>
      <c r="G57" s="6">
        <v>1471028</v>
      </c>
      <c r="H57" s="6">
        <v>400044</v>
      </c>
      <c r="I57" s="6">
        <v>75</v>
      </c>
      <c r="J57" s="57">
        <v>34</v>
      </c>
      <c r="K57" s="6">
        <v>382</v>
      </c>
      <c r="L57" s="6">
        <v>221</v>
      </c>
      <c r="M57" s="6">
        <v>167</v>
      </c>
      <c r="N57" s="6">
        <v>157</v>
      </c>
      <c r="O57" s="6">
        <v>8825</v>
      </c>
    </row>
    <row r="58" spans="1:15" ht="12">
      <c r="A58" s="6"/>
      <c r="B58" s="6">
        <v>13</v>
      </c>
      <c r="C58" s="76"/>
      <c r="D58" s="88">
        <v>1314</v>
      </c>
      <c r="E58" s="89">
        <v>550</v>
      </c>
      <c r="F58" s="89">
        <v>764</v>
      </c>
      <c r="G58" s="6">
        <v>1492383</v>
      </c>
      <c r="H58" s="6">
        <v>423257</v>
      </c>
      <c r="I58" s="6">
        <v>78</v>
      </c>
      <c r="J58" s="57">
        <v>35</v>
      </c>
      <c r="K58" s="6">
        <v>201</v>
      </c>
      <c r="L58" s="6">
        <v>220</v>
      </c>
      <c r="M58" s="6">
        <v>174</v>
      </c>
      <c r="N58" s="6">
        <v>158</v>
      </c>
      <c r="O58" s="6">
        <v>8822</v>
      </c>
    </row>
    <row r="59" spans="1:15" ht="12">
      <c r="A59" s="6"/>
      <c r="B59" s="6">
        <v>14</v>
      </c>
      <c r="C59" s="76"/>
      <c r="D59" s="88">
        <v>1329</v>
      </c>
      <c r="E59" s="89">
        <v>552</v>
      </c>
      <c r="F59" s="89">
        <v>777</v>
      </c>
      <c r="G59" s="6">
        <v>1514371</v>
      </c>
      <c r="H59" s="6">
        <v>438725</v>
      </c>
      <c r="I59" s="6">
        <v>79</v>
      </c>
      <c r="J59" s="57">
        <v>70</v>
      </c>
      <c r="K59" s="6">
        <v>346</v>
      </c>
      <c r="L59" s="6">
        <v>180</v>
      </c>
      <c r="M59" s="6">
        <v>142</v>
      </c>
      <c r="N59" s="6">
        <v>104</v>
      </c>
      <c r="O59" s="6">
        <v>8812</v>
      </c>
    </row>
    <row r="60" spans="1:15" ht="12">
      <c r="A60" s="6"/>
      <c r="B60" s="6">
        <v>15</v>
      </c>
      <c r="C60" s="76"/>
      <c r="D60" s="88">
        <v>1343</v>
      </c>
      <c r="E60" s="89">
        <v>554</v>
      </c>
      <c r="F60" s="89">
        <v>789</v>
      </c>
      <c r="G60" s="6">
        <v>1522350</v>
      </c>
      <c r="H60" s="6">
        <v>452524</v>
      </c>
      <c r="I60" s="6">
        <v>81</v>
      </c>
      <c r="J60" s="57">
        <v>24</v>
      </c>
      <c r="K60" s="6">
        <v>345</v>
      </c>
      <c r="L60" s="6">
        <v>184</v>
      </c>
      <c r="M60" s="6">
        <v>141</v>
      </c>
      <c r="N60" s="6">
        <v>105</v>
      </c>
      <c r="O60" s="6">
        <v>8806</v>
      </c>
    </row>
    <row r="61" spans="1:15" ht="9" customHeight="1">
      <c r="A61" s="10"/>
      <c r="B61" s="10"/>
      <c r="C61" s="68"/>
      <c r="D61" s="162"/>
      <c r="E61" s="10"/>
      <c r="F61" s="10"/>
      <c r="G61" s="10"/>
      <c r="H61" s="10"/>
      <c r="I61" s="10"/>
      <c r="J61" s="105"/>
      <c r="K61" s="105"/>
      <c r="L61" s="10"/>
      <c r="M61" s="10"/>
      <c r="N61" s="105"/>
      <c r="O61" s="10"/>
    </row>
    <row r="62" spans="1:15" ht="12">
      <c r="A62" s="6" t="s">
        <v>540</v>
      </c>
      <c r="B62" s="6" t="s">
        <v>543</v>
      </c>
      <c r="C62" s="6"/>
      <c r="D62" s="6"/>
      <c r="E62" s="6"/>
      <c r="F62" s="5"/>
      <c r="G62" s="6"/>
      <c r="H62" s="6"/>
      <c r="I62" s="5"/>
      <c r="J62" s="6"/>
      <c r="K62" s="6"/>
      <c r="L62" s="6"/>
      <c r="M62" s="6"/>
      <c r="N62" s="6"/>
      <c r="O62" s="85"/>
    </row>
    <row r="63" spans="1:15" ht="12">
      <c r="A63" s="6"/>
      <c r="B63" s="6" t="s">
        <v>581</v>
      </c>
      <c r="C63" s="6"/>
      <c r="D63" s="6"/>
      <c r="E63" s="6"/>
      <c r="F63" s="5"/>
      <c r="G63" s="6"/>
      <c r="H63" s="6"/>
      <c r="I63" s="5"/>
      <c r="J63" s="6"/>
      <c r="K63" s="6"/>
      <c r="L63" s="6"/>
      <c r="M63" s="6"/>
      <c r="N63" s="6"/>
      <c r="O63" s="85"/>
    </row>
    <row r="64" spans="1:15" ht="12" customHeight="1">
      <c r="A64" s="6"/>
      <c r="B64" s="6"/>
      <c r="C64" s="6"/>
      <c r="D64" s="6"/>
      <c r="E64" s="5"/>
      <c r="F64" s="6"/>
      <c r="G64" s="163"/>
      <c r="H64" s="56"/>
      <c r="I64" s="76"/>
      <c r="J64" s="6"/>
      <c r="K64" s="6"/>
      <c r="L64" s="6"/>
      <c r="M64" s="6"/>
      <c r="N64" s="6"/>
      <c r="O64" s="5" t="s">
        <v>550</v>
      </c>
    </row>
    <row r="65" ht="12">
      <c r="O65" s="115"/>
    </row>
  </sheetData>
  <mergeCells count="56">
    <mergeCell ref="I53:I54"/>
    <mergeCell ref="J53:J54"/>
    <mergeCell ref="L28:O28"/>
    <mergeCell ref="L38:O38"/>
    <mergeCell ref="K53:K54"/>
    <mergeCell ref="L53:L54"/>
    <mergeCell ref="M53:M54"/>
    <mergeCell ref="O53:O54"/>
    <mergeCell ref="N53:N54"/>
    <mergeCell ref="D53:F53"/>
    <mergeCell ref="G53:H53"/>
    <mergeCell ref="G38:G39"/>
    <mergeCell ref="H38:H39"/>
    <mergeCell ref="F38:F39"/>
    <mergeCell ref="A53:C54"/>
    <mergeCell ref="M13:O13"/>
    <mergeCell ref="I28:K28"/>
    <mergeCell ref="H28:H29"/>
    <mergeCell ref="I38:K38"/>
    <mergeCell ref="A38:C39"/>
    <mergeCell ref="G28:G29"/>
    <mergeCell ref="A28:C29"/>
    <mergeCell ref="D38:D39"/>
    <mergeCell ref="E38:E39"/>
    <mergeCell ref="A2:C4"/>
    <mergeCell ref="L3:L4"/>
    <mergeCell ref="I3:I4"/>
    <mergeCell ref="J3:J4"/>
    <mergeCell ref="J2:O2"/>
    <mergeCell ref="D2:I2"/>
    <mergeCell ref="D3:D4"/>
    <mergeCell ref="M3:N3"/>
    <mergeCell ref="O3:O4"/>
    <mergeCell ref="G3:H3"/>
    <mergeCell ref="A13:C15"/>
    <mergeCell ref="D14:D15"/>
    <mergeCell ref="F14:F15"/>
    <mergeCell ref="J13:L13"/>
    <mergeCell ref="G14:G15"/>
    <mergeCell ref="G13:I13"/>
    <mergeCell ref="D28:D29"/>
    <mergeCell ref="D13:F13"/>
    <mergeCell ref="O14:O15"/>
    <mergeCell ref="I14:I15"/>
    <mergeCell ref="J14:J15"/>
    <mergeCell ref="L14:L15"/>
    <mergeCell ref="M14:M15"/>
    <mergeCell ref="E28:E29"/>
    <mergeCell ref="F28:F29"/>
    <mergeCell ref="N14:N15"/>
    <mergeCell ref="E3:E4"/>
    <mergeCell ref="K3:K4"/>
    <mergeCell ref="E14:E15"/>
    <mergeCell ref="H14:H15"/>
    <mergeCell ref="K14:K15"/>
    <mergeCell ref="F3:F4"/>
  </mergeCells>
  <printOptions/>
  <pageMargins left="0.5905511811023623" right="0.3937007874015748" top="0.5905511811023623" bottom="0.3937007874015748" header="0.1968503937007874" footer="0.1968503937007874"/>
  <pageSetup horizontalDpi="600" verticalDpi="600" orientation="portrait" paperSize="9" scale="96"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O59"/>
  <sheetViews>
    <sheetView view="pageBreakPreview" zoomScaleSheetLayoutView="100" workbookViewId="0" topLeftCell="A1">
      <selection activeCell="A1" sqref="A1"/>
    </sheetView>
  </sheetViews>
  <sheetFormatPr defaultColWidth="9.00390625" defaultRowHeight="12.75"/>
  <cols>
    <col min="1" max="1" width="3.875" style="0" customWidth="1"/>
    <col min="2" max="2" width="2.625" style="0" customWidth="1"/>
    <col min="3" max="3" width="4.00390625" style="0" customWidth="1"/>
    <col min="4" max="15" width="7.75390625" style="0" customWidth="1"/>
  </cols>
  <sheetData>
    <row r="1" spans="1:15" ht="14.25">
      <c r="A1" s="118" t="s">
        <v>511</v>
      </c>
      <c r="B1" s="37"/>
      <c r="C1" s="37"/>
      <c r="D1" s="37"/>
      <c r="E1" s="37"/>
      <c r="F1" s="37"/>
      <c r="G1" s="37"/>
      <c r="H1" s="37"/>
      <c r="I1" s="37"/>
      <c r="J1" s="37"/>
      <c r="K1" s="37"/>
      <c r="L1" s="37"/>
      <c r="M1" s="13"/>
      <c r="N1" s="13"/>
      <c r="O1" s="13"/>
    </row>
    <row r="2" spans="1:15" ht="12">
      <c r="A2" s="208" t="s">
        <v>6</v>
      </c>
      <c r="B2" s="208"/>
      <c r="C2" s="209"/>
      <c r="D2" s="227" t="s">
        <v>274</v>
      </c>
      <c r="E2" s="211" t="s">
        <v>275</v>
      </c>
      <c r="F2" s="224" t="s">
        <v>276</v>
      </c>
      <c r="G2" s="215"/>
      <c r="H2" s="215"/>
      <c r="I2" s="224" t="s">
        <v>277</v>
      </c>
      <c r="J2" s="215"/>
      <c r="K2" s="215"/>
      <c r="L2" s="215"/>
      <c r="M2" s="215"/>
      <c r="N2" s="215"/>
      <c r="O2" s="14"/>
    </row>
    <row r="3" spans="1:15" ht="12">
      <c r="A3" s="237"/>
      <c r="B3" s="237"/>
      <c r="C3" s="210"/>
      <c r="D3" s="227"/>
      <c r="E3" s="227"/>
      <c r="F3" s="123" t="s">
        <v>225</v>
      </c>
      <c r="G3" s="123" t="s">
        <v>278</v>
      </c>
      <c r="H3" s="123" t="s">
        <v>279</v>
      </c>
      <c r="I3" s="236" t="s">
        <v>280</v>
      </c>
      <c r="J3" s="210"/>
      <c r="K3" s="236" t="s">
        <v>281</v>
      </c>
      <c r="L3" s="210"/>
      <c r="M3" s="295" t="s">
        <v>282</v>
      </c>
      <c r="N3" s="296"/>
      <c r="O3" s="14"/>
    </row>
    <row r="4" spans="1:15" ht="12">
      <c r="A4" s="52"/>
      <c r="B4" s="164"/>
      <c r="C4" s="51"/>
      <c r="D4" s="52" t="s">
        <v>162</v>
      </c>
      <c r="E4" s="52" t="s">
        <v>162</v>
      </c>
      <c r="F4" s="52" t="s">
        <v>162</v>
      </c>
      <c r="G4" s="52" t="s">
        <v>162</v>
      </c>
      <c r="H4" s="52" t="s">
        <v>162</v>
      </c>
      <c r="I4" s="52"/>
      <c r="J4" s="52"/>
      <c r="K4" s="52"/>
      <c r="L4" s="5"/>
      <c r="M4" s="5"/>
      <c r="N4" s="5"/>
      <c r="O4" s="52"/>
    </row>
    <row r="5" spans="1:15" ht="12">
      <c r="A5" s="52" t="s">
        <v>5</v>
      </c>
      <c r="B5" s="37">
        <v>12</v>
      </c>
      <c r="C5" s="26" t="s">
        <v>168</v>
      </c>
      <c r="D5" s="13">
        <v>52</v>
      </c>
      <c r="E5" s="13">
        <v>9</v>
      </c>
      <c r="F5" s="13">
        <v>733</v>
      </c>
      <c r="G5" s="13">
        <v>455</v>
      </c>
      <c r="H5" s="13">
        <v>278</v>
      </c>
      <c r="I5" s="13"/>
      <c r="J5" s="13">
        <v>54</v>
      </c>
      <c r="K5" s="37"/>
      <c r="L5" s="37">
        <v>23276</v>
      </c>
      <c r="M5" s="13"/>
      <c r="N5" s="13">
        <v>200</v>
      </c>
      <c r="O5" s="37"/>
    </row>
    <row r="6" spans="1:15" ht="12">
      <c r="A6" s="164"/>
      <c r="B6" s="37">
        <v>13</v>
      </c>
      <c r="C6" s="26"/>
      <c r="D6" s="13">
        <v>52</v>
      </c>
      <c r="E6" s="13">
        <v>9</v>
      </c>
      <c r="F6" s="13">
        <v>733</v>
      </c>
      <c r="G6" s="13">
        <v>457</v>
      </c>
      <c r="H6" s="13">
        <v>276</v>
      </c>
      <c r="I6" s="13"/>
      <c r="J6" s="13">
        <v>54</v>
      </c>
      <c r="K6" s="37"/>
      <c r="L6" s="37">
        <v>22539</v>
      </c>
      <c r="M6" s="13"/>
      <c r="N6" s="13">
        <v>200</v>
      </c>
      <c r="O6" s="37"/>
    </row>
    <row r="7" spans="1:15" ht="12">
      <c r="A7" s="164"/>
      <c r="B7" s="37">
        <v>14</v>
      </c>
      <c r="C7" s="26"/>
      <c r="D7" s="13">
        <v>52</v>
      </c>
      <c r="E7" s="13">
        <v>9</v>
      </c>
      <c r="F7" s="13">
        <v>732</v>
      </c>
      <c r="G7" s="13">
        <v>455</v>
      </c>
      <c r="H7" s="13">
        <v>277</v>
      </c>
      <c r="I7" s="13"/>
      <c r="J7" s="13">
        <v>54</v>
      </c>
      <c r="K7" s="37"/>
      <c r="L7" s="37">
        <v>21540</v>
      </c>
      <c r="M7" s="13"/>
      <c r="N7" s="13">
        <v>201</v>
      </c>
      <c r="O7" s="37"/>
    </row>
    <row r="8" spans="1:15" ht="12">
      <c r="A8" s="164"/>
      <c r="B8" s="37">
        <v>15</v>
      </c>
      <c r="C8" s="26"/>
      <c r="D8" s="13">
        <v>52</v>
      </c>
      <c r="E8" s="13">
        <v>9</v>
      </c>
      <c r="F8" s="13">
        <v>733</v>
      </c>
      <c r="G8" s="13">
        <v>456</v>
      </c>
      <c r="H8" s="13">
        <v>277</v>
      </c>
      <c r="I8" s="13"/>
      <c r="J8" s="13">
        <v>54</v>
      </c>
      <c r="K8" s="37"/>
      <c r="L8" s="37">
        <v>21530</v>
      </c>
      <c r="M8" s="13"/>
      <c r="N8" s="13">
        <v>201</v>
      </c>
      <c r="O8" s="37"/>
    </row>
    <row r="9" spans="1:15" ht="12">
      <c r="A9" s="164"/>
      <c r="B9" s="37">
        <v>16</v>
      </c>
      <c r="C9" s="26"/>
      <c r="D9" s="13">
        <v>52</v>
      </c>
      <c r="E9" s="13">
        <v>9</v>
      </c>
      <c r="F9" s="13">
        <v>732</v>
      </c>
      <c r="G9" s="13">
        <v>455</v>
      </c>
      <c r="H9" s="13">
        <v>277</v>
      </c>
      <c r="I9" s="13"/>
      <c r="J9" s="13">
        <v>54</v>
      </c>
      <c r="K9" s="37"/>
      <c r="L9" s="37">
        <v>20151</v>
      </c>
      <c r="M9" s="13"/>
      <c r="N9" s="13">
        <v>201</v>
      </c>
      <c r="O9" s="37"/>
    </row>
    <row r="10" spans="1:15" ht="12">
      <c r="A10" s="68"/>
      <c r="B10" s="68"/>
      <c r="C10" s="34"/>
      <c r="D10" s="24"/>
      <c r="E10" s="48"/>
      <c r="F10" s="48"/>
      <c r="G10" s="48"/>
      <c r="H10" s="48"/>
      <c r="I10" s="48"/>
      <c r="J10" s="48"/>
      <c r="K10" s="24"/>
      <c r="L10" s="24"/>
      <c r="M10" s="24"/>
      <c r="N10" s="24"/>
      <c r="O10" s="37"/>
    </row>
    <row r="11" spans="1:15" ht="12">
      <c r="A11" s="76"/>
      <c r="B11" s="76"/>
      <c r="C11" s="76"/>
      <c r="D11" s="37"/>
      <c r="E11" s="165"/>
      <c r="F11" s="165"/>
      <c r="G11" s="165"/>
      <c r="H11" s="165"/>
      <c r="I11" s="165"/>
      <c r="J11" s="165"/>
      <c r="K11" s="165"/>
      <c r="L11" s="37"/>
      <c r="M11" s="37"/>
      <c r="N11" s="5" t="s">
        <v>283</v>
      </c>
      <c r="O11" s="37"/>
    </row>
    <row r="12" spans="1:15" ht="12">
      <c r="A12" s="76"/>
      <c r="B12" s="76"/>
      <c r="C12" s="76"/>
      <c r="D12" s="37"/>
      <c r="E12" s="165"/>
      <c r="F12" s="165"/>
      <c r="G12" s="165"/>
      <c r="H12" s="165"/>
      <c r="I12" s="165"/>
      <c r="J12" s="165"/>
      <c r="K12" s="165"/>
      <c r="L12" s="37"/>
      <c r="M12" s="37"/>
      <c r="N12" s="37"/>
      <c r="O12" s="5"/>
    </row>
    <row r="13" spans="1:15" ht="14.25">
      <c r="A13" s="166" t="s">
        <v>512</v>
      </c>
      <c r="B13" s="166"/>
      <c r="C13" s="166"/>
      <c r="D13" s="166"/>
      <c r="E13" s="166"/>
      <c r="F13" s="166"/>
      <c r="G13" s="53"/>
      <c r="H13" s="53"/>
      <c r="I13" s="53"/>
      <c r="J13" s="53"/>
      <c r="K13" s="53"/>
      <c r="L13" s="53"/>
      <c r="M13" s="53"/>
      <c r="N13" s="166"/>
      <c r="O13" s="166"/>
    </row>
    <row r="14" spans="1:15" ht="29.25" customHeight="1">
      <c r="A14" s="208" t="s">
        <v>6</v>
      </c>
      <c r="B14" s="208"/>
      <c r="C14" s="209"/>
      <c r="D14" s="224" t="s">
        <v>284</v>
      </c>
      <c r="E14" s="215"/>
      <c r="F14" s="225"/>
      <c r="G14" s="211" t="s">
        <v>466</v>
      </c>
      <c r="H14" s="227"/>
      <c r="I14" s="227"/>
      <c r="J14" s="211" t="s">
        <v>553</v>
      </c>
      <c r="K14" s="227"/>
      <c r="L14" s="227"/>
      <c r="M14" s="227" t="s">
        <v>285</v>
      </c>
      <c r="N14" s="227"/>
      <c r="O14" s="224"/>
    </row>
    <row r="15" spans="1:15" ht="29.25">
      <c r="A15" s="237"/>
      <c r="B15" s="237"/>
      <c r="C15" s="210"/>
      <c r="D15" s="123" t="s">
        <v>12</v>
      </c>
      <c r="E15" s="123" t="s">
        <v>286</v>
      </c>
      <c r="F15" s="137" t="s">
        <v>287</v>
      </c>
      <c r="G15" s="123" t="s">
        <v>12</v>
      </c>
      <c r="H15" s="123" t="s">
        <v>286</v>
      </c>
      <c r="I15" s="137" t="s">
        <v>287</v>
      </c>
      <c r="J15" s="123" t="s">
        <v>12</v>
      </c>
      <c r="K15" s="123" t="s">
        <v>286</v>
      </c>
      <c r="L15" s="137" t="s">
        <v>287</v>
      </c>
      <c r="M15" s="123" t="s">
        <v>156</v>
      </c>
      <c r="N15" s="167" t="s">
        <v>554</v>
      </c>
      <c r="O15" s="168" t="s">
        <v>555</v>
      </c>
    </row>
    <row r="16" spans="1:15" ht="12">
      <c r="A16" s="52"/>
      <c r="B16" s="52"/>
      <c r="C16" s="22"/>
      <c r="D16" s="5" t="s">
        <v>13</v>
      </c>
      <c r="E16" s="5" t="s">
        <v>4</v>
      </c>
      <c r="F16" s="5" t="s">
        <v>4</v>
      </c>
      <c r="G16" s="5" t="s">
        <v>13</v>
      </c>
      <c r="H16" s="5" t="s">
        <v>4</v>
      </c>
      <c r="I16" s="5" t="s">
        <v>4</v>
      </c>
      <c r="J16" s="5" t="s">
        <v>13</v>
      </c>
      <c r="K16" s="5" t="s">
        <v>4</v>
      </c>
      <c r="L16" s="5" t="s">
        <v>4</v>
      </c>
      <c r="M16" s="5" t="s">
        <v>13</v>
      </c>
      <c r="N16" s="5" t="s">
        <v>13</v>
      </c>
      <c r="O16" s="5" t="s">
        <v>13</v>
      </c>
    </row>
    <row r="17" spans="1:15" ht="12">
      <c r="A17" s="52" t="s">
        <v>5</v>
      </c>
      <c r="B17" s="164">
        <v>12</v>
      </c>
      <c r="C17" s="26" t="s">
        <v>60</v>
      </c>
      <c r="D17" s="37">
        <v>40278</v>
      </c>
      <c r="E17" s="37">
        <v>341</v>
      </c>
      <c r="F17" s="37">
        <v>49398</v>
      </c>
      <c r="G17" s="13">
        <v>6219</v>
      </c>
      <c r="H17" s="52">
        <v>126</v>
      </c>
      <c r="I17" s="52">
        <v>7164</v>
      </c>
      <c r="J17" s="13">
        <v>7830</v>
      </c>
      <c r="K17" s="13">
        <v>56</v>
      </c>
      <c r="L17" s="13">
        <v>10044</v>
      </c>
      <c r="M17" s="13">
        <v>622802</v>
      </c>
      <c r="N17" s="37">
        <v>130118</v>
      </c>
      <c r="O17" s="37">
        <v>166384</v>
      </c>
    </row>
    <row r="18" spans="1:15" ht="12">
      <c r="A18" s="164"/>
      <c r="B18" s="37">
        <v>13</v>
      </c>
      <c r="C18" s="26"/>
      <c r="D18" s="37">
        <v>42719</v>
      </c>
      <c r="E18" s="37">
        <v>336</v>
      </c>
      <c r="F18" s="37">
        <v>52988</v>
      </c>
      <c r="G18" s="13">
        <v>7002</v>
      </c>
      <c r="H18" s="37">
        <v>123</v>
      </c>
      <c r="I18" s="37">
        <v>8144</v>
      </c>
      <c r="J18" s="13">
        <v>7944</v>
      </c>
      <c r="K18" s="13">
        <v>48</v>
      </c>
      <c r="L18" s="13">
        <v>10466</v>
      </c>
      <c r="M18" s="13">
        <v>641928</v>
      </c>
      <c r="N18" s="37">
        <v>139053</v>
      </c>
      <c r="O18" s="37">
        <v>202949</v>
      </c>
    </row>
    <row r="19" spans="1:15" ht="12">
      <c r="A19" s="164"/>
      <c r="B19" s="164">
        <v>14</v>
      </c>
      <c r="C19" s="26"/>
      <c r="D19" s="37">
        <v>43064</v>
      </c>
      <c r="E19" s="37">
        <v>296</v>
      </c>
      <c r="F19" s="37">
        <v>53570</v>
      </c>
      <c r="G19" s="13">
        <v>7355</v>
      </c>
      <c r="H19" s="37">
        <v>104</v>
      </c>
      <c r="I19" s="37">
        <v>8540</v>
      </c>
      <c r="J19" s="13">
        <v>7368</v>
      </c>
      <c r="K19" s="13">
        <v>50</v>
      </c>
      <c r="L19" s="13">
        <v>9623</v>
      </c>
      <c r="M19" s="13">
        <v>582351</v>
      </c>
      <c r="N19" s="37">
        <v>132720</v>
      </c>
      <c r="O19" s="37">
        <v>151976</v>
      </c>
    </row>
    <row r="20" spans="1:15" ht="12">
      <c r="A20" s="164"/>
      <c r="B20" s="164">
        <v>15</v>
      </c>
      <c r="C20" s="26"/>
      <c r="D20" s="37">
        <v>43104</v>
      </c>
      <c r="E20" s="37">
        <v>286</v>
      </c>
      <c r="F20" s="37">
        <v>53495</v>
      </c>
      <c r="G20" s="13">
        <v>7672</v>
      </c>
      <c r="H20" s="37">
        <v>118</v>
      </c>
      <c r="I20" s="37">
        <v>8886</v>
      </c>
      <c r="J20" s="13">
        <v>6980</v>
      </c>
      <c r="K20" s="13">
        <v>47</v>
      </c>
      <c r="L20" s="13">
        <v>9100</v>
      </c>
      <c r="M20" s="13">
        <v>535745</v>
      </c>
      <c r="N20" s="37">
        <v>132201</v>
      </c>
      <c r="O20" s="37">
        <v>96359</v>
      </c>
    </row>
    <row r="21" spans="1:15" ht="12">
      <c r="A21" s="164"/>
      <c r="B21" s="52">
        <v>16</v>
      </c>
      <c r="C21" s="26"/>
      <c r="D21" s="37">
        <v>43526</v>
      </c>
      <c r="E21" s="37">
        <v>285</v>
      </c>
      <c r="F21" s="37">
        <v>53985</v>
      </c>
      <c r="G21" s="13">
        <v>8133</v>
      </c>
      <c r="H21" s="37">
        <v>113</v>
      </c>
      <c r="I21" s="37">
        <v>9477</v>
      </c>
      <c r="J21" s="13">
        <v>6685</v>
      </c>
      <c r="K21" s="13">
        <v>38</v>
      </c>
      <c r="L21" s="13">
        <v>8804</v>
      </c>
      <c r="M21" s="13">
        <v>540083</v>
      </c>
      <c r="N21" s="37">
        <v>141049</v>
      </c>
      <c r="O21" s="37">
        <v>97671</v>
      </c>
    </row>
    <row r="22" spans="1:15" ht="12">
      <c r="A22" s="68"/>
      <c r="B22" s="68"/>
      <c r="C22" s="169"/>
      <c r="D22" s="121"/>
      <c r="E22" s="24"/>
      <c r="F22" s="24"/>
      <c r="G22" s="24"/>
      <c r="H22" s="24"/>
      <c r="I22" s="24"/>
      <c r="J22" s="24"/>
      <c r="K22" s="24"/>
      <c r="L22" s="24"/>
      <c r="M22" s="24"/>
      <c r="N22" s="24"/>
      <c r="O22" s="24"/>
    </row>
    <row r="23" spans="1:15" ht="12">
      <c r="A23" s="37" t="s">
        <v>541</v>
      </c>
      <c r="B23" s="37" t="s">
        <v>542</v>
      </c>
      <c r="C23" s="37"/>
      <c r="D23" s="37"/>
      <c r="E23" s="37"/>
      <c r="F23" s="37"/>
      <c r="G23" s="37"/>
      <c r="H23" s="37"/>
      <c r="I23" s="37"/>
      <c r="J23" s="37"/>
      <c r="K23" s="37"/>
      <c r="L23" s="37"/>
      <c r="M23" s="37"/>
      <c r="N23" s="37"/>
      <c r="O23" s="52" t="s">
        <v>288</v>
      </c>
    </row>
    <row r="24" spans="1:15" ht="12">
      <c r="A24" s="37"/>
      <c r="B24" s="37"/>
      <c r="C24" s="37"/>
      <c r="D24" s="37"/>
      <c r="E24" s="37"/>
      <c r="F24" s="37"/>
      <c r="G24" s="37"/>
      <c r="H24" s="37"/>
      <c r="I24" s="37"/>
      <c r="J24" s="37"/>
      <c r="K24" s="37"/>
      <c r="L24" s="37"/>
      <c r="M24" s="37"/>
      <c r="N24" s="37"/>
      <c r="O24" s="52"/>
    </row>
    <row r="25" spans="1:15" ht="14.25">
      <c r="A25" s="44" t="s">
        <v>513</v>
      </c>
      <c r="B25" s="37"/>
      <c r="C25" s="37"/>
      <c r="D25" s="37"/>
      <c r="E25" s="37"/>
      <c r="F25" s="37"/>
      <c r="G25" s="37"/>
      <c r="H25" s="37"/>
      <c r="I25" s="37"/>
      <c r="J25" s="37"/>
      <c r="K25" s="37"/>
      <c r="L25" s="37"/>
      <c r="M25" s="37"/>
      <c r="N25" s="37"/>
      <c r="O25" s="37"/>
    </row>
    <row r="26" spans="1:15" ht="12">
      <c r="A26" s="208" t="s">
        <v>6</v>
      </c>
      <c r="B26" s="208"/>
      <c r="C26" s="209"/>
      <c r="D26" s="211" t="s">
        <v>289</v>
      </c>
      <c r="E26" s="211" t="s">
        <v>290</v>
      </c>
      <c r="F26" s="227" t="s">
        <v>291</v>
      </c>
      <c r="G26" s="227"/>
      <c r="H26" s="227"/>
      <c r="I26" s="227"/>
      <c r="J26" s="227" t="s">
        <v>292</v>
      </c>
      <c r="K26" s="227"/>
      <c r="L26" s="227"/>
      <c r="M26" s="227"/>
      <c r="N26" s="227"/>
      <c r="O26" s="224"/>
    </row>
    <row r="27" spans="1:15" ht="31.5">
      <c r="A27" s="237"/>
      <c r="B27" s="237"/>
      <c r="C27" s="210"/>
      <c r="D27" s="227"/>
      <c r="E27" s="227"/>
      <c r="F27" s="123" t="s">
        <v>156</v>
      </c>
      <c r="G27" s="129" t="s">
        <v>464</v>
      </c>
      <c r="H27" s="129" t="s">
        <v>462</v>
      </c>
      <c r="I27" s="167" t="s">
        <v>463</v>
      </c>
      <c r="J27" s="123" t="s">
        <v>293</v>
      </c>
      <c r="K27" s="123" t="s">
        <v>294</v>
      </c>
      <c r="L27" s="123" t="s">
        <v>295</v>
      </c>
      <c r="M27" s="123" t="s">
        <v>296</v>
      </c>
      <c r="N27" s="123" t="s">
        <v>297</v>
      </c>
      <c r="O27" s="142" t="s">
        <v>298</v>
      </c>
    </row>
    <row r="28" spans="1:15" ht="12">
      <c r="A28" s="52"/>
      <c r="B28" s="164"/>
      <c r="C28" s="22"/>
      <c r="D28" s="52" t="s">
        <v>13</v>
      </c>
      <c r="E28" s="52" t="s">
        <v>13</v>
      </c>
      <c r="F28" s="52" t="s">
        <v>4</v>
      </c>
      <c r="G28" s="52" t="s">
        <v>4</v>
      </c>
      <c r="H28" s="52" t="s">
        <v>4</v>
      </c>
      <c r="I28" s="52" t="s">
        <v>4</v>
      </c>
      <c r="J28" s="52" t="s">
        <v>4</v>
      </c>
      <c r="K28" s="52" t="s">
        <v>4</v>
      </c>
      <c r="L28" s="52" t="s">
        <v>4</v>
      </c>
      <c r="M28" s="52" t="s">
        <v>4</v>
      </c>
      <c r="N28" s="52" t="s">
        <v>4</v>
      </c>
      <c r="O28" s="52" t="s">
        <v>4</v>
      </c>
    </row>
    <row r="29" spans="1:15" ht="12">
      <c r="A29" s="52" t="s">
        <v>5</v>
      </c>
      <c r="B29" s="164">
        <v>11</v>
      </c>
      <c r="C29" s="26" t="s">
        <v>60</v>
      </c>
      <c r="D29" s="13">
        <v>78857</v>
      </c>
      <c r="E29" s="13">
        <v>31581</v>
      </c>
      <c r="F29" s="13">
        <f>SUM(J29:O29)</f>
        <v>17014</v>
      </c>
      <c r="G29" s="13">
        <v>3958</v>
      </c>
      <c r="H29" s="13">
        <v>8021</v>
      </c>
      <c r="I29" s="13">
        <v>234</v>
      </c>
      <c r="J29" s="13">
        <v>217</v>
      </c>
      <c r="K29" s="13">
        <v>1652</v>
      </c>
      <c r="L29" s="37">
        <v>9080</v>
      </c>
      <c r="M29" s="13">
        <v>482</v>
      </c>
      <c r="N29" s="37">
        <v>199</v>
      </c>
      <c r="O29" s="37">
        <v>5384</v>
      </c>
    </row>
    <row r="30" spans="1:15" ht="12">
      <c r="A30" s="164"/>
      <c r="B30" s="164">
        <v>12</v>
      </c>
      <c r="C30" s="26"/>
      <c r="D30" s="37">
        <v>94150</v>
      </c>
      <c r="E30" s="54">
        <v>25844</v>
      </c>
      <c r="F30" s="13">
        <f>SUM(J30:O30)</f>
        <v>15354</v>
      </c>
      <c r="G30" s="37">
        <v>3476</v>
      </c>
      <c r="H30" s="13">
        <v>7028</v>
      </c>
      <c r="I30" s="13">
        <v>196</v>
      </c>
      <c r="J30" s="13">
        <v>325</v>
      </c>
      <c r="K30" s="37">
        <v>2291</v>
      </c>
      <c r="L30" s="37">
        <v>8134</v>
      </c>
      <c r="M30" s="37">
        <v>509</v>
      </c>
      <c r="N30" s="37">
        <v>189</v>
      </c>
      <c r="O30" s="37">
        <v>3906</v>
      </c>
    </row>
    <row r="31" spans="1:15" ht="12">
      <c r="A31" s="164"/>
      <c r="B31" s="164">
        <v>13</v>
      </c>
      <c r="C31" s="26"/>
      <c r="D31" s="37">
        <v>129197</v>
      </c>
      <c r="E31" s="54">
        <v>21799</v>
      </c>
      <c r="F31" s="13">
        <v>15800</v>
      </c>
      <c r="G31" s="37">
        <v>3705</v>
      </c>
      <c r="H31" s="13">
        <v>7425</v>
      </c>
      <c r="I31" s="13">
        <v>214</v>
      </c>
      <c r="J31" s="13">
        <v>267</v>
      </c>
      <c r="K31" s="37">
        <v>2298</v>
      </c>
      <c r="L31" s="37">
        <v>8174</v>
      </c>
      <c r="M31" s="37">
        <v>488</v>
      </c>
      <c r="N31" s="37">
        <v>189</v>
      </c>
      <c r="O31" s="37">
        <v>4384</v>
      </c>
    </row>
    <row r="32" spans="1:15" ht="12">
      <c r="A32" s="164"/>
      <c r="B32" s="164">
        <v>14</v>
      </c>
      <c r="C32" s="26"/>
      <c r="D32" s="37">
        <v>164445</v>
      </c>
      <c r="E32" s="54">
        <v>23803</v>
      </c>
      <c r="F32" s="13">
        <v>17590</v>
      </c>
      <c r="G32" s="37">
        <v>3879</v>
      </c>
      <c r="H32" s="13">
        <v>7871</v>
      </c>
      <c r="I32" s="13">
        <v>259</v>
      </c>
      <c r="J32" s="13">
        <v>310</v>
      </c>
      <c r="K32" s="37">
        <v>2886</v>
      </c>
      <c r="L32" s="37">
        <v>8799</v>
      </c>
      <c r="M32" s="37">
        <v>540</v>
      </c>
      <c r="N32" s="37">
        <v>197</v>
      </c>
      <c r="O32" s="37">
        <v>4858</v>
      </c>
    </row>
    <row r="33" spans="1:15" ht="12">
      <c r="A33" s="164"/>
      <c r="B33" s="164">
        <v>15</v>
      </c>
      <c r="C33" s="26"/>
      <c r="D33" s="37">
        <v>153080</v>
      </c>
      <c r="E33" s="54">
        <v>25973</v>
      </c>
      <c r="F33" s="13">
        <v>17560</v>
      </c>
      <c r="G33" s="37">
        <v>3855</v>
      </c>
      <c r="H33" s="13">
        <v>7358</v>
      </c>
      <c r="I33" s="13">
        <v>283</v>
      </c>
      <c r="J33" s="13">
        <v>333</v>
      </c>
      <c r="K33" s="37">
        <v>2696</v>
      </c>
      <c r="L33" s="37">
        <v>8560</v>
      </c>
      <c r="M33" s="37">
        <v>563</v>
      </c>
      <c r="N33" s="37">
        <v>190</v>
      </c>
      <c r="O33" s="37">
        <v>5218</v>
      </c>
    </row>
    <row r="34" spans="1:15" ht="12">
      <c r="A34" s="68"/>
      <c r="B34" s="68"/>
      <c r="C34" s="34"/>
      <c r="D34" s="24"/>
      <c r="E34" s="170"/>
      <c r="F34" s="24"/>
      <c r="G34" s="24"/>
      <c r="H34" s="24"/>
      <c r="I34" s="24"/>
      <c r="J34" s="24"/>
      <c r="K34" s="24"/>
      <c r="L34" s="24"/>
      <c r="M34" s="24"/>
      <c r="N34" s="24"/>
      <c r="O34" s="24"/>
    </row>
    <row r="35" spans="1:15" ht="12">
      <c r="A35" s="38" t="s">
        <v>299</v>
      </c>
      <c r="B35" s="37"/>
      <c r="C35" s="37"/>
      <c r="D35" s="37"/>
      <c r="E35" s="37"/>
      <c r="F35" s="37"/>
      <c r="G35" s="37"/>
      <c r="H35" s="37"/>
      <c r="I35" s="37"/>
      <c r="J35" s="37"/>
      <c r="K35" s="13"/>
      <c r="L35" s="37"/>
      <c r="M35" s="37"/>
      <c r="N35" s="37"/>
      <c r="O35" s="5" t="s">
        <v>300</v>
      </c>
    </row>
    <row r="36" spans="1:15" ht="12">
      <c r="A36" s="38"/>
      <c r="B36" s="37"/>
      <c r="C36" s="37"/>
      <c r="D36" s="37"/>
      <c r="E36" s="37"/>
      <c r="F36" s="37"/>
      <c r="G36" s="37"/>
      <c r="H36" s="37"/>
      <c r="I36" s="37"/>
      <c r="J36" s="37"/>
      <c r="K36" s="13"/>
      <c r="L36" s="37"/>
      <c r="M36" s="37"/>
      <c r="N36" s="37"/>
      <c r="O36" s="5"/>
    </row>
    <row r="37" spans="1:15" ht="14.25">
      <c r="A37" s="118" t="s">
        <v>514</v>
      </c>
      <c r="B37" s="37"/>
      <c r="C37" s="37"/>
      <c r="D37" s="37"/>
      <c r="E37" s="49"/>
      <c r="F37" s="49"/>
      <c r="G37" s="38"/>
      <c r="H37" s="29"/>
      <c r="I37" s="29"/>
      <c r="J37" s="29"/>
      <c r="K37" s="29"/>
      <c r="L37" s="29"/>
      <c r="M37" s="29"/>
      <c r="N37" s="29"/>
      <c r="O37" s="29"/>
    </row>
    <row r="38" spans="1:15" ht="12">
      <c r="A38" s="208" t="s">
        <v>6</v>
      </c>
      <c r="B38" s="208"/>
      <c r="C38" s="209"/>
      <c r="D38" s="224" t="s">
        <v>301</v>
      </c>
      <c r="E38" s="215"/>
      <c r="F38" s="215"/>
      <c r="G38" s="225"/>
      <c r="H38" s="224" t="s">
        <v>302</v>
      </c>
      <c r="I38" s="215"/>
      <c r="J38" s="215"/>
      <c r="K38" s="225"/>
      <c r="L38" s="211" t="s">
        <v>311</v>
      </c>
      <c r="M38" s="211" t="s">
        <v>312</v>
      </c>
      <c r="N38" s="292" t="s">
        <v>303</v>
      </c>
      <c r="O38" s="288" t="s">
        <v>304</v>
      </c>
    </row>
    <row r="39" spans="1:15" ht="21">
      <c r="A39" s="237"/>
      <c r="B39" s="237"/>
      <c r="C39" s="210"/>
      <c r="D39" s="167" t="s">
        <v>305</v>
      </c>
      <c r="E39" s="167" t="s">
        <v>368</v>
      </c>
      <c r="F39" s="167" t="s">
        <v>306</v>
      </c>
      <c r="G39" s="167" t="s">
        <v>307</v>
      </c>
      <c r="H39" s="171" t="s">
        <v>308</v>
      </c>
      <c r="I39" s="123" t="s">
        <v>309</v>
      </c>
      <c r="J39" s="167" t="s">
        <v>310</v>
      </c>
      <c r="K39" s="142" t="s">
        <v>307</v>
      </c>
      <c r="L39" s="211"/>
      <c r="M39" s="211"/>
      <c r="N39" s="293"/>
      <c r="O39" s="289"/>
    </row>
    <row r="40" spans="1:15" ht="12">
      <c r="A40" s="5"/>
      <c r="B40" s="21"/>
      <c r="C40" s="51"/>
      <c r="D40" s="21"/>
      <c r="E40" s="5"/>
      <c r="F40" s="5" t="s">
        <v>4</v>
      </c>
      <c r="G40" s="5" t="s">
        <v>313</v>
      </c>
      <c r="H40" s="5"/>
      <c r="I40" s="5"/>
      <c r="J40" s="5" t="s">
        <v>4</v>
      </c>
      <c r="K40" s="5" t="s">
        <v>313</v>
      </c>
      <c r="L40" s="52" t="s">
        <v>314</v>
      </c>
      <c r="M40" s="52" t="s">
        <v>314</v>
      </c>
      <c r="N40" s="5" t="s">
        <v>315</v>
      </c>
      <c r="O40" s="5" t="s">
        <v>61</v>
      </c>
    </row>
    <row r="41" spans="1:15" ht="12">
      <c r="A41" s="5" t="s">
        <v>5</v>
      </c>
      <c r="B41" s="21">
        <v>12</v>
      </c>
      <c r="C41" s="172" t="s">
        <v>316</v>
      </c>
      <c r="D41" s="13">
        <v>32</v>
      </c>
      <c r="E41" s="13">
        <v>54</v>
      </c>
      <c r="F41" s="13">
        <v>5393</v>
      </c>
      <c r="G41" s="13">
        <v>157</v>
      </c>
      <c r="H41" s="13">
        <v>100</v>
      </c>
      <c r="I41" s="13">
        <v>1573</v>
      </c>
      <c r="J41" s="13">
        <v>49813</v>
      </c>
      <c r="K41" s="13">
        <v>560</v>
      </c>
      <c r="L41" s="37">
        <v>87929</v>
      </c>
      <c r="M41" s="13">
        <v>3419</v>
      </c>
      <c r="N41" s="37">
        <v>370</v>
      </c>
      <c r="O41" s="39">
        <v>76.9</v>
      </c>
    </row>
    <row r="42" spans="1:15" ht="12">
      <c r="A42" s="21"/>
      <c r="B42" s="13">
        <v>13</v>
      </c>
      <c r="C42" s="26"/>
      <c r="D42" s="13">
        <v>32</v>
      </c>
      <c r="E42" s="13">
        <v>54</v>
      </c>
      <c r="F42" s="13">
        <v>5383</v>
      </c>
      <c r="G42" s="13">
        <v>156</v>
      </c>
      <c r="H42" s="13">
        <v>100</v>
      </c>
      <c r="I42" s="13">
        <v>1570</v>
      </c>
      <c r="J42" s="37">
        <v>49186</v>
      </c>
      <c r="K42" s="37">
        <v>561</v>
      </c>
      <c r="L42" s="37">
        <v>92082</v>
      </c>
      <c r="M42" s="37">
        <v>3328</v>
      </c>
      <c r="N42" s="37">
        <v>362</v>
      </c>
      <c r="O42" s="87">
        <v>87.5</v>
      </c>
    </row>
    <row r="43" spans="1:15" ht="12">
      <c r="A43" s="21"/>
      <c r="B43" s="21">
        <v>14</v>
      </c>
      <c r="C43" s="26"/>
      <c r="D43" s="13">
        <v>32</v>
      </c>
      <c r="E43" s="13">
        <v>54</v>
      </c>
      <c r="F43" s="13">
        <v>5407</v>
      </c>
      <c r="G43" s="13">
        <v>155</v>
      </c>
      <c r="H43" s="13">
        <v>100</v>
      </c>
      <c r="I43" s="13">
        <v>1559</v>
      </c>
      <c r="J43" s="37">
        <v>48630</v>
      </c>
      <c r="K43" s="37">
        <v>556</v>
      </c>
      <c r="L43" s="37">
        <v>94932</v>
      </c>
      <c r="M43" s="37">
        <v>3336</v>
      </c>
      <c r="N43" s="37">
        <v>344</v>
      </c>
      <c r="O43" s="87">
        <v>91.2</v>
      </c>
    </row>
    <row r="44" spans="1:15" ht="12">
      <c r="A44" s="21"/>
      <c r="B44" s="21">
        <v>15</v>
      </c>
      <c r="C44" s="26"/>
      <c r="D44" s="13">
        <v>32</v>
      </c>
      <c r="E44" s="13">
        <v>54</v>
      </c>
      <c r="F44" s="13">
        <v>5426</v>
      </c>
      <c r="G44" s="13">
        <v>155</v>
      </c>
      <c r="H44" s="13">
        <v>100</v>
      </c>
      <c r="I44" s="13">
        <v>1546</v>
      </c>
      <c r="J44" s="37">
        <v>48110</v>
      </c>
      <c r="K44" s="37">
        <v>555</v>
      </c>
      <c r="L44" s="37">
        <v>96240</v>
      </c>
      <c r="M44" s="37">
        <v>3320</v>
      </c>
      <c r="N44" s="37">
        <v>323</v>
      </c>
      <c r="O44" s="87">
        <v>92.9</v>
      </c>
    </row>
    <row r="45" spans="1:15" ht="12">
      <c r="A45" s="21"/>
      <c r="B45" s="5">
        <v>16</v>
      </c>
      <c r="C45" s="26"/>
      <c r="D45" s="13">
        <v>32</v>
      </c>
      <c r="E45" s="13">
        <v>55</v>
      </c>
      <c r="F45" s="13">
        <v>5395</v>
      </c>
      <c r="G45" s="13">
        <v>153</v>
      </c>
      <c r="H45" s="13">
        <v>97</v>
      </c>
      <c r="I45" s="13">
        <v>1533</v>
      </c>
      <c r="J45" s="37">
        <v>47513</v>
      </c>
      <c r="K45" s="37">
        <v>555</v>
      </c>
      <c r="L45" s="37">
        <v>98364</v>
      </c>
      <c r="M45" s="37">
        <v>3350</v>
      </c>
      <c r="N45" s="37">
        <v>320</v>
      </c>
      <c r="O45" s="116">
        <v>93.8</v>
      </c>
    </row>
    <row r="46" spans="1:15" ht="12">
      <c r="A46" s="24"/>
      <c r="B46" s="24"/>
      <c r="C46" s="34"/>
      <c r="D46" s="24"/>
      <c r="E46" s="48"/>
      <c r="F46" s="46"/>
      <c r="G46" s="24"/>
      <c r="H46" s="48"/>
      <c r="I46" s="48"/>
      <c r="J46" s="48"/>
      <c r="K46" s="48"/>
      <c r="L46" s="24"/>
      <c r="M46" s="48"/>
      <c r="N46" s="48"/>
      <c r="O46" s="24"/>
    </row>
    <row r="47" spans="1:15" ht="12">
      <c r="A47" s="37" t="s">
        <v>552</v>
      </c>
      <c r="B47" s="37"/>
      <c r="C47" s="37"/>
      <c r="D47" s="37"/>
      <c r="E47" s="37"/>
      <c r="F47" s="37"/>
      <c r="G47" s="37"/>
      <c r="H47" s="37"/>
      <c r="I47" s="37"/>
      <c r="J47" s="37"/>
      <c r="K47" s="37"/>
      <c r="L47" s="37"/>
      <c r="M47" s="37"/>
      <c r="N47" s="37"/>
      <c r="O47" s="5" t="s">
        <v>205</v>
      </c>
    </row>
    <row r="48" spans="1:15" ht="12">
      <c r="A48" s="37"/>
      <c r="B48" s="37"/>
      <c r="C48" s="37"/>
      <c r="D48" s="37"/>
      <c r="E48" s="37"/>
      <c r="F48" s="37"/>
      <c r="G48" s="37"/>
      <c r="H48" s="37"/>
      <c r="I48" s="37"/>
      <c r="J48" s="37"/>
      <c r="K48" s="37"/>
      <c r="L48" s="37"/>
      <c r="M48" s="37"/>
      <c r="N48" s="37"/>
      <c r="O48" s="5"/>
    </row>
    <row r="49" spans="1:15" ht="14.25">
      <c r="A49" s="44" t="s">
        <v>515</v>
      </c>
      <c r="B49" s="37"/>
      <c r="C49" s="37"/>
      <c r="D49" s="37"/>
      <c r="E49" s="37"/>
      <c r="F49" s="37"/>
      <c r="G49" s="37"/>
      <c r="H49" s="37"/>
      <c r="I49" s="37"/>
      <c r="J49" s="37"/>
      <c r="K49" s="37"/>
      <c r="L49" s="37"/>
      <c r="M49" s="37"/>
      <c r="N49" s="37"/>
      <c r="O49" s="13"/>
    </row>
    <row r="50" spans="1:15" ht="12">
      <c r="A50" s="208" t="s">
        <v>6</v>
      </c>
      <c r="B50" s="208"/>
      <c r="C50" s="209"/>
      <c r="D50" s="227" t="s">
        <v>317</v>
      </c>
      <c r="E50" s="227"/>
      <c r="F50" s="227"/>
      <c r="G50" s="227"/>
      <c r="H50" s="227"/>
      <c r="I50" s="227"/>
      <c r="J50" s="224" t="s">
        <v>320</v>
      </c>
      <c r="K50" s="290"/>
      <c r="L50" s="211" t="s">
        <v>318</v>
      </c>
      <c r="M50" s="154" t="s">
        <v>529</v>
      </c>
      <c r="N50" s="224" t="s">
        <v>319</v>
      </c>
      <c r="O50" s="290"/>
    </row>
    <row r="51" spans="1:15" ht="12">
      <c r="A51" s="237"/>
      <c r="B51" s="237"/>
      <c r="C51" s="210"/>
      <c r="D51" s="122" t="s">
        <v>156</v>
      </c>
      <c r="E51" s="123" t="s">
        <v>321</v>
      </c>
      <c r="F51" s="123" t="s">
        <v>322</v>
      </c>
      <c r="G51" s="123" t="s">
        <v>323</v>
      </c>
      <c r="H51" s="123" t="s">
        <v>324</v>
      </c>
      <c r="I51" s="123" t="s">
        <v>7</v>
      </c>
      <c r="J51" s="123" t="s">
        <v>321</v>
      </c>
      <c r="K51" s="137" t="s">
        <v>322</v>
      </c>
      <c r="L51" s="291"/>
      <c r="M51" s="294"/>
      <c r="N51" s="123" t="s">
        <v>286</v>
      </c>
      <c r="O51" s="137" t="s">
        <v>530</v>
      </c>
    </row>
    <row r="52" spans="1:15" ht="12">
      <c r="A52" s="14"/>
      <c r="B52" s="14"/>
      <c r="C52" s="75"/>
      <c r="D52" s="5" t="s">
        <v>13</v>
      </c>
      <c r="E52" s="5" t="s">
        <v>13</v>
      </c>
      <c r="F52" s="5" t="s">
        <v>13</v>
      </c>
      <c r="G52" s="5" t="s">
        <v>13</v>
      </c>
      <c r="H52" s="5" t="s">
        <v>13</v>
      </c>
      <c r="I52" s="5" t="s">
        <v>13</v>
      </c>
      <c r="J52" s="5" t="s">
        <v>326</v>
      </c>
      <c r="K52" s="5" t="s">
        <v>327</v>
      </c>
      <c r="L52" s="5" t="s">
        <v>325</v>
      </c>
      <c r="M52" s="5" t="s">
        <v>11</v>
      </c>
      <c r="N52" s="5" t="s">
        <v>4</v>
      </c>
      <c r="O52" s="5" t="s">
        <v>4</v>
      </c>
    </row>
    <row r="53" spans="1:15" ht="12">
      <c r="A53" s="5" t="s">
        <v>5</v>
      </c>
      <c r="B53" s="21">
        <v>11</v>
      </c>
      <c r="C53" s="26" t="s">
        <v>60</v>
      </c>
      <c r="D53" s="13">
        <v>2612</v>
      </c>
      <c r="E53" s="13">
        <v>1317</v>
      </c>
      <c r="F53" s="13">
        <v>163</v>
      </c>
      <c r="G53" s="13">
        <v>395</v>
      </c>
      <c r="H53" s="13">
        <v>6</v>
      </c>
      <c r="I53" s="13">
        <v>731</v>
      </c>
      <c r="J53" s="13">
        <v>62940</v>
      </c>
      <c r="K53" s="13">
        <v>3121</v>
      </c>
      <c r="L53" s="76">
        <v>1698</v>
      </c>
      <c r="M53" s="13">
        <v>5171263</v>
      </c>
      <c r="N53" s="37">
        <v>91</v>
      </c>
      <c r="O53" s="13">
        <v>281</v>
      </c>
    </row>
    <row r="54" spans="1:15" ht="12">
      <c r="A54" s="21"/>
      <c r="B54" s="21">
        <v>12</v>
      </c>
      <c r="C54" s="26"/>
      <c r="D54" s="13">
        <v>3076</v>
      </c>
      <c r="E54" s="37">
        <v>1505</v>
      </c>
      <c r="F54" s="13">
        <v>200</v>
      </c>
      <c r="G54" s="13">
        <v>405</v>
      </c>
      <c r="H54" s="13">
        <v>10</v>
      </c>
      <c r="I54" s="13">
        <v>956</v>
      </c>
      <c r="J54" s="37">
        <v>59601</v>
      </c>
      <c r="K54" s="13">
        <v>12256</v>
      </c>
      <c r="L54" s="76">
        <v>1859</v>
      </c>
      <c r="M54" s="13">
        <v>5373061</v>
      </c>
      <c r="N54" s="13">
        <v>63</v>
      </c>
      <c r="O54" s="13">
        <v>388</v>
      </c>
    </row>
    <row r="55" spans="1:15" ht="12">
      <c r="A55" s="21"/>
      <c r="B55" s="13">
        <v>13</v>
      </c>
      <c r="C55" s="26"/>
      <c r="D55" s="13">
        <v>2932</v>
      </c>
      <c r="E55" s="37">
        <v>1387</v>
      </c>
      <c r="F55" s="13">
        <v>193</v>
      </c>
      <c r="G55" s="13">
        <v>364</v>
      </c>
      <c r="H55" s="13">
        <v>3</v>
      </c>
      <c r="I55" s="13">
        <v>985</v>
      </c>
      <c r="J55" s="37">
        <v>51105</v>
      </c>
      <c r="K55" s="13">
        <v>2010</v>
      </c>
      <c r="L55" s="76">
        <v>1659</v>
      </c>
      <c r="M55" s="13">
        <v>4173704</v>
      </c>
      <c r="N55" s="13">
        <v>69</v>
      </c>
      <c r="O55" s="13">
        <v>306</v>
      </c>
    </row>
    <row r="56" spans="1:15" ht="12">
      <c r="A56" s="21"/>
      <c r="B56" s="13">
        <v>14</v>
      </c>
      <c r="C56" s="26"/>
      <c r="D56" s="13">
        <v>3117</v>
      </c>
      <c r="E56" s="37">
        <v>1440</v>
      </c>
      <c r="F56" s="13">
        <v>233</v>
      </c>
      <c r="G56" s="13">
        <v>346</v>
      </c>
      <c r="H56" s="13">
        <v>2</v>
      </c>
      <c r="I56" s="13">
        <v>1096</v>
      </c>
      <c r="J56" s="37">
        <v>54889</v>
      </c>
      <c r="K56" s="13">
        <v>8927</v>
      </c>
      <c r="L56" s="76">
        <v>1837</v>
      </c>
      <c r="M56" s="13">
        <v>5024668</v>
      </c>
      <c r="N56" s="13">
        <v>77</v>
      </c>
      <c r="O56" s="13">
        <v>365</v>
      </c>
    </row>
    <row r="57" spans="1:15" ht="12">
      <c r="A57" s="21"/>
      <c r="B57" s="173">
        <v>15</v>
      </c>
      <c r="C57" s="26"/>
      <c r="D57" s="13">
        <v>2616</v>
      </c>
      <c r="E57" s="37">
        <v>1348</v>
      </c>
      <c r="F57" s="13">
        <v>104</v>
      </c>
      <c r="G57" s="13">
        <v>350</v>
      </c>
      <c r="H57" s="13">
        <v>6</v>
      </c>
      <c r="I57" s="13">
        <v>808</v>
      </c>
      <c r="J57" s="37">
        <v>49930</v>
      </c>
      <c r="K57" s="13">
        <v>999</v>
      </c>
      <c r="L57" s="76">
        <v>1631</v>
      </c>
      <c r="M57" s="13">
        <v>4036625</v>
      </c>
      <c r="N57" s="13">
        <v>86</v>
      </c>
      <c r="O57" s="13">
        <v>325</v>
      </c>
    </row>
    <row r="58" spans="1:15" ht="12">
      <c r="A58" s="24"/>
      <c r="B58" s="24"/>
      <c r="C58" s="34"/>
      <c r="D58" s="24"/>
      <c r="E58" s="24"/>
      <c r="F58" s="24"/>
      <c r="G58" s="24"/>
      <c r="H58" s="24"/>
      <c r="I58" s="24"/>
      <c r="J58" s="24"/>
      <c r="K58" s="24"/>
      <c r="L58" s="24"/>
      <c r="M58" s="24"/>
      <c r="N58" s="24"/>
      <c r="O58" s="24"/>
    </row>
    <row r="59" spans="1:15" ht="12">
      <c r="A59" s="49"/>
      <c r="B59" s="37"/>
      <c r="C59" s="37"/>
      <c r="D59" s="37"/>
      <c r="E59" s="37"/>
      <c r="F59" s="37"/>
      <c r="G59" s="37"/>
      <c r="H59" s="37"/>
      <c r="I59" s="37"/>
      <c r="J59" s="37"/>
      <c r="K59" s="37"/>
      <c r="L59" s="37"/>
      <c r="M59" s="37"/>
      <c r="N59" s="37"/>
      <c r="O59" s="5" t="s">
        <v>205</v>
      </c>
    </row>
  </sheetData>
  <mergeCells count="31">
    <mergeCell ref="M14:O14"/>
    <mergeCell ref="J26:O26"/>
    <mergeCell ref="J14:L14"/>
    <mergeCell ref="G14:I14"/>
    <mergeCell ref="A50:C51"/>
    <mergeCell ref="A14:C15"/>
    <mergeCell ref="D26:D27"/>
    <mergeCell ref="E26:E27"/>
    <mergeCell ref="A38:C39"/>
    <mergeCell ref="D50:I50"/>
    <mergeCell ref="D38:G38"/>
    <mergeCell ref="A26:C27"/>
    <mergeCell ref="F26:I26"/>
    <mergeCell ref="D14:F14"/>
    <mergeCell ref="A2:C3"/>
    <mergeCell ref="D2:D3"/>
    <mergeCell ref="E2:E3"/>
    <mergeCell ref="I2:N2"/>
    <mergeCell ref="I3:J3"/>
    <mergeCell ref="K3:L3"/>
    <mergeCell ref="F2:H2"/>
    <mergeCell ref="M3:N3"/>
    <mergeCell ref="O38:O39"/>
    <mergeCell ref="J50:K50"/>
    <mergeCell ref="L50:L51"/>
    <mergeCell ref="L38:L39"/>
    <mergeCell ref="M38:M39"/>
    <mergeCell ref="H38:K38"/>
    <mergeCell ref="N38:N39"/>
    <mergeCell ref="M50:M51"/>
    <mergeCell ref="N50:O50"/>
  </mergeCells>
  <printOptions/>
  <pageMargins left="0.7874015748031497" right="0.7874015748031497" top="0.984251968503937" bottom="0.984251968503937" header="0.5118110236220472" footer="0.5118110236220472"/>
  <pageSetup horizontalDpi="360" verticalDpi="360" orientation="portrait" paperSize="9" scale="91" r:id="rId1"/>
  <headerFooter alignWithMargins="0">
    <oddHeader>&amp;L&amp;"ＭＳ Ｐゴシック,太字"&amp;14   警察･消防</oddHeader>
  </headerFooter>
</worksheet>
</file>

<file path=xl/worksheets/sheet7.xml><?xml version="1.0" encoding="utf-8"?>
<worksheet xmlns="http://schemas.openxmlformats.org/spreadsheetml/2006/main" xmlns:r="http://schemas.openxmlformats.org/officeDocument/2006/relationships">
  <dimension ref="A1:K61"/>
  <sheetViews>
    <sheetView view="pageBreakPreview" zoomScaleSheetLayoutView="100" workbookViewId="0" topLeftCell="A1">
      <selection activeCell="A1" sqref="A1"/>
    </sheetView>
  </sheetViews>
  <sheetFormatPr defaultColWidth="9.00390625" defaultRowHeight="12.75"/>
  <sheetData>
    <row r="1" spans="1:11" ht="14.25">
      <c r="A1" s="55" t="s">
        <v>516</v>
      </c>
      <c r="B1" s="174"/>
      <c r="C1" s="175"/>
      <c r="D1" s="56"/>
      <c r="E1" s="56"/>
      <c r="F1" s="56"/>
      <c r="G1" s="56"/>
      <c r="H1" s="84"/>
      <c r="I1" s="56"/>
      <c r="J1" s="56"/>
      <c r="K1" s="56"/>
    </row>
    <row r="2" spans="1:11" ht="12">
      <c r="A2" s="299" t="s">
        <v>328</v>
      </c>
      <c r="B2" s="299"/>
      <c r="C2" s="300"/>
      <c r="D2" s="248" t="s">
        <v>329</v>
      </c>
      <c r="E2" s="249"/>
      <c r="F2" s="308"/>
      <c r="G2" s="248" t="s">
        <v>330</v>
      </c>
      <c r="H2" s="249"/>
      <c r="I2" s="308"/>
      <c r="J2" s="310" t="s">
        <v>331</v>
      </c>
      <c r="K2" s="72"/>
    </row>
    <row r="3" spans="1:11" ht="12">
      <c r="A3" s="301"/>
      <c r="B3" s="301"/>
      <c r="C3" s="302"/>
      <c r="D3" s="147" t="s">
        <v>223</v>
      </c>
      <c r="E3" s="147" t="s">
        <v>332</v>
      </c>
      <c r="F3" s="147" t="s">
        <v>7</v>
      </c>
      <c r="G3" s="147" t="s">
        <v>223</v>
      </c>
      <c r="H3" s="147" t="s">
        <v>333</v>
      </c>
      <c r="I3" s="147" t="s">
        <v>334</v>
      </c>
      <c r="J3" s="258"/>
      <c r="K3" s="72"/>
    </row>
    <row r="4" spans="1:11" ht="12">
      <c r="A4" s="85"/>
      <c r="B4" s="85"/>
      <c r="C4" s="176"/>
      <c r="D4" s="85" t="s">
        <v>4</v>
      </c>
      <c r="E4" s="85" t="s">
        <v>4</v>
      </c>
      <c r="F4" s="85" t="s">
        <v>4</v>
      </c>
      <c r="G4" s="85" t="s">
        <v>4</v>
      </c>
      <c r="H4" s="85" t="s">
        <v>4</v>
      </c>
      <c r="I4" s="85" t="s">
        <v>4</v>
      </c>
      <c r="J4" s="85" t="s">
        <v>4</v>
      </c>
      <c r="K4" s="85"/>
    </row>
    <row r="5" spans="1:11" ht="12">
      <c r="A5" s="85" t="s">
        <v>5</v>
      </c>
      <c r="B5" s="67">
        <v>12</v>
      </c>
      <c r="C5" s="176" t="s">
        <v>458</v>
      </c>
      <c r="D5" s="6">
        <v>14966</v>
      </c>
      <c r="E5" s="54">
        <v>13717</v>
      </c>
      <c r="F5" s="6">
        <v>1249</v>
      </c>
      <c r="G5" s="6">
        <v>11871</v>
      </c>
      <c r="H5" s="6">
        <v>10896</v>
      </c>
      <c r="I5" s="6">
        <v>975</v>
      </c>
      <c r="J5" s="6">
        <v>61711</v>
      </c>
      <c r="K5" s="56"/>
    </row>
    <row r="6" spans="1:11" ht="12">
      <c r="A6" s="56"/>
      <c r="B6" s="67">
        <v>13</v>
      </c>
      <c r="C6" s="177"/>
      <c r="D6" s="6">
        <v>14943</v>
      </c>
      <c r="E6" s="5">
        <v>13756</v>
      </c>
      <c r="F6" s="5">
        <v>1187</v>
      </c>
      <c r="G6" s="6">
        <v>11771</v>
      </c>
      <c r="H6" s="6">
        <v>10796</v>
      </c>
      <c r="I6" s="6">
        <v>975</v>
      </c>
      <c r="J6" s="6">
        <v>60920</v>
      </c>
      <c r="K6" s="56"/>
    </row>
    <row r="7" spans="1:11" ht="12">
      <c r="A7" s="56"/>
      <c r="B7" s="67">
        <v>14</v>
      </c>
      <c r="C7" s="178"/>
      <c r="D7" s="6">
        <v>14824</v>
      </c>
      <c r="E7" s="5">
        <v>13643</v>
      </c>
      <c r="F7" s="5">
        <v>1181</v>
      </c>
      <c r="G7" s="6">
        <v>11931</v>
      </c>
      <c r="H7" s="6">
        <v>10956</v>
      </c>
      <c r="I7" s="6">
        <v>975</v>
      </c>
      <c r="J7" s="6">
        <v>59807</v>
      </c>
      <c r="K7" s="56"/>
    </row>
    <row r="8" spans="1:11" ht="12">
      <c r="A8" s="56"/>
      <c r="B8" s="67">
        <v>15</v>
      </c>
      <c r="C8" s="178"/>
      <c r="D8" s="6">
        <v>14717</v>
      </c>
      <c r="E8" s="5">
        <v>13669</v>
      </c>
      <c r="F8" s="5">
        <v>1048</v>
      </c>
      <c r="G8" s="6">
        <v>12181</v>
      </c>
      <c r="H8" s="6">
        <v>11206</v>
      </c>
      <c r="I8" s="6">
        <v>975</v>
      </c>
      <c r="J8" s="6">
        <v>58412</v>
      </c>
      <c r="K8" s="56"/>
    </row>
    <row r="9" spans="1:11" ht="12">
      <c r="A9" s="56"/>
      <c r="B9" s="57">
        <v>16</v>
      </c>
      <c r="C9" s="178"/>
      <c r="D9" s="6">
        <v>14560</v>
      </c>
      <c r="E9" s="5">
        <v>13567</v>
      </c>
      <c r="F9" s="5">
        <v>993</v>
      </c>
      <c r="G9" s="6">
        <v>12306</v>
      </c>
      <c r="H9" s="6">
        <v>11331</v>
      </c>
      <c r="I9" s="6">
        <v>975</v>
      </c>
      <c r="J9" s="6">
        <v>57289</v>
      </c>
      <c r="K9" s="56"/>
    </row>
    <row r="10" spans="1:11" ht="12">
      <c r="A10" s="105"/>
      <c r="B10" s="179"/>
      <c r="C10" s="180"/>
      <c r="D10" s="50"/>
      <c r="E10" s="50"/>
      <c r="F10" s="10"/>
      <c r="G10" s="10"/>
      <c r="H10" s="10"/>
      <c r="I10" s="86"/>
      <c r="J10" s="10"/>
      <c r="K10" s="56"/>
    </row>
    <row r="11" spans="1:11" ht="12">
      <c r="A11" s="56" t="s">
        <v>335</v>
      </c>
      <c r="B11" s="119"/>
      <c r="C11" s="175"/>
      <c r="D11" s="174"/>
      <c r="E11" s="56"/>
      <c r="F11" s="56"/>
      <c r="G11" s="85"/>
      <c r="H11" s="84"/>
      <c r="I11" s="56"/>
      <c r="J11" s="85" t="s">
        <v>373</v>
      </c>
      <c r="K11" s="56"/>
    </row>
    <row r="12" spans="1:11" ht="12">
      <c r="A12" s="56"/>
      <c r="B12" s="174"/>
      <c r="C12" s="175"/>
      <c r="D12" s="174"/>
      <c r="E12" s="56"/>
      <c r="F12" s="56"/>
      <c r="G12" s="56"/>
      <c r="H12" s="84"/>
      <c r="I12" s="56"/>
      <c r="J12" s="56"/>
      <c r="K12" s="56"/>
    </row>
    <row r="13" spans="1:11" ht="14.25">
      <c r="A13" s="44" t="s">
        <v>517</v>
      </c>
      <c r="B13" s="119"/>
      <c r="C13" s="56"/>
      <c r="D13" s="56"/>
      <c r="E13" s="6"/>
      <c r="F13" s="6"/>
      <c r="G13" s="56"/>
      <c r="H13" s="84"/>
      <c r="I13" s="56"/>
      <c r="J13" s="56"/>
      <c r="K13" s="56"/>
    </row>
    <row r="14" spans="1:11" ht="12">
      <c r="A14" s="303" t="s">
        <v>6</v>
      </c>
      <c r="B14" s="303"/>
      <c r="C14" s="304"/>
      <c r="D14" s="224" t="s">
        <v>156</v>
      </c>
      <c r="E14" s="225"/>
      <c r="F14" s="224" t="s">
        <v>9</v>
      </c>
      <c r="G14" s="215"/>
      <c r="H14" s="224" t="s">
        <v>10</v>
      </c>
      <c r="I14" s="215"/>
      <c r="J14" s="56"/>
      <c r="K14" s="56"/>
    </row>
    <row r="15" spans="1:11" ht="12">
      <c r="A15" s="183"/>
      <c r="B15" s="119"/>
      <c r="C15" s="184"/>
      <c r="D15" s="228" t="s">
        <v>4</v>
      </c>
      <c r="E15" s="229"/>
      <c r="F15" s="229" t="s">
        <v>4</v>
      </c>
      <c r="G15" s="229"/>
      <c r="H15" s="229" t="s">
        <v>4</v>
      </c>
      <c r="I15" s="229"/>
      <c r="J15" s="56"/>
      <c r="K15" s="56"/>
    </row>
    <row r="16" spans="1:11" ht="12">
      <c r="A16" s="183"/>
      <c r="B16" s="119"/>
      <c r="C16" s="184">
        <v>37957</v>
      </c>
      <c r="D16" s="312">
        <v>4474361</v>
      </c>
      <c r="E16" s="298"/>
      <c r="F16" s="298">
        <v>2131902</v>
      </c>
      <c r="G16" s="298"/>
      <c r="H16" s="298">
        <v>2342459</v>
      </c>
      <c r="I16" s="298"/>
      <c r="J16" s="185"/>
      <c r="K16" s="56"/>
    </row>
    <row r="17" spans="1:11" ht="12">
      <c r="A17" s="183"/>
      <c r="B17" s="119"/>
      <c r="C17" s="184">
        <v>38048</v>
      </c>
      <c r="D17" s="312">
        <v>4478814</v>
      </c>
      <c r="E17" s="298"/>
      <c r="F17" s="298">
        <v>2133404</v>
      </c>
      <c r="G17" s="298"/>
      <c r="H17" s="298">
        <v>2345410</v>
      </c>
      <c r="I17" s="298"/>
      <c r="J17" s="185"/>
      <c r="K17" s="56"/>
    </row>
    <row r="18" spans="1:11" ht="12">
      <c r="A18" s="183"/>
      <c r="B18" s="119"/>
      <c r="C18" s="184">
        <v>38140</v>
      </c>
      <c r="D18" s="312">
        <v>4481642</v>
      </c>
      <c r="E18" s="298"/>
      <c r="F18" s="298">
        <v>2134348</v>
      </c>
      <c r="G18" s="298"/>
      <c r="H18" s="298">
        <v>2347294</v>
      </c>
      <c r="I18" s="298"/>
      <c r="J18" s="185"/>
      <c r="K18" s="56"/>
    </row>
    <row r="19" spans="1:11" ht="12">
      <c r="A19" s="183"/>
      <c r="B19" s="119"/>
      <c r="C19" s="184">
        <v>38161</v>
      </c>
      <c r="D19" s="312">
        <v>4491154</v>
      </c>
      <c r="E19" s="298"/>
      <c r="F19" s="298">
        <v>2138910</v>
      </c>
      <c r="G19" s="298"/>
      <c r="H19" s="298">
        <v>2352244</v>
      </c>
      <c r="I19" s="298"/>
      <c r="J19" s="185"/>
      <c r="K19" s="56"/>
    </row>
    <row r="20" spans="1:11" ht="12">
      <c r="A20" s="183"/>
      <c r="B20" s="119"/>
      <c r="C20" s="184">
        <v>38232</v>
      </c>
      <c r="D20" s="311">
        <v>4487009</v>
      </c>
      <c r="E20" s="216"/>
      <c r="F20" s="216">
        <v>2135760</v>
      </c>
      <c r="G20" s="216"/>
      <c r="H20" s="216">
        <v>2351249</v>
      </c>
      <c r="I20" s="216"/>
      <c r="J20" s="185"/>
      <c r="K20" s="56"/>
    </row>
    <row r="21" spans="1:11" ht="12">
      <c r="A21" s="183"/>
      <c r="B21" s="119"/>
      <c r="C21" s="184">
        <v>38323</v>
      </c>
      <c r="D21" s="311">
        <v>4493406</v>
      </c>
      <c r="E21" s="216"/>
      <c r="F21" s="216">
        <v>2138571</v>
      </c>
      <c r="G21" s="216"/>
      <c r="H21" s="216">
        <v>2354835</v>
      </c>
      <c r="I21" s="216"/>
      <c r="J21" s="185"/>
      <c r="K21" s="56"/>
    </row>
    <row r="22" spans="1:11" ht="12">
      <c r="A22" s="186"/>
      <c r="B22" s="187"/>
      <c r="C22" s="180"/>
      <c r="D22" s="188"/>
      <c r="E22" s="188"/>
      <c r="F22" s="188"/>
      <c r="G22" s="188"/>
      <c r="H22" s="188"/>
      <c r="I22" s="188"/>
      <c r="J22" s="56"/>
      <c r="K22" s="56"/>
    </row>
    <row r="23" spans="1:11" ht="12">
      <c r="A23" s="183"/>
      <c r="B23" s="119"/>
      <c r="C23" s="175"/>
      <c r="D23" s="56"/>
      <c r="E23" s="56"/>
      <c r="F23" s="189"/>
      <c r="G23" s="56"/>
      <c r="H23" s="84"/>
      <c r="I23" s="189" t="s">
        <v>336</v>
      </c>
      <c r="J23" s="56"/>
      <c r="K23" s="56"/>
    </row>
    <row r="24" spans="1:11" ht="12">
      <c r="A24" s="183"/>
      <c r="B24" s="119"/>
      <c r="C24" s="175"/>
      <c r="D24" s="56"/>
      <c r="E24" s="56"/>
      <c r="F24" s="189"/>
      <c r="G24" s="56"/>
      <c r="H24" s="84"/>
      <c r="I24" s="56"/>
      <c r="J24" s="56"/>
      <c r="K24" s="56"/>
    </row>
    <row r="25" spans="1:11" ht="14.25">
      <c r="A25" s="55" t="s">
        <v>518</v>
      </c>
      <c r="B25" s="174"/>
      <c r="C25" s="175"/>
      <c r="D25" s="56"/>
      <c r="E25" s="56"/>
      <c r="F25" s="56"/>
      <c r="G25" s="112"/>
      <c r="H25" s="112"/>
      <c r="I25" s="113"/>
      <c r="J25" s="112"/>
      <c r="K25" s="56"/>
    </row>
    <row r="26" spans="1:11" ht="12">
      <c r="A26" s="299" t="s">
        <v>328</v>
      </c>
      <c r="B26" s="299"/>
      <c r="C26" s="300"/>
      <c r="D26" s="271" t="s">
        <v>337</v>
      </c>
      <c r="E26" s="271" t="s">
        <v>338</v>
      </c>
      <c r="F26" s="271" t="s">
        <v>339</v>
      </c>
      <c r="G26" s="297"/>
      <c r="H26" s="297"/>
      <c r="I26" s="297"/>
      <c r="J26" s="297"/>
      <c r="K26" s="248"/>
    </row>
    <row r="27" spans="1:11" ht="22.5">
      <c r="A27" s="301"/>
      <c r="B27" s="301"/>
      <c r="C27" s="302"/>
      <c r="D27" s="271"/>
      <c r="E27" s="271"/>
      <c r="F27" s="147" t="s">
        <v>340</v>
      </c>
      <c r="G27" s="190" t="s">
        <v>384</v>
      </c>
      <c r="H27" s="147" t="s">
        <v>341</v>
      </c>
      <c r="I27" s="190" t="s">
        <v>385</v>
      </c>
      <c r="J27" s="190" t="s">
        <v>469</v>
      </c>
      <c r="K27" s="151" t="s">
        <v>342</v>
      </c>
    </row>
    <row r="28" spans="1:11" ht="12">
      <c r="A28" s="85"/>
      <c r="B28" s="85"/>
      <c r="C28" s="176"/>
      <c r="D28" s="85" t="s">
        <v>4</v>
      </c>
      <c r="E28" s="85" t="s">
        <v>4</v>
      </c>
      <c r="F28" s="85" t="s">
        <v>4</v>
      </c>
      <c r="G28" s="85" t="s">
        <v>4</v>
      </c>
      <c r="H28" s="85" t="s">
        <v>4</v>
      </c>
      <c r="I28" s="85" t="s">
        <v>4</v>
      </c>
      <c r="J28" s="85" t="s">
        <v>4</v>
      </c>
      <c r="K28" s="85" t="s">
        <v>4</v>
      </c>
    </row>
    <row r="29" spans="1:11" ht="12">
      <c r="A29" s="191"/>
      <c r="B29" s="67"/>
      <c r="C29" s="176">
        <v>38149</v>
      </c>
      <c r="D29" s="6">
        <v>93</v>
      </c>
      <c r="E29" s="6">
        <v>92</v>
      </c>
      <c r="F29" s="6">
        <v>46</v>
      </c>
      <c r="G29" s="6">
        <v>18</v>
      </c>
      <c r="H29" s="6">
        <v>12</v>
      </c>
      <c r="I29" s="6">
        <v>8</v>
      </c>
      <c r="J29" s="6">
        <v>3</v>
      </c>
      <c r="K29" s="56">
        <v>5</v>
      </c>
    </row>
    <row r="30" spans="1:11" ht="12">
      <c r="A30" s="105"/>
      <c r="B30" s="179"/>
      <c r="C30" s="180"/>
      <c r="D30" s="50"/>
      <c r="E30" s="50"/>
      <c r="F30" s="10"/>
      <c r="G30" s="10"/>
      <c r="H30" s="10"/>
      <c r="I30" s="86"/>
      <c r="J30" s="10"/>
      <c r="K30" s="105"/>
    </row>
    <row r="31" spans="1:11" ht="12">
      <c r="A31" s="56" t="s">
        <v>475</v>
      </c>
      <c r="B31" s="56"/>
      <c r="C31" s="175"/>
      <c r="D31" s="174"/>
      <c r="E31" s="56"/>
      <c r="F31" s="56"/>
      <c r="G31" s="85"/>
      <c r="H31" s="84"/>
      <c r="I31" s="56"/>
      <c r="J31" s="85"/>
      <c r="K31" s="85" t="s">
        <v>366</v>
      </c>
    </row>
    <row r="32" spans="1:11" ht="12">
      <c r="A32" s="183"/>
      <c r="B32" s="119"/>
      <c r="C32" s="175"/>
      <c r="D32" s="56"/>
      <c r="E32" s="56"/>
      <c r="F32" s="189"/>
      <c r="G32" s="56"/>
      <c r="H32" s="84"/>
      <c r="I32" s="56"/>
      <c r="J32" s="56"/>
      <c r="K32" s="56"/>
    </row>
    <row r="33" spans="1:11" ht="14.25">
      <c r="A33" s="120" t="s">
        <v>519</v>
      </c>
      <c r="B33" s="119"/>
      <c r="C33" s="175"/>
      <c r="D33" s="56"/>
      <c r="E33" s="56"/>
      <c r="F33" s="56"/>
      <c r="G33" s="56"/>
      <c r="H33" s="84"/>
      <c r="I33" s="56"/>
      <c r="J33" s="56"/>
      <c r="K33" s="56"/>
    </row>
    <row r="34" spans="1:11" ht="12">
      <c r="A34" s="299" t="s">
        <v>343</v>
      </c>
      <c r="B34" s="299"/>
      <c r="C34" s="300"/>
      <c r="D34" s="307" t="s">
        <v>344</v>
      </c>
      <c r="E34" s="309" t="s">
        <v>345</v>
      </c>
      <c r="F34" s="309" t="s">
        <v>346</v>
      </c>
      <c r="G34" s="271" t="s">
        <v>347</v>
      </c>
      <c r="H34" s="305" t="s">
        <v>348</v>
      </c>
      <c r="I34" s="305"/>
      <c r="J34" s="306"/>
      <c r="K34" s="72"/>
    </row>
    <row r="35" spans="1:11" ht="12">
      <c r="A35" s="301"/>
      <c r="B35" s="301"/>
      <c r="C35" s="302"/>
      <c r="D35" s="308"/>
      <c r="E35" s="271"/>
      <c r="F35" s="271"/>
      <c r="G35" s="271"/>
      <c r="H35" s="192" t="s">
        <v>156</v>
      </c>
      <c r="I35" s="147" t="s">
        <v>9</v>
      </c>
      <c r="J35" s="151" t="s">
        <v>10</v>
      </c>
      <c r="K35" s="72"/>
    </row>
    <row r="36" spans="1:11" ht="12">
      <c r="A36" s="193"/>
      <c r="B36" s="194"/>
      <c r="C36" s="176"/>
      <c r="D36" s="85" t="s">
        <v>4</v>
      </c>
      <c r="E36" s="85" t="s">
        <v>4</v>
      </c>
      <c r="F36" s="85" t="s">
        <v>4</v>
      </c>
      <c r="G36" s="85" t="s">
        <v>4</v>
      </c>
      <c r="H36" s="195" t="s">
        <v>61</v>
      </c>
      <c r="I36" s="85" t="s">
        <v>61</v>
      </c>
      <c r="J36" s="85" t="s">
        <v>61</v>
      </c>
      <c r="K36" s="85"/>
    </row>
    <row r="37" spans="1:11" ht="12">
      <c r="A37" s="64" t="s">
        <v>349</v>
      </c>
      <c r="B37" s="119"/>
      <c r="C37" s="176"/>
      <c r="D37" s="13"/>
      <c r="E37" s="13"/>
      <c r="F37" s="13"/>
      <c r="G37" s="13"/>
      <c r="H37" s="196"/>
      <c r="I37" s="57"/>
      <c r="J37" s="57"/>
      <c r="K37" s="57"/>
    </row>
    <row r="38" spans="1:11" ht="12">
      <c r="A38" s="183"/>
      <c r="B38" s="119"/>
      <c r="C38" s="176">
        <v>34168</v>
      </c>
      <c r="D38" s="13">
        <v>37</v>
      </c>
      <c r="E38" s="13">
        <v>19</v>
      </c>
      <c r="F38" s="13">
        <v>4123330</v>
      </c>
      <c r="G38" s="13">
        <v>2709648</v>
      </c>
      <c r="H38" s="196">
        <f>G38/F38*100</f>
        <v>65.71504099841633</v>
      </c>
      <c r="I38" s="57">
        <v>64.92</v>
      </c>
      <c r="J38" s="57">
        <v>66.45</v>
      </c>
      <c r="K38" s="57"/>
    </row>
    <row r="39" spans="1:11" ht="12">
      <c r="A39" s="183"/>
      <c r="B39" s="119"/>
      <c r="C39" s="176">
        <v>35358</v>
      </c>
      <c r="D39" s="13">
        <v>54</v>
      </c>
      <c r="E39" s="13">
        <v>12</v>
      </c>
      <c r="F39" s="13">
        <v>4228661</v>
      </c>
      <c r="G39" s="13">
        <v>2451552</v>
      </c>
      <c r="H39" s="196">
        <f>G39/F39*100</f>
        <v>57.974663847492145</v>
      </c>
      <c r="I39" s="57">
        <v>57.25</v>
      </c>
      <c r="J39" s="57">
        <v>58.64</v>
      </c>
      <c r="K39" s="57"/>
    </row>
    <row r="40" spans="1:11" ht="12">
      <c r="A40" s="183"/>
      <c r="B40" s="119"/>
      <c r="C40" s="176">
        <v>36702</v>
      </c>
      <c r="D40" s="13">
        <v>52</v>
      </c>
      <c r="E40" s="13">
        <v>12</v>
      </c>
      <c r="F40" s="13">
        <v>4377416</v>
      </c>
      <c r="G40" s="13">
        <v>2650690</v>
      </c>
      <c r="H40" s="196">
        <f>G40/F40*100</f>
        <v>60.55376048335365</v>
      </c>
      <c r="I40" s="57">
        <v>60.09</v>
      </c>
      <c r="J40" s="57">
        <v>60.98</v>
      </c>
      <c r="K40" s="57"/>
    </row>
    <row r="41" spans="1:11" ht="12">
      <c r="A41" s="183"/>
      <c r="B41" s="119"/>
      <c r="C41" s="176">
        <v>37934</v>
      </c>
      <c r="D41" s="13">
        <v>40</v>
      </c>
      <c r="E41" s="13">
        <v>12</v>
      </c>
      <c r="F41" s="13">
        <v>4461223</v>
      </c>
      <c r="G41" s="13">
        <v>2637124</v>
      </c>
      <c r="H41" s="196">
        <f>G41/F41*100</f>
        <v>59.112131359494924</v>
      </c>
      <c r="I41" s="57">
        <v>58.99</v>
      </c>
      <c r="J41" s="57">
        <v>59.23</v>
      </c>
      <c r="K41" s="57"/>
    </row>
    <row r="42" spans="1:11" ht="12">
      <c r="A42" s="183" t="s">
        <v>370</v>
      </c>
      <c r="B42" s="119"/>
      <c r="C42" s="176"/>
      <c r="D42" s="13"/>
      <c r="E42" s="13"/>
      <c r="F42" s="13"/>
      <c r="G42" s="13"/>
      <c r="H42" s="196"/>
      <c r="I42" s="57"/>
      <c r="J42" s="57"/>
      <c r="K42" s="57"/>
    </row>
    <row r="43" spans="1:11" ht="12">
      <c r="A43" s="183"/>
      <c r="B43" s="119"/>
      <c r="C43" s="176">
        <v>33811</v>
      </c>
      <c r="D43" s="13">
        <v>10</v>
      </c>
      <c r="E43" s="13">
        <v>3</v>
      </c>
      <c r="F43" s="13">
        <v>4063238</v>
      </c>
      <c r="G43" s="13">
        <v>2065245</v>
      </c>
      <c r="H43" s="196">
        <f>G43/F43*100</f>
        <v>50.82756658605771</v>
      </c>
      <c r="I43" s="57">
        <v>50.39</v>
      </c>
      <c r="J43" s="57">
        <v>51.23</v>
      </c>
      <c r="K43" s="57"/>
    </row>
    <row r="44" spans="1:11" ht="12">
      <c r="A44" s="183"/>
      <c r="B44" s="119"/>
      <c r="C44" s="176">
        <v>34903</v>
      </c>
      <c r="D44" s="13">
        <v>7</v>
      </c>
      <c r="E44" s="13">
        <v>2</v>
      </c>
      <c r="F44" s="13">
        <v>4202716</v>
      </c>
      <c r="G44" s="13">
        <v>1609090</v>
      </c>
      <c r="H44" s="196">
        <f>G44/F44*100</f>
        <v>38.28690779962291</v>
      </c>
      <c r="I44" s="57">
        <v>38.73</v>
      </c>
      <c r="J44" s="57">
        <v>37.88</v>
      </c>
      <c r="K44" s="57"/>
    </row>
    <row r="45" spans="1:11" ht="12">
      <c r="A45" s="183"/>
      <c r="B45" s="119"/>
      <c r="C45" s="176">
        <v>35988</v>
      </c>
      <c r="D45" s="13">
        <v>8</v>
      </c>
      <c r="E45" s="13">
        <v>2</v>
      </c>
      <c r="F45" s="13">
        <v>4302360</v>
      </c>
      <c r="G45" s="13">
        <v>2450362</v>
      </c>
      <c r="H45" s="196">
        <f>G45/F45*100</f>
        <v>56.95390436876505</v>
      </c>
      <c r="I45" s="57">
        <v>56.62</v>
      </c>
      <c r="J45" s="57">
        <v>57.26</v>
      </c>
      <c r="K45" s="57"/>
    </row>
    <row r="46" spans="1:11" ht="12">
      <c r="A46" s="183"/>
      <c r="B46" s="119"/>
      <c r="C46" s="176">
        <v>37101</v>
      </c>
      <c r="D46" s="13">
        <v>8</v>
      </c>
      <c r="E46" s="13">
        <v>2</v>
      </c>
      <c r="F46" s="13">
        <v>4412878</v>
      </c>
      <c r="G46" s="13">
        <v>2454892</v>
      </c>
      <c r="H46" s="196">
        <f>G46/F46*100</f>
        <v>55.63018057603224</v>
      </c>
      <c r="I46" s="57">
        <v>55.17</v>
      </c>
      <c r="J46" s="57">
        <v>56.05</v>
      </c>
      <c r="K46" s="57"/>
    </row>
    <row r="47" spans="1:11" ht="12">
      <c r="A47" s="183"/>
      <c r="B47" s="119"/>
      <c r="C47" s="176">
        <v>38179</v>
      </c>
      <c r="D47" s="13">
        <v>6</v>
      </c>
      <c r="E47" s="13">
        <v>2</v>
      </c>
      <c r="F47" s="13">
        <v>4474058</v>
      </c>
      <c r="G47" s="13">
        <v>2465532</v>
      </c>
      <c r="H47" s="196">
        <f>G47/F47*100</f>
        <v>55.10728738876429</v>
      </c>
      <c r="I47" s="57">
        <v>55.31</v>
      </c>
      <c r="J47" s="57">
        <v>54.92</v>
      </c>
      <c r="K47" s="57"/>
    </row>
    <row r="48" spans="1:11" ht="12">
      <c r="A48" s="183" t="s">
        <v>350</v>
      </c>
      <c r="B48" s="119"/>
      <c r="C48" s="176"/>
      <c r="D48" s="13"/>
      <c r="E48" s="13"/>
      <c r="F48" s="13"/>
      <c r="G48" s="13"/>
      <c r="H48" s="196"/>
      <c r="I48" s="57"/>
      <c r="J48" s="57"/>
      <c r="K48" s="57"/>
    </row>
    <row r="49" spans="1:11" ht="12">
      <c r="A49" s="183"/>
      <c r="B49" s="57"/>
      <c r="C49" s="176">
        <v>33174</v>
      </c>
      <c r="D49" s="13">
        <v>4</v>
      </c>
      <c r="E49" s="13">
        <v>1</v>
      </c>
      <c r="F49" s="13">
        <v>3919959</v>
      </c>
      <c r="G49" s="13">
        <v>1508753</v>
      </c>
      <c r="H49" s="196">
        <f>G49/F49*100</f>
        <v>38.48899950229071</v>
      </c>
      <c r="I49" s="57">
        <v>37.42</v>
      </c>
      <c r="J49" s="57">
        <v>39.47</v>
      </c>
      <c r="K49" s="57"/>
    </row>
    <row r="50" spans="1:11" ht="12">
      <c r="A50" s="183"/>
      <c r="B50" s="57"/>
      <c r="C50" s="176">
        <v>34637</v>
      </c>
      <c r="D50" s="13">
        <v>3</v>
      </c>
      <c r="E50" s="13">
        <v>1</v>
      </c>
      <c r="F50" s="13">
        <v>4152684</v>
      </c>
      <c r="G50" s="13">
        <v>1426312</v>
      </c>
      <c r="H50" s="196">
        <f>G50/F50*100</f>
        <v>34.34675019818508</v>
      </c>
      <c r="I50" s="57">
        <v>33.36</v>
      </c>
      <c r="J50" s="57">
        <v>35.25</v>
      </c>
      <c r="K50" s="57"/>
    </row>
    <row r="51" spans="1:11" ht="12">
      <c r="A51" s="183"/>
      <c r="B51" s="57"/>
      <c r="C51" s="176">
        <v>36093</v>
      </c>
      <c r="D51" s="13">
        <v>2</v>
      </c>
      <c r="E51" s="13">
        <v>1</v>
      </c>
      <c r="F51" s="13">
        <v>4273553</v>
      </c>
      <c r="G51" s="13">
        <v>1705174</v>
      </c>
      <c r="H51" s="196">
        <f>G51/F51*100</f>
        <v>39.90061665316892</v>
      </c>
      <c r="I51" s="57">
        <v>39.21</v>
      </c>
      <c r="J51" s="57">
        <v>40.54</v>
      </c>
      <c r="K51" s="57"/>
    </row>
    <row r="52" spans="1:11" ht="12">
      <c r="A52" s="183"/>
      <c r="B52" s="57"/>
      <c r="C52" s="176">
        <v>37101</v>
      </c>
      <c r="D52" s="13">
        <v>3</v>
      </c>
      <c r="E52" s="13">
        <v>1</v>
      </c>
      <c r="F52" s="13">
        <v>4360076</v>
      </c>
      <c r="G52" s="13">
        <v>2450975</v>
      </c>
      <c r="H52" s="196">
        <f>G52/F52*100</f>
        <v>56.21404305796504</v>
      </c>
      <c r="I52" s="57">
        <v>55.82</v>
      </c>
      <c r="J52" s="57">
        <v>56.57</v>
      </c>
      <c r="K52" s="57"/>
    </row>
    <row r="53" spans="1:11" ht="12">
      <c r="A53" s="183" t="s">
        <v>351</v>
      </c>
      <c r="B53" s="119"/>
      <c r="C53" s="176"/>
      <c r="D53" s="13"/>
      <c r="E53" s="13"/>
      <c r="F53" s="13"/>
      <c r="G53" s="13"/>
      <c r="H53" s="196"/>
      <c r="I53" s="57"/>
      <c r="J53" s="57"/>
      <c r="K53" s="57"/>
    </row>
    <row r="54" spans="1:11" ht="12">
      <c r="A54" s="183"/>
      <c r="B54" s="119"/>
      <c r="C54" s="176">
        <v>33335</v>
      </c>
      <c r="D54" s="13">
        <v>136</v>
      </c>
      <c r="E54" s="13">
        <v>94</v>
      </c>
      <c r="F54" s="13">
        <v>3288805</v>
      </c>
      <c r="G54" s="13">
        <v>1660155</v>
      </c>
      <c r="H54" s="196">
        <f>G54/F54*100</f>
        <v>50.478973365705784</v>
      </c>
      <c r="I54" s="57">
        <v>48.36</v>
      </c>
      <c r="J54" s="57">
        <v>52.42</v>
      </c>
      <c r="K54" s="57"/>
    </row>
    <row r="55" spans="1:11" ht="12">
      <c r="A55" s="183"/>
      <c r="B55" s="119"/>
      <c r="C55" s="176">
        <v>34861</v>
      </c>
      <c r="D55" s="13">
        <v>146</v>
      </c>
      <c r="E55" s="13">
        <v>92</v>
      </c>
      <c r="F55" s="13">
        <v>3551758</v>
      </c>
      <c r="G55" s="13">
        <v>1596009</v>
      </c>
      <c r="H55" s="196">
        <f>G55/F55*100</f>
        <v>44.935747311613014</v>
      </c>
      <c r="I55" s="57">
        <v>42.82</v>
      </c>
      <c r="J55" s="57">
        <v>46.88</v>
      </c>
      <c r="K55" s="57"/>
    </row>
    <row r="56" spans="1:11" ht="12">
      <c r="A56" s="183"/>
      <c r="B56" s="119"/>
      <c r="C56" s="176">
        <v>36261</v>
      </c>
      <c r="D56" s="13">
        <v>135</v>
      </c>
      <c r="E56" s="13">
        <v>92</v>
      </c>
      <c r="F56" s="13">
        <v>3567335</v>
      </c>
      <c r="G56" s="13">
        <v>1718472</v>
      </c>
      <c r="H56" s="196">
        <f>G56/F56*100</f>
        <v>48.17243124068808</v>
      </c>
      <c r="I56" s="57">
        <v>49.45</v>
      </c>
      <c r="J56" s="57">
        <v>46.78</v>
      </c>
      <c r="K56" s="57"/>
    </row>
    <row r="57" spans="1:11" ht="12">
      <c r="A57" s="183"/>
      <c r="B57" s="57"/>
      <c r="C57" s="176">
        <v>37724</v>
      </c>
      <c r="D57" s="13">
        <v>134</v>
      </c>
      <c r="E57" s="13">
        <v>93</v>
      </c>
      <c r="F57" s="13">
        <v>3592405</v>
      </c>
      <c r="G57" s="13">
        <v>1602334</v>
      </c>
      <c r="H57" s="196">
        <f>G57/F57*100</f>
        <v>44.60337851662048</v>
      </c>
      <c r="I57" s="57">
        <v>43.32</v>
      </c>
      <c r="J57" s="57">
        <v>45.77</v>
      </c>
      <c r="K57" s="57"/>
    </row>
    <row r="58" spans="1:11" ht="12">
      <c r="A58" s="186"/>
      <c r="B58" s="187"/>
      <c r="C58" s="180"/>
      <c r="D58" s="197"/>
      <c r="E58" s="197"/>
      <c r="F58" s="197"/>
      <c r="G58" s="197"/>
      <c r="H58" s="198"/>
      <c r="I58" s="197"/>
      <c r="J58" s="197"/>
      <c r="K58" s="57"/>
    </row>
    <row r="59" spans="1:11" ht="12">
      <c r="A59" s="57"/>
      <c r="B59" s="174" t="s">
        <v>352</v>
      </c>
      <c r="C59" s="175"/>
      <c r="D59" s="57"/>
      <c r="E59" s="57"/>
      <c r="F59" s="57"/>
      <c r="G59" s="57"/>
      <c r="H59" s="199"/>
      <c r="I59" s="57"/>
      <c r="J59" s="5"/>
      <c r="K59" s="57"/>
    </row>
    <row r="60" spans="1:11" ht="12">
      <c r="A60" s="183"/>
      <c r="B60" s="119" t="s">
        <v>353</v>
      </c>
      <c r="C60" s="175"/>
      <c r="D60" s="56"/>
      <c r="E60" s="56"/>
      <c r="F60" s="56"/>
      <c r="G60" s="56"/>
      <c r="H60" s="84"/>
      <c r="I60" s="56"/>
      <c r="J60" s="56"/>
      <c r="K60" s="56"/>
    </row>
    <row r="61" spans="1:11" ht="12">
      <c r="A61" s="183"/>
      <c r="B61" s="119"/>
      <c r="C61" s="175"/>
      <c r="D61" s="56"/>
      <c r="E61" s="56"/>
      <c r="F61" s="56"/>
      <c r="G61" s="56"/>
      <c r="H61" s="84"/>
      <c r="I61" s="56"/>
      <c r="J61" s="5" t="s">
        <v>354</v>
      </c>
      <c r="K61" s="56"/>
    </row>
  </sheetData>
  <mergeCells count="39">
    <mergeCell ref="D21:E21"/>
    <mergeCell ref="D16:E16"/>
    <mergeCell ref="D20:E20"/>
    <mergeCell ref="F20:G20"/>
    <mergeCell ref="D17:E17"/>
    <mergeCell ref="D18:E18"/>
    <mergeCell ref="D19:E19"/>
    <mergeCell ref="F19:G19"/>
    <mergeCell ref="F14:G14"/>
    <mergeCell ref="H14:I14"/>
    <mergeCell ref="F15:G15"/>
    <mergeCell ref="H15:I15"/>
    <mergeCell ref="A2:C3"/>
    <mergeCell ref="J2:J3"/>
    <mergeCell ref="G2:I2"/>
    <mergeCell ref="D2:F2"/>
    <mergeCell ref="A14:C14"/>
    <mergeCell ref="H34:J34"/>
    <mergeCell ref="D34:D35"/>
    <mergeCell ref="E34:E35"/>
    <mergeCell ref="F34:F35"/>
    <mergeCell ref="G34:G35"/>
    <mergeCell ref="D14:E14"/>
    <mergeCell ref="D15:E15"/>
    <mergeCell ref="F16:G16"/>
    <mergeCell ref="H16:I16"/>
    <mergeCell ref="A34:C35"/>
    <mergeCell ref="A26:C27"/>
    <mergeCell ref="D26:D27"/>
    <mergeCell ref="E26:E27"/>
    <mergeCell ref="F26:K26"/>
    <mergeCell ref="F17:G17"/>
    <mergeCell ref="H17:I17"/>
    <mergeCell ref="F18:G18"/>
    <mergeCell ref="H18:I18"/>
    <mergeCell ref="F21:G21"/>
    <mergeCell ref="H21:I21"/>
    <mergeCell ref="H20:I20"/>
    <mergeCell ref="H19:I19"/>
  </mergeCells>
  <printOptions/>
  <pageMargins left="0.75" right="0.75" top="1" bottom="1" header="0.512" footer="0.512"/>
  <pageSetup horizontalDpi="360" verticalDpi="360" orientation="portrait" paperSize="9" scale="94" r:id="rId1"/>
  <headerFooter alignWithMargins="0">
    <oddHeader xml:space="preserve">&amp;L   &amp;"ＭＳ Ｐゴシック,太字"&amp;14公務員･選挙&amp;"ＭＳ 明朝,標準"&amp;10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m093269</cp:lastModifiedBy>
  <cp:lastPrinted>2005-03-11T12:13:12Z</cp:lastPrinted>
  <dcterms:created xsi:type="dcterms:W3CDTF">2001-01-22T06:53:24Z</dcterms:created>
  <dcterms:modified xsi:type="dcterms:W3CDTF">2005-04-01T07:04:41Z</dcterms:modified>
  <cp:category/>
  <cp:version/>
  <cp:contentType/>
  <cp:contentStatus/>
</cp:coreProperties>
</file>