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5330" windowHeight="4380" tabRatio="816" activeTab="5"/>
  </bookViews>
  <sheets>
    <sheet name="一覧" sheetId="1" r:id="rId1"/>
    <sheet name="財政" sheetId="2" r:id="rId2"/>
    <sheet name="福祉・社会保障" sheetId="3" r:id="rId3"/>
    <sheet name="健康・医療・環境" sheetId="4" r:id="rId4"/>
    <sheet name="教育・文化・居住環境" sheetId="5" r:id="rId5"/>
    <sheet name="警察・消防" sheetId="6" r:id="rId6"/>
    <sheet name="公務員・選挙 " sheetId="7" r:id="rId7"/>
  </sheets>
  <externalReferences>
    <externalReference r:id="rId10"/>
  </externalReferences>
  <definedNames>
    <definedName name="_xlnm.Print_Area" localSheetId="3">'健康・医療・環境'!$A$1:$N$128</definedName>
    <definedName name="_xlnm.Print_Area" localSheetId="1">'財政'!$A$1:$I$135</definedName>
    <definedName name="_xlnm.Print_Area" localSheetId="2">'福祉・社会保障'!$A$1:$K$68</definedName>
  </definedNames>
  <calcPr fullCalcOnLoad="1"/>
</workbook>
</file>

<file path=xl/sharedStrings.xml><?xml version="1.0" encoding="utf-8"?>
<sst xmlns="http://schemas.openxmlformats.org/spreadsheetml/2006/main" count="1189" uniqueCount="601">
  <si>
    <t>＜目的別＞</t>
  </si>
  <si>
    <t>総　数</t>
  </si>
  <si>
    <t>人</t>
  </si>
  <si>
    <t>平成</t>
  </si>
  <si>
    <t>区　分</t>
  </si>
  <si>
    <t>その他</t>
  </si>
  <si>
    <t>　</t>
  </si>
  <si>
    <t>男</t>
  </si>
  <si>
    <t>女</t>
  </si>
  <si>
    <t>千円</t>
  </si>
  <si>
    <t>件数</t>
  </si>
  <si>
    <t>件</t>
  </si>
  <si>
    <t>円</t>
  </si>
  <si>
    <t>県税</t>
  </si>
  <si>
    <t>議会費</t>
  </si>
  <si>
    <t>総務費</t>
  </si>
  <si>
    <t>地方護与税</t>
  </si>
  <si>
    <t>民生費</t>
  </si>
  <si>
    <t>衛生費</t>
  </si>
  <si>
    <t>地方交付税</t>
  </si>
  <si>
    <t>労働費</t>
  </si>
  <si>
    <t>交通安全対策特別交付金</t>
  </si>
  <si>
    <t>農林水産費</t>
  </si>
  <si>
    <t>分担金及び負担金</t>
  </si>
  <si>
    <t>商工費</t>
  </si>
  <si>
    <t>使用料及び手数料</t>
  </si>
  <si>
    <t>土木費</t>
  </si>
  <si>
    <t>国庫支出金</t>
  </si>
  <si>
    <t>警察費</t>
  </si>
  <si>
    <t>財産収入</t>
  </si>
  <si>
    <t>教育費</t>
  </si>
  <si>
    <t>寄附金</t>
  </si>
  <si>
    <t>災害復旧費</t>
  </si>
  <si>
    <t>繰入金</t>
  </si>
  <si>
    <t>公債費</t>
  </si>
  <si>
    <t>繰越金</t>
  </si>
  <si>
    <t>予備費</t>
  </si>
  <si>
    <t>諸収入</t>
  </si>
  <si>
    <t>県債</t>
  </si>
  <si>
    <t>県民税</t>
  </si>
  <si>
    <t>個人</t>
  </si>
  <si>
    <t>法人</t>
  </si>
  <si>
    <t>利子割</t>
  </si>
  <si>
    <t>事業税</t>
  </si>
  <si>
    <t>不動産取得税</t>
  </si>
  <si>
    <t>県たばこ税</t>
  </si>
  <si>
    <t>ゴルフ場利用税</t>
  </si>
  <si>
    <t>特別地方消費税</t>
  </si>
  <si>
    <t>自動車税</t>
  </si>
  <si>
    <t>鉱区税</t>
  </si>
  <si>
    <t>狩猟者登録税</t>
  </si>
  <si>
    <t>固定資産税（特例）</t>
  </si>
  <si>
    <t>自動車取得税</t>
  </si>
  <si>
    <t>軽油引取税</t>
  </si>
  <si>
    <t>入猟税</t>
  </si>
  <si>
    <t>旧法による税</t>
  </si>
  <si>
    <t>料理飲食等消費税</t>
  </si>
  <si>
    <t>年</t>
  </si>
  <si>
    <t>%</t>
  </si>
  <si>
    <t>対前
年比</t>
  </si>
  <si>
    <t>A</t>
  </si>
  <si>
    <t>歳入総額</t>
  </si>
  <si>
    <t>Ｂ</t>
  </si>
  <si>
    <t>歳出総額</t>
  </si>
  <si>
    <t>Ｃ</t>
  </si>
  <si>
    <t>形式収支　(Ａ－Ｂ)</t>
  </si>
  <si>
    <t>Ｄ</t>
  </si>
  <si>
    <t>翌年度へ繰り越すべき財源</t>
  </si>
  <si>
    <t>実質収支　(Ｃ－Ｄ)</t>
  </si>
  <si>
    <t>Ｅ</t>
  </si>
  <si>
    <t>単年度収支</t>
  </si>
  <si>
    <t>Ｆ</t>
  </si>
  <si>
    <t>積立金</t>
  </si>
  <si>
    <t>Ｇ</t>
  </si>
  <si>
    <t>繰上償還金</t>
  </si>
  <si>
    <t>－</t>
  </si>
  <si>
    <t>Ｈ</t>
  </si>
  <si>
    <t>積立金取崩し</t>
  </si>
  <si>
    <t>歳入歳出決算</t>
  </si>
  <si>
    <t>構成
比</t>
  </si>
  <si>
    <t>自主財源</t>
  </si>
  <si>
    <t>＊</t>
  </si>
  <si>
    <t>地方消費税清算金</t>
  </si>
  <si>
    <t>依存財源</t>
  </si>
  <si>
    <t>地方特例交付金</t>
  </si>
  <si>
    <t>＜性質別＞</t>
  </si>
  <si>
    <t>一般行政経費</t>
  </si>
  <si>
    <t>人件費</t>
  </si>
  <si>
    <t>物件費</t>
  </si>
  <si>
    <t>維持補修費</t>
  </si>
  <si>
    <t>扶助費</t>
  </si>
  <si>
    <t>補助費等</t>
  </si>
  <si>
    <t>投資的経費</t>
  </si>
  <si>
    <t>普通建設事業費</t>
  </si>
  <si>
    <t>災害復旧事業費</t>
  </si>
  <si>
    <t>失業対策事業費</t>
  </si>
  <si>
    <t>投資及び出資金</t>
  </si>
  <si>
    <t>貸付金</t>
  </si>
  <si>
    <t>繰出金</t>
  </si>
  <si>
    <t>県財政課　調</t>
  </si>
  <si>
    <t>経常収支比率</t>
  </si>
  <si>
    <t>県税総額</t>
  </si>
  <si>
    <t>地方消費税</t>
  </si>
  <si>
    <t>実質単年度収支
(Ｅ＋Ｆ＋Ｇ－Ｈ)</t>
  </si>
  <si>
    <t>保険者数</t>
  </si>
  <si>
    <t>被保険者数</t>
  </si>
  <si>
    <t>総給付額</t>
  </si>
  <si>
    <t>金額</t>
  </si>
  <si>
    <t>年度</t>
  </si>
  <si>
    <t>事業所数</t>
  </si>
  <si>
    <t>兵庫社会保険事務局　調</t>
  </si>
  <si>
    <t>年金給付</t>
  </si>
  <si>
    <t xml:space="preserve">       兵庫社会保険事務局　調</t>
  </si>
  <si>
    <t>被保護（１か月あたり）</t>
  </si>
  <si>
    <t>保護費総額</t>
  </si>
  <si>
    <t>扶助別人員・金額</t>
  </si>
  <si>
    <t>実世帯数</t>
  </si>
  <si>
    <t>実人員</t>
  </si>
  <si>
    <t>生活扶助</t>
  </si>
  <si>
    <t>住宅扶助</t>
  </si>
  <si>
    <t>世帯</t>
  </si>
  <si>
    <t>教育扶助</t>
  </si>
  <si>
    <t>医療扶助</t>
  </si>
  <si>
    <t>その他扶助</t>
  </si>
  <si>
    <t>医療施設数</t>
  </si>
  <si>
    <t>病院病床数</t>
  </si>
  <si>
    <t>総数</t>
  </si>
  <si>
    <t>病院</t>
  </si>
  <si>
    <t>精神</t>
  </si>
  <si>
    <t>感染症</t>
  </si>
  <si>
    <t>結核</t>
  </si>
  <si>
    <t>一般</t>
  </si>
  <si>
    <t>所</t>
  </si>
  <si>
    <t>床</t>
  </si>
  <si>
    <t>資料　県情報事務センター「医療施設（静態・動態）調査の概況(兵庫県の状況）」</t>
  </si>
  <si>
    <t>医師</t>
  </si>
  <si>
    <t>歯科医師</t>
  </si>
  <si>
    <t>薬剤師</t>
  </si>
  <si>
    <t>年末</t>
  </si>
  <si>
    <t>…</t>
  </si>
  <si>
    <t>資料　厚生労働省「医師・歯科医師・薬剤師調査」</t>
  </si>
  <si>
    <t>理容所</t>
  </si>
  <si>
    <t>美容所</t>
  </si>
  <si>
    <t>公衆浴場</t>
  </si>
  <si>
    <t>ｸﾘｰﾆﾝｸﾞ</t>
  </si>
  <si>
    <t>興行場</t>
  </si>
  <si>
    <t>取次所</t>
  </si>
  <si>
    <t>施設</t>
  </si>
  <si>
    <t>館</t>
  </si>
  <si>
    <t>年度末</t>
  </si>
  <si>
    <t>構成比率</t>
  </si>
  <si>
    <t>増減率</t>
  </si>
  <si>
    <t>糖尿病</t>
  </si>
  <si>
    <t>悪性新生物</t>
  </si>
  <si>
    <t>高血圧性疾患</t>
  </si>
  <si>
    <t>脳血管疾患</t>
  </si>
  <si>
    <t>肺炎</t>
  </si>
  <si>
    <t>肝疾患</t>
  </si>
  <si>
    <t>腎不全</t>
  </si>
  <si>
    <t>老衰</t>
  </si>
  <si>
    <t>不慮の事故</t>
  </si>
  <si>
    <t>自殺</t>
  </si>
  <si>
    <t>献血者数</t>
  </si>
  <si>
    <t>成分献血</t>
  </si>
  <si>
    <t>年齢別献血者数</t>
  </si>
  <si>
    <t>20歳代</t>
  </si>
  <si>
    <t>30歳代</t>
  </si>
  <si>
    <t>40歳代</t>
  </si>
  <si>
    <t>資料　兵庫県赤十字血液センター「業務統計」</t>
  </si>
  <si>
    <t>急病</t>
  </si>
  <si>
    <t>交通</t>
  </si>
  <si>
    <t>一般負傷</t>
  </si>
  <si>
    <t>自損行為</t>
  </si>
  <si>
    <t>加害</t>
  </si>
  <si>
    <t>火災</t>
  </si>
  <si>
    <t>資料　県消防課「消防防災年報」</t>
  </si>
  <si>
    <t>自家処理人口</t>
  </si>
  <si>
    <t>計画収集人口</t>
  </si>
  <si>
    <t>総排出量</t>
  </si>
  <si>
    <t>資源化</t>
  </si>
  <si>
    <t>t</t>
  </si>
  <si>
    <t>県環境整備課　調</t>
  </si>
  <si>
    <t>水洗化人口</t>
  </si>
  <si>
    <t>非水洗化人口</t>
  </si>
  <si>
    <t>収集処理量</t>
  </si>
  <si>
    <t>処理内訳</t>
  </si>
  <si>
    <t>浄化槽</t>
  </si>
  <si>
    <t>計画処理人口</t>
  </si>
  <si>
    <t>し尿</t>
  </si>
  <si>
    <t>kl</t>
  </si>
  <si>
    <t>合計</t>
  </si>
  <si>
    <t>典型７公害</t>
  </si>
  <si>
    <t>計</t>
  </si>
  <si>
    <t>大気汚染</t>
  </si>
  <si>
    <t>水質汚濁</t>
  </si>
  <si>
    <t>土壌汚染</t>
  </si>
  <si>
    <t>騒音</t>
  </si>
  <si>
    <t>振動</t>
  </si>
  <si>
    <t>地盤沈下</t>
  </si>
  <si>
    <t>悪臭</t>
  </si>
  <si>
    <t>小学校</t>
  </si>
  <si>
    <t>中学校</t>
  </si>
  <si>
    <t>学校数</t>
  </si>
  <si>
    <t>児童数</t>
  </si>
  <si>
    <t>長期欠席児童数</t>
  </si>
  <si>
    <t>不登校比率</t>
  </si>
  <si>
    <t>生徒数</t>
  </si>
  <si>
    <t>長期欠席生徒数</t>
  </si>
  <si>
    <t>不登校</t>
  </si>
  <si>
    <t>校</t>
  </si>
  <si>
    <t>高等学校</t>
  </si>
  <si>
    <t>短期大学</t>
  </si>
  <si>
    <t>大学</t>
  </si>
  <si>
    <t>幼稚園</t>
  </si>
  <si>
    <t>学生数</t>
  </si>
  <si>
    <t>園数</t>
  </si>
  <si>
    <t>園児数</t>
  </si>
  <si>
    <t>注　</t>
  </si>
  <si>
    <t>資料　県統計課「兵庫県の学校」</t>
  </si>
  <si>
    <t>中学校卒業者</t>
  </si>
  <si>
    <t>進学者</t>
  </si>
  <si>
    <t>就職者</t>
  </si>
  <si>
    <t>校種別進学者（再掲）</t>
  </si>
  <si>
    <t>産業別就職者（再掲）</t>
  </si>
  <si>
    <t>全日制(本科)</t>
  </si>
  <si>
    <t>定時制(本科)</t>
  </si>
  <si>
    <t>年3月</t>
  </si>
  <si>
    <t>高等学校卒業者</t>
  </si>
  <si>
    <t>区   分</t>
  </si>
  <si>
    <t>大学
(学部)</t>
  </si>
  <si>
    <t>短大
(本科)</t>
  </si>
  <si>
    <t>文化財指定状況</t>
  </si>
  <si>
    <t>放送受信契約数</t>
  </si>
  <si>
    <t>博物館</t>
  </si>
  <si>
    <t>公民館</t>
  </si>
  <si>
    <t>体育館</t>
  </si>
  <si>
    <t>陸上競技場・　野球場</t>
  </si>
  <si>
    <t>プール</t>
  </si>
  <si>
    <t>国指定</t>
  </si>
  <si>
    <t>県指定</t>
  </si>
  <si>
    <t>衛星
契約数</t>
  </si>
  <si>
    <t>警察署</t>
  </si>
  <si>
    <t>交番・駐在所等</t>
  </si>
  <si>
    <t>防犯組織</t>
  </si>
  <si>
    <t>交番</t>
  </si>
  <si>
    <t>駐在所</t>
  </si>
  <si>
    <t>防犯協会</t>
  </si>
  <si>
    <t>防犯連絡所</t>
  </si>
  <si>
    <t>地域ふれあいの会</t>
  </si>
  <si>
    <t>県警察本部　調</t>
  </si>
  <si>
    <t>総数（人身事故）</t>
  </si>
  <si>
    <t>違反取締件数</t>
  </si>
  <si>
    <t>死者</t>
  </si>
  <si>
    <t>傷者</t>
  </si>
  <si>
    <t>資料　県警察本部「交通年鑑」</t>
  </si>
  <si>
    <t>認知
件数</t>
  </si>
  <si>
    <t>検挙
件数</t>
  </si>
  <si>
    <t>検挙人員</t>
  </si>
  <si>
    <t>罪種別検挙人員</t>
  </si>
  <si>
    <t>凶悪犯</t>
  </si>
  <si>
    <t>粗暴犯</t>
  </si>
  <si>
    <t>窃盗犯</t>
  </si>
  <si>
    <t>知能犯</t>
  </si>
  <si>
    <t>風俗犯</t>
  </si>
  <si>
    <t>その他
刑法犯</t>
  </si>
  <si>
    <t>注　交通事故に係る業務上等過失致死傷等を除く。</t>
  </si>
  <si>
    <t>資料　県警察本部「犯罪統計書」</t>
  </si>
  <si>
    <t>消防本部・消防署</t>
  </si>
  <si>
    <t>消防団</t>
  </si>
  <si>
    <t>市町防災訓練回数(年度中)</t>
  </si>
  <si>
    <t>自主防災組織率</t>
  </si>
  <si>
    <t>消防本部(局)数</t>
  </si>
  <si>
    <t>消防職員(実員)</t>
  </si>
  <si>
    <t>消防ポンプ自動車</t>
  </si>
  <si>
    <t>消防団数</t>
  </si>
  <si>
    <t>分団数</t>
  </si>
  <si>
    <t>消防団員(実員)</t>
  </si>
  <si>
    <t>公設
消火栓</t>
  </si>
  <si>
    <t>私設
消火栓</t>
  </si>
  <si>
    <t>台</t>
  </si>
  <si>
    <t>箇所</t>
  </si>
  <si>
    <t>回</t>
  </si>
  <si>
    <t>年4.1</t>
  </si>
  <si>
    <t>出火件数</t>
  </si>
  <si>
    <t>焼損
棟数</t>
  </si>
  <si>
    <t>死傷者数</t>
  </si>
  <si>
    <t>焼損面積</t>
  </si>
  <si>
    <t>建物</t>
  </si>
  <si>
    <t>林野</t>
  </si>
  <si>
    <t>車両</t>
  </si>
  <si>
    <t>船舶</t>
  </si>
  <si>
    <t>棟</t>
  </si>
  <si>
    <t>㎡</t>
  </si>
  <si>
    <t>a</t>
  </si>
  <si>
    <t>区分</t>
  </si>
  <si>
    <t>県職員数</t>
  </si>
  <si>
    <t>県警察職員数</t>
  </si>
  <si>
    <t>市町職員数</t>
  </si>
  <si>
    <t>吏員</t>
  </si>
  <si>
    <t>警察官</t>
  </si>
  <si>
    <t>一般職員</t>
  </si>
  <si>
    <t xml:space="preserve">  兵庫県選挙管理委員会　調</t>
  </si>
  <si>
    <t>定数</t>
  </si>
  <si>
    <t>現員</t>
  </si>
  <si>
    <t>会派別議員数</t>
  </si>
  <si>
    <t>自民党</t>
  </si>
  <si>
    <t>公明党</t>
  </si>
  <si>
    <t>無所属</t>
  </si>
  <si>
    <t>選挙期日</t>
  </si>
  <si>
    <t>立候補
者数</t>
  </si>
  <si>
    <t>当日
有権者数</t>
  </si>
  <si>
    <t>投票者数</t>
  </si>
  <si>
    <t>投票率</t>
  </si>
  <si>
    <t>衆議院議員</t>
  </si>
  <si>
    <t>県知事</t>
  </si>
  <si>
    <t>県議会議員</t>
  </si>
  <si>
    <t>注　県議会議員の当日有権者数及び投票者数は無投票選挙を除く</t>
  </si>
  <si>
    <t xml:space="preserve">     衆議院議員総選挙の平成8年10月20日以降の数値は小選挙区の数値である</t>
  </si>
  <si>
    <t>資料　兵庫県選挙管理委員会「選挙の記録」</t>
  </si>
  <si>
    <t>財政</t>
  </si>
  <si>
    <t>福祉・社会保障</t>
  </si>
  <si>
    <t>健康・医療・環境</t>
  </si>
  <si>
    <t>教育・文化・居住環境</t>
  </si>
  <si>
    <t>警察・消防</t>
  </si>
  <si>
    <t>公務員・選挙</t>
  </si>
  <si>
    <t>資料　県情報事務ｾﾝﾀｰ「人口動態統計（確定数）の概況　＜兵庫県の状況＞」</t>
  </si>
  <si>
    <t>区　分</t>
  </si>
  <si>
    <t>消防署数</t>
  </si>
  <si>
    <t>年</t>
  </si>
  <si>
    <t>総数</t>
  </si>
  <si>
    <t>医療施設従事者</t>
  </si>
  <si>
    <t>シート名</t>
  </si>
  <si>
    <t>項目</t>
  </si>
  <si>
    <t>骨髄ﾃﾞｰﾀ
ｾﾝﾀｰ延実
登録者数</t>
  </si>
  <si>
    <t>献　　 血
受付者数</t>
  </si>
  <si>
    <t>公共     図書館</t>
  </si>
  <si>
    <t>総療養諸費</t>
  </si>
  <si>
    <t>（うち）療養の給付</t>
  </si>
  <si>
    <t>高額療養費（再掲）</t>
  </si>
  <si>
    <t>金額（平均）</t>
  </si>
  <si>
    <t>脱退手当金</t>
  </si>
  <si>
    <t>介護扶助</t>
  </si>
  <si>
    <t>注</t>
  </si>
  <si>
    <t>（うち）被保険者給付額</t>
  </si>
  <si>
    <t>公共
下水道</t>
  </si>
  <si>
    <t>コミュニティ
・プラント</t>
  </si>
  <si>
    <t>し尿
処理
施設</t>
  </si>
  <si>
    <t>浄化槽
汚泥</t>
  </si>
  <si>
    <t>下水道
投入</t>
  </si>
  <si>
    <t>本務
教員数</t>
  </si>
  <si>
    <t>不登校
比率</t>
  </si>
  <si>
    <t>宗教
法人数</t>
  </si>
  <si>
    <t>一般
診療所</t>
  </si>
  <si>
    <t>歯科
診療所</t>
  </si>
  <si>
    <t>ホテル・
旅館等</t>
  </si>
  <si>
    <t>（うち）
一般</t>
  </si>
  <si>
    <t>（うち）
映画館</t>
  </si>
  <si>
    <t>400mｌ
献血</t>
  </si>
  <si>
    <t>16歳～
19歳</t>
  </si>
  <si>
    <t>転院
搬送</t>
  </si>
  <si>
    <t>労働
災害</t>
  </si>
  <si>
    <t>運動
競技</t>
  </si>
  <si>
    <t>自家
処理量</t>
  </si>
  <si>
    <t>平均標準
報酬月額</t>
  </si>
  <si>
    <t>県勢　4</t>
  </si>
  <si>
    <t>3　「その他扶助」の金額には、保護施設事務費を含めて計上。</t>
  </si>
  <si>
    <t>2　扶助別の人員は、10月1日現在の数値。</t>
  </si>
  <si>
    <t>その他</t>
  </si>
  <si>
    <t>一般診療所病床数</t>
  </si>
  <si>
    <t>（再掲）
療養病床</t>
  </si>
  <si>
    <t>要介護（要支援）認定者数</t>
  </si>
  <si>
    <t>要支援</t>
  </si>
  <si>
    <t>要介護１</t>
  </si>
  <si>
    <t>要介護2</t>
  </si>
  <si>
    <t>要介護3</t>
  </si>
  <si>
    <t>要介護4</t>
  </si>
  <si>
    <t>要介護5</t>
  </si>
  <si>
    <t>人</t>
  </si>
  <si>
    <t>県一般会計決算</t>
  </si>
  <si>
    <t>県税収入決算額</t>
  </si>
  <si>
    <t>県特別会計決算額</t>
  </si>
  <si>
    <t>県の財政指数</t>
  </si>
  <si>
    <t>国民健康保険</t>
  </si>
  <si>
    <t>政府管掌健康保険</t>
  </si>
  <si>
    <t>厚生年金保険</t>
  </si>
  <si>
    <t>生活保護法による保護状況</t>
  </si>
  <si>
    <t>医療施設・病床数</t>
  </si>
  <si>
    <t>医療施設従事者数</t>
  </si>
  <si>
    <t>死因別死亡者数</t>
  </si>
  <si>
    <t>ごみ処理状況</t>
  </si>
  <si>
    <t>し尿処理状況</t>
  </si>
  <si>
    <t>学校数、教員数、児童・生徒数等</t>
  </si>
  <si>
    <t>進路状況</t>
  </si>
  <si>
    <t>文化財、ﾃﾚﾋﾞ、公共図書館、文化体育施設、宗教法人</t>
  </si>
  <si>
    <t>警察署等の数</t>
  </si>
  <si>
    <t>交通事故発生・交通指導取締状況</t>
  </si>
  <si>
    <t>刑法犯認知・検挙状況</t>
  </si>
  <si>
    <t>消防防災体制</t>
  </si>
  <si>
    <t>火災発生状況</t>
  </si>
  <si>
    <t>地方公務員数</t>
  </si>
  <si>
    <t>選挙人名簿登録者数</t>
  </si>
  <si>
    <t>県議会議員数</t>
  </si>
  <si>
    <t>選挙投票結果</t>
  </si>
  <si>
    <t>1　被保護世帯・人員は、停止中を含む。</t>
  </si>
  <si>
    <t>献血者数及び骨髄ﾃﾞｰﾀｾﾝﾀｰ延実登録者数</t>
  </si>
  <si>
    <t>公害苦情件数</t>
  </si>
  <si>
    <t>（うち）
少年</t>
  </si>
  <si>
    <t>（うち）
来日
外国人</t>
  </si>
  <si>
    <t>（うち）
女</t>
  </si>
  <si>
    <t>救急出場件数</t>
  </si>
  <si>
    <t>高齢者の関係した事故</t>
  </si>
  <si>
    <t>左記
以外
その他</t>
  </si>
  <si>
    <t>専修
学校等
入学者</t>
  </si>
  <si>
    <t>カ所</t>
  </si>
  <si>
    <t>件</t>
  </si>
  <si>
    <t>館</t>
  </si>
  <si>
    <t>カ所</t>
  </si>
  <si>
    <t>法人</t>
  </si>
  <si>
    <t>71　県税収入決算額</t>
  </si>
  <si>
    <t>74　国民健康保険</t>
  </si>
  <si>
    <t>75　政府管掌健康保険</t>
  </si>
  <si>
    <t>76　厚生年金保険</t>
  </si>
  <si>
    <t>77　要介護（要支援）認定者数</t>
  </si>
  <si>
    <t>78  生活保護法による保護状況</t>
  </si>
  <si>
    <t>79　医療施設・病床数</t>
  </si>
  <si>
    <t>80　医療施設従事者数</t>
  </si>
  <si>
    <t>心疾患（高血圧性を除く）</t>
  </si>
  <si>
    <t>注</t>
  </si>
  <si>
    <t>総数</t>
  </si>
  <si>
    <t>尼崎</t>
  </si>
  <si>
    <t>塚口</t>
  </si>
  <si>
    <t>西宮</t>
  </si>
  <si>
    <t>加古川</t>
  </si>
  <si>
    <t>淡路</t>
  </si>
  <si>
    <t>柏原</t>
  </si>
  <si>
    <t>年度</t>
  </si>
  <si>
    <t>資料　県病院局「兵庫県立病院年報」</t>
  </si>
  <si>
    <t>こども</t>
  </si>
  <si>
    <t>姫路循環器病ｾﾝﾀｰ</t>
  </si>
  <si>
    <t>外来手術を含む。</t>
  </si>
  <si>
    <t>81　県立病院別手術件数</t>
  </si>
  <si>
    <t>83　死因別死亡者数</t>
  </si>
  <si>
    <t>84　献血者数及び骨髄ﾃﾞｰﾀｾﾝﾀｰ延実登録者数</t>
  </si>
  <si>
    <t>85　救急出場件数</t>
  </si>
  <si>
    <t>86　ごみ処理状況</t>
  </si>
  <si>
    <t>87　し尿処理状況</t>
  </si>
  <si>
    <t>88　公害苦情件数</t>
  </si>
  <si>
    <t>90　進路状況</t>
  </si>
  <si>
    <t>91　文化財、テレビ、公共図書館、文化体育施設、宗教法人</t>
  </si>
  <si>
    <t>92　警察署等の数</t>
  </si>
  <si>
    <t>93　交通事故発生・交通指導取締状況</t>
  </si>
  <si>
    <t>94　刑法犯認知・検挙状況</t>
  </si>
  <si>
    <t>95　消防防災体制</t>
  </si>
  <si>
    <t>96　火災発生状況</t>
  </si>
  <si>
    <t>県立病院別手術件数</t>
  </si>
  <si>
    <t>件</t>
  </si>
  <si>
    <t>特別地方消費税</t>
  </si>
  <si>
    <t>資料　県税務課「税務年報」</t>
  </si>
  <si>
    <t>平成14年度の数値は市町の国保会計の年度区分が変更されたため、14.4月～15.2月の11ヶ月分である。</t>
  </si>
  <si>
    <t>82　環境衛生施設数</t>
  </si>
  <si>
    <t>環境衛生施設数</t>
  </si>
  <si>
    <t>損害額</t>
  </si>
  <si>
    <t>負傷者</t>
  </si>
  <si>
    <t>第１次
産業</t>
  </si>
  <si>
    <t>第２次
産業</t>
  </si>
  <si>
    <t>第３次
産業</t>
  </si>
  <si>
    <t>保健師</t>
  </si>
  <si>
    <t>看護師</t>
  </si>
  <si>
    <t>助産師</t>
  </si>
  <si>
    <t>准看護師</t>
  </si>
  <si>
    <t>薬局・医療施設従事者</t>
  </si>
  <si>
    <t>注　</t>
  </si>
  <si>
    <t>注</t>
  </si>
  <si>
    <t>速度違反は、30キロ未満及び高速40キロ未満。</t>
  </si>
  <si>
    <t>1　文化財指定状況は左記区分の翌年4月末の数値。</t>
  </si>
  <si>
    <t>1　学校数、教員数、児童・生徒数は、5月1日現在の数値。</t>
  </si>
  <si>
    <t>2　小・中学校の不登校比率は、「不登校」÷「児童数（生徒数）」×100の数値である。</t>
  </si>
  <si>
    <t>1　進学者、産業別就職者数は就職進学者を含む。就職者は就職のみの者である。</t>
  </si>
  <si>
    <t>2　専修学校等入学者は就職入学者を含む。</t>
  </si>
  <si>
    <t>3　進学者は、高等学校（大学）等進学者と専修学校（高等（専門）課程）進学者の合計。</t>
  </si>
  <si>
    <t>4　専修学校等入学者は、専修学校（一般課程）等入学者と公共職業能力開発施設等入学者の合計。</t>
  </si>
  <si>
    <t>日本放送協会・兵庫県図書館協会・県市町振興課・県文化財室・県教育課　調</t>
  </si>
  <si>
    <t>県生活衛生課　調</t>
  </si>
  <si>
    <t>注　市町防災訓練回数は左記区分の前年度中実施状況。</t>
  </si>
  <si>
    <t>若年ドライバーの事故
(24歳以下、中学生を除く）</t>
  </si>
  <si>
    <t>（うち）
速度違反</t>
  </si>
  <si>
    <t>（うち）
ｼｰﾄﾍﾞﾙﾄ・
ﾁｬｲﾙﾄﾞｼｰﾄ</t>
  </si>
  <si>
    <t>年10月1日</t>
  </si>
  <si>
    <t>注　1</t>
  </si>
  <si>
    <t>注　1</t>
  </si>
  <si>
    <t>処理内訳（計画収集＋直接搬入）</t>
  </si>
  <si>
    <t>計画収集処理量</t>
  </si>
  <si>
    <t>直接搬入</t>
  </si>
  <si>
    <t>処理内訳の「焼却/埋立/資源化の各欄は、平成12年度までは中間処理施設において処理されたものの実績を含んでいる。</t>
  </si>
  <si>
    <t>平成13年度以降は、ごみから直接処理されたもののみ計上し、中間処理施設において処理されたものは一括して</t>
  </si>
  <si>
    <t>「その他」欄に計上している。</t>
  </si>
  <si>
    <t>骨髄ﾃﾞｰﾀｾﾝﾀｰ延登録者数は年度末の数値。平成12年度以前は姫路分を含まない。</t>
  </si>
  <si>
    <t>平成13年度以降の処理内訳については、一部集団回収分が含まれるため、計画収集処理・直接搬入量の合計とは一致しない。</t>
  </si>
  <si>
    <t>注</t>
  </si>
  <si>
    <t>病院病床数のその他は、一般病床等（一般病床及び経過的旧療養型病床群を除く経過的旧その他の病床）と療養病床等</t>
  </si>
  <si>
    <t>（療養病床及び経過的旧療養型病床群）の合計である。</t>
  </si>
  <si>
    <t>　</t>
  </si>
  <si>
    <t>災害医療センター</t>
  </si>
  <si>
    <t>－</t>
  </si>
  <si>
    <t>89　学校数、教員数、児童・生徒数等</t>
  </si>
  <si>
    <t>2　博物館の平成14年度はその他の博物館を含む。</t>
  </si>
  <si>
    <t>200mｌ
献血</t>
  </si>
  <si>
    <t>50歳代～</t>
  </si>
  <si>
    <t>平成12年度から兵庫県姫路赤十字血液ｾﾝﾀｰと一体化されたため、11年度の数値は姫路分を含まない。</t>
  </si>
  <si>
    <t>16年度</t>
  </si>
  <si>
    <t>　</t>
  </si>
  <si>
    <t>70　県一般会計決算</t>
  </si>
  <si>
    <t>一般財源（＊の計）</t>
  </si>
  <si>
    <t>特定財源（その他の計）</t>
  </si>
  <si>
    <t>千円</t>
  </si>
  <si>
    <t>＊</t>
  </si>
  <si>
    <t>－</t>
  </si>
  <si>
    <t>狩猟税</t>
  </si>
  <si>
    <t>－</t>
  </si>
  <si>
    <t>法人関係税（＊の計）</t>
  </si>
  <si>
    <t>72　県特別会計決算額</t>
  </si>
  <si>
    <t>形式収支</t>
  </si>
  <si>
    <t>歳入</t>
  </si>
  <si>
    <t>歳出</t>
  </si>
  <si>
    <t>翌年度へ繰り
越すべき財源</t>
  </si>
  <si>
    <t>実質収支</t>
  </si>
  <si>
    <t>千円</t>
  </si>
  <si>
    <t>特別会計総額</t>
  </si>
  <si>
    <t>県行造林事業</t>
  </si>
  <si>
    <t>港湾整備事業</t>
  </si>
  <si>
    <t>公共事業用地先行取得事業</t>
  </si>
  <si>
    <t>県営住宅事業</t>
  </si>
  <si>
    <t>勤労者総合福祉施設整備事業</t>
  </si>
  <si>
    <t>流域下水道事業</t>
  </si>
  <si>
    <t>庁用自動車管理費</t>
  </si>
  <si>
    <t>公債費</t>
  </si>
  <si>
    <t>自治振興助成事業</t>
  </si>
  <si>
    <t>母子寡婦福祉資金貸付事業</t>
  </si>
  <si>
    <t>農業改良資金貸付事業</t>
  </si>
  <si>
    <t>産業開発資金</t>
  </si>
  <si>
    <t>林業改善資金貸付事業</t>
  </si>
  <si>
    <t>沿岸漁業改善資金貸付事業</t>
  </si>
  <si>
    <t>県財政課　調</t>
  </si>
  <si>
    <t>73　県の財政指標（普通会計決算）</t>
  </si>
  <si>
    <t>起債制限比率（３ヶ年度平均）</t>
  </si>
  <si>
    <t>財政力指数（３ヶ年度平均）</t>
  </si>
  <si>
    <t>%</t>
  </si>
  <si>
    <t>平成17年3月末</t>
  </si>
  <si>
    <t>　</t>
  </si>
  <si>
    <t>　</t>
  </si>
  <si>
    <t>14年度</t>
  </si>
  <si>
    <t>15年度</t>
  </si>
  <si>
    <t>17年度</t>
  </si>
  <si>
    <t>17年度/16年度</t>
  </si>
  <si>
    <t>17年度</t>
  </si>
  <si>
    <t>平成18年3月末</t>
  </si>
  <si>
    <t>警視
派出所等</t>
  </si>
  <si>
    <t>平成18年度より警視派出所を新設</t>
  </si>
  <si>
    <t>県医療保険課　調</t>
  </si>
  <si>
    <t>県情報事務ｾﾝﾀｰ、県社会援護課　調</t>
  </si>
  <si>
    <t>18年度</t>
  </si>
  <si>
    <t>18年度/17年度</t>
  </si>
  <si>
    <t>18年度</t>
  </si>
  <si>
    <t>18年度</t>
  </si>
  <si>
    <t>平成14年度</t>
  </si>
  <si>
    <t>平成19年3月末</t>
  </si>
  <si>
    <t>県高齢社会課　調</t>
  </si>
  <si>
    <t>保健師・助産師・看護師・准看護師は業務従事者届（県医務課）による</t>
  </si>
  <si>
    <t>平成14年</t>
  </si>
  <si>
    <t>平成15年</t>
  </si>
  <si>
    <t>平成16年</t>
  </si>
  <si>
    <t>平成17年</t>
  </si>
  <si>
    <t>平成18年</t>
  </si>
  <si>
    <t>県環境整政策課　調</t>
  </si>
  <si>
    <t>97　地方公務員数</t>
  </si>
  <si>
    <t>年4月1日</t>
  </si>
  <si>
    <t>県人事課・県警本部・県市町振興課　調</t>
  </si>
  <si>
    <t>98　選挙人名簿登録者数</t>
  </si>
  <si>
    <t>99　県議会議員数</t>
  </si>
  <si>
    <t>日本共産党</t>
  </si>
  <si>
    <t>注　平成15年4月13日執行</t>
  </si>
  <si>
    <t>県議会事務局議事課　調</t>
  </si>
  <si>
    <t>100　選挙投票結果</t>
  </si>
  <si>
    <t>参議院議員（選挙区）</t>
  </si>
  <si>
    <r>
      <t xml:space="preserve">当選者数
</t>
    </r>
    <r>
      <rPr>
        <sz val="8.5"/>
        <rFont val="ＭＳ Ｐゴシック"/>
        <family val="3"/>
      </rPr>
      <t>(議員定数)</t>
    </r>
  </si>
  <si>
    <t>県民
クラブ</t>
  </si>
  <si>
    <t>みどりの風</t>
  </si>
  <si>
    <t>民主党・
県民連合</t>
  </si>
  <si>
    <t>農林水産資金</t>
  </si>
  <si>
    <t>基金管理</t>
  </si>
  <si>
    <t>1　農林水産資金は、農業改良資金、林業・木材産業改善資金、海岸漁業改善資金を統合し、平成18年度新設。</t>
  </si>
  <si>
    <t>2　基金管理は、平成18年度新設。</t>
  </si>
  <si>
    <t>がん
ｾﾝﾀｰ</t>
  </si>
  <si>
    <t>－</t>
  </si>
  <si>
    <t>総人口</t>
  </si>
  <si>
    <t>最終処分</t>
  </si>
  <si>
    <t>焼却</t>
  </si>
  <si>
    <t>合計</t>
  </si>
  <si>
    <t>－</t>
  </si>
  <si>
    <t>注1　県職員数は平成19年から吏員制度廃止により合計値のみ。</t>
  </si>
  <si>
    <t>注2　県警察職員数は左記区分の年末の数値</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</si>
</sst>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0.0"/>
    <numFmt numFmtId="178" formatCode="0.0_ "/>
    <numFmt numFmtId="179" formatCode="#,##0.00_ ;[Red]\-#,##0.00\ "/>
    <numFmt numFmtId="180" formatCode="#,##0.0;[Red]\-#,##0.0"/>
    <numFmt numFmtId="181" formatCode="#,##0.000;[Red]\-#,##0.000"/>
    <numFmt numFmtId="182" formatCode="#,##0.0_ ;[Red]\-#,##0.0\ "/>
    <numFmt numFmtId="183" formatCode="0.00_ "/>
    <numFmt numFmtId="184" formatCode="0.00000"/>
    <numFmt numFmtId="185" formatCode="mmm\-yyyy"/>
    <numFmt numFmtId="186" formatCode="#,##0_ ;[Red]\-#,##0\ "/>
    <numFmt numFmtId="187" formatCode="#,##0.00000;[Red]\-#,##0.00000"/>
    <numFmt numFmtId="188" formatCode="#,###,##0;\-#,###,##0;&quot;－&quot;"/>
    <numFmt numFmtId="189" formatCode="#,##0;\-#,##0;&quot;-&quot;"/>
  </numFmts>
  <fonts count="20">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8"/>
      <name val="ＭＳ Ｐゴシック"/>
      <family val="3"/>
    </font>
    <font>
      <sz val="14"/>
      <name val="ＭＳ 明朝"/>
      <family val="1"/>
    </font>
    <font>
      <sz val="9"/>
      <name val="ＭＳ Ｐゴシック"/>
      <family val="3"/>
    </font>
    <font>
      <b/>
      <sz val="9"/>
      <name val="ＭＳ Ｐゴシック"/>
      <family val="3"/>
    </font>
    <font>
      <b/>
      <sz val="12"/>
      <name val="ＭＳ Ｐゴシック"/>
      <family val="3"/>
    </font>
    <font>
      <u val="single"/>
      <sz val="10"/>
      <color indexed="12"/>
      <name val="ＭＳ 明朝"/>
      <family val="1"/>
    </font>
    <font>
      <u val="single"/>
      <sz val="10"/>
      <color indexed="36"/>
      <name val="ＭＳ 明朝"/>
      <family val="1"/>
    </font>
    <font>
      <sz val="7"/>
      <name val="ＭＳ Ｐゴシック"/>
      <family val="3"/>
    </font>
    <font>
      <sz val="8.5"/>
      <name val="ＭＳ Ｐゴシック"/>
      <family val="3"/>
    </font>
    <font>
      <sz val="10"/>
      <color indexed="8"/>
      <name val="ＭＳ Ｐゴシック"/>
      <family val="3"/>
    </font>
    <font>
      <sz val="10"/>
      <name val="ＭＳ Ｐゴシック"/>
      <family val="3"/>
    </font>
    <font>
      <sz val="14"/>
      <color indexed="12"/>
      <name val="ＭＳ Ｐゴシック"/>
      <family val="3"/>
    </font>
    <font>
      <sz val="6"/>
      <name val="ＭＳ Ｐ明朝"/>
      <family val="1"/>
    </font>
    <font>
      <sz val="6"/>
      <name val="ＭＳ 明朝"/>
      <family val="1"/>
    </font>
    <font>
      <sz val="6"/>
      <name val="ＭＳ Ｐゴシック"/>
      <family val="3"/>
    </font>
  </fonts>
  <fills count="3">
    <fill>
      <patternFill/>
    </fill>
    <fill>
      <patternFill patternType="gray125"/>
    </fill>
    <fill>
      <patternFill patternType="solid">
        <fgColor indexed="42"/>
        <bgColor indexed="64"/>
      </patternFill>
    </fill>
  </fills>
  <borders count="1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pplyFont="0" applyFill="0" applyBorder="0" applyProtection="0">
      <alignment vertical="center"/>
    </xf>
    <xf numFmtId="0" fontId="0" fillId="0" borderId="0">
      <alignment/>
      <protection/>
    </xf>
    <xf numFmtId="0" fontId="11" fillId="0" borderId="0" applyNumberFormat="0" applyFill="0" applyBorder="0" applyAlignment="0" applyProtection="0"/>
    <xf numFmtId="0" fontId="6" fillId="0" borderId="0">
      <alignment/>
      <protection/>
    </xf>
  </cellStyleXfs>
  <cellXfs count="324">
    <xf numFmtId="0" fontId="0" fillId="0" borderId="0" xfId="0" applyAlignment="1">
      <alignment/>
    </xf>
    <xf numFmtId="38" fontId="7" fillId="0" borderId="0" xfId="17" applyFont="1" applyFill="1" applyAlignment="1">
      <alignment/>
    </xf>
    <xf numFmtId="38" fontId="7" fillId="0" borderId="0" xfId="17" applyFont="1" applyFill="1" applyBorder="1" applyAlignment="1">
      <alignment horizontal="right"/>
    </xf>
    <xf numFmtId="38" fontId="7" fillId="0" borderId="0" xfId="17" applyFont="1" applyFill="1" applyBorder="1" applyAlignment="1">
      <alignment/>
    </xf>
    <xf numFmtId="38" fontId="7" fillId="0" borderId="0" xfId="17" applyFont="1" applyFill="1" applyBorder="1" applyAlignment="1">
      <alignment vertical="center"/>
    </xf>
    <xf numFmtId="38" fontId="7" fillId="0" borderId="1" xfId="17" applyFont="1" applyFill="1" applyBorder="1" applyAlignment="1">
      <alignment/>
    </xf>
    <xf numFmtId="38" fontId="7" fillId="0" borderId="1" xfId="17" applyFont="1" applyFill="1" applyBorder="1" applyAlignment="1">
      <alignment horizontal="right"/>
    </xf>
    <xf numFmtId="38" fontId="7" fillId="0" borderId="0" xfId="17" applyFont="1" applyFill="1" applyBorder="1" applyAlignment="1">
      <alignment/>
    </xf>
    <xf numFmtId="38" fontId="7" fillId="0" borderId="0" xfId="17" applyFont="1" applyFill="1" applyBorder="1" applyAlignment="1">
      <alignment horizontal="center" vertical="center"/>
    </xf>
    <xf numFmtId="38" fontId="7" fillId="0" borderId="0" xfId="17" applyFont="1" applyFill="1" applyBorder="1" applyAlignment="1" quotePrefix="1">
      <alignment horizontal="center" vertical="center"/>
    </xf>
    <xf numFmtId="38" fontId="7" fillId="0" borderId="2" xfId="17" applyFont="1" applyFill="1" applyBorder="1" applyAlignment="1">
      <alignment horizontal="left"/>
    </xf>
    <xf numFmtId="38" fontId="8" fillId="0" borderId="0" xfId="17" applyFont="1" applyFill="1" applyBorder="1" applyAlignment="1">
      <alignment/>
    </xf>
    <xf numFmtId="38" fontId="7" fillId="0" borderId="2" xfId="17" applyFont="1" applyFill="1" applyBorder="1" applyAlignment="1" quotePrefix="1">
      <alignment horizontal="right"/>
    </xf>
    <xf numFmtId="38" fontId="7" fillId="0" borderId="0" xfId="17" applyFont="1" applyFill="1" applyBorder="1" applyAlignment="1" quotePrefix="1">
      <alignment horizontal="right"/>
    </xf>
    <xf numFmtId="38" fontId="7" fillId="0" borderId="2" xfId="17" applyFont="1" applyFill="1" applyBorder="1" applyAlignment="1">
      <alignment horizontal="right"/>
    </xf>
    <xf numFmtId="38" fontId="7" fillId="0" borderId="1" xfId="17" applyFont="1" applyFill="1" applyBorder="1" applyAlignment="1">
      <alignment/>
    </xf>
    <xf numFmtId="38" fontId="7" fillId="0" borderId="2" xfId="17" applyFont="1" applyFill="1" applyBorder="1" applyAlignment="1">
      <alignment/>
    </xf>
    <xf numFmtId="38" fontId="7" fillId="0" borderId="0" xfId="17" applyFont="1" applyFill="1" applyBorder="1" applyAlignment="1">
      <alignment horizontal="center" vertical="center" wrapText="1"/>
    </xf>
    <xf numFmtId="38" fontId="7" fillId="0" borderId="2" xfId="17" applyFont="1" applyFill="1" applyBorder="1" applyAlignment="1">
      <alignment/>
    </xf>
    <xf numFmtId="38" fontId="7" fillId="0" borderId="0" xfId="17" applyFont="1" applyFill="1" applyBorder="1" applyAlignment="1">
      <alignment horizontal="centerContinuous"/>
    </xf>
    <xf numFmtId="38" fontId="8" fillId="0" borderId="0" xfId="17" applyFont="1" applyFill="1" applyAlignment="1">
      <alignment/>
    </xf>
    <xf numFmtId="180" fontId="7" fillId="0" borderId="0" xfId="17" applyNumberFormat="1" applyFont="1" applyFill="1" applyAlignment="1">
      <alignment/>
    </xf>
    <xf numFmtId="180" fontId="7" fillId="0" borderId="0" xfId="17" applyNumberFormat="1" applyFont="1" applyFill="1" applyBorder="1" applyAlignment="1">
      <alignment horizontal="right"/>
    </xf>
    <xf numFmtId="38" fontId="7" fillId="0" borderId="3" xfId="17" applyFont="1" applyFill="1" applyBorder="1" applyAlignment="1">
      <alignment/>
    </xf>
    <xf numFmtId="38" fontId="8" fillId="0" borderId="1" xfId="17" applyFont="1" applyFill="1" applyBorder="1" applyAlignment="1">
      <alignment/>
    </xf>
    <xf numFmtId="38" fontId="8" fillId="0" borderId="1" xfId="17" applyFont="1" applyFill="1" applyBorder="1" applyAlignment="1">
      <alignment/>
    </xf>
    <xf numFmtId="38" fontId="7" fillId="0" borderId="0" xfId="17" applyFont="1" applyFill="1" applyAlignment="1">
      <alignment/>
    </xf>
    <xf numFmtId="38" fontId="7" fillId="0" borderId="0" xfId="17" applyFont="1" applyFill="1" applyBorder="1" applyAlignment="1">
      <alignment horizontal="left"/>
    </xf>
    <xf numFmtId="180" fontId="7" fillId="0" borderId="0" xfId="17" applyNumberFormat="1" applyFont="1" applyFill="1" applyBorder="1" applyAlignment="1">
      <alignment/>
    </xf>
    <xf numFmtId="182" fontId="7" fillId="0" borderId="0" xfId="17" applyNumberFormat="1" applyFont="1" applyFill="1" applyAlignment="1">
      <alignment/>
    </xf>
    <xf numFmtId="180" fontId="7" fillId="0" borderId="1" xfId="17" applyNumberFormat="1" applyFont="1" applyFill="1" applyBorder="1" applyAlignment="1">
      <alignment/>
    </xf>
    <xf numFmtId="38" fontId="7" fillId="0" borderId="1" xfId="17" applyFont="1" applyFill="1" applyBorder="1" applyAlignment="1" quotePrefix="1">
      <alignment horizontal="right"/>
    </xf>
    <xf numFmtId="38" fontId="7" fillId="0" borderId="3" xfId="17" applyFont="1" applyFill="1" applyBorder="1" applyAlignment="1">
      <alignment/>
    </xf>
    <xf numFmtId="38" fontId="7" fillId="0" borderId="1" xfId="17" applyFont="1" applyFill="1" applyBorder="1" applyAlignment="1" quotePrefix="1">
      <alignment horizontal="left"/>
    </xf>
    <xf numFmtId="38" fontId="7" fillId="0" borderId="3" xfId="17" applyFont="1" applyFill="1" applyBorder="1" applyAlignment="1">
      <alignment horizontal="left"/>
    </xf>
    <xf numFmtId="38" fontId="7" fillId="0" borderId="1" xfId="17" applyFont="1" applyFill="1" applyBorder="1" applyAlignment="1">
      <alignment horizontal="centerContinuous"/>
    </xf>
    <xf numFmtId="38" fontId="7" fillId="0" borderId="0" xfId="17" applyFont="1" applyFill="1" applyBorder="1" applyAlignment="1" quotePrefix="1">
      <alignment horizontal="left"/>
    </xf>
    <xf numFmtId="38" fontId="7" fillId="0" borderId="1" xfId="17" applyFont="1" applyFill="1" applyBorder="1" applyAlignment="1">
      <alignment horizontal="left"/>
    </xf>
    <xf numFmtId="38" fontId="7" fillId="0" borderId="4" xfId="17" applyFont="1" applyFill="1" applyBorder="1" applyAlignment="1">
      <alignment horizontal="right"/>
    </xf>
    <xf numFmtId="38" fontId="7" fillId="0" borderId="0" xfId="17" applyFont="1" applyFill="1" applyAlignment="1">
      <alignment horizontal="right"/>
    </xf>
    <xf numFmtId="38" fontId="9" fillId="0" borderId="0" xfId="17" applyFont="1" applyFill="1" applyBorder="1" applyAlignment="1">
      <alignment/>
    </xf>
    <xf numFmtId="38" fontId="7" fillId="0" borderId="0" xfId="17" applyFont="1" applyFill="1" applyBorder="1" applyAlignment="1" quotePrefix="1">
      <alignment/>
    </xf>
    <xf numFmtId="0" fontId="9" fillId="0" borderId="0" xfId="22" applyFont="1" applyFill="1" applyBorder="1" applyAlignment="1">
      <alignment horizontal="left"/>
      <protection/>
    </xf>
    <xf numFmtId="0" fontId="7" fillId="0" borderId="0" xfId="22" applyFont="1" applyFill="1" applyBorder="1">
      <alignment/>
      <protection/>
    </xf>
    <xf numFmtId="0" fontId="7" fillId="0" borderId="0" xfId="22" applyFont="1" applyFill="1" applyBorder="1" applyAlignment="1">
      <alignment/>
      <protection/>
    </xf>
    <xf numFmtId="176" fontId="7" fillId="0" borderId="0" xfId="22" applyNumberFormat="1" applyFont="1" applyFill="1" applyBorder="1" applyAlignment="1">
      <alignment/>
      <protection/>
    </xf>
    <xf numFmtId="176" fontId="7" fillId="0" borderId="0" xfId="22" applyNumberFormat="1" applyFont="1" applyFill="1" applyBorder="1" applyAlignment="1">
      <alignment horizontal="left"/>
      <protection/>
    </xf>
    <xf numFmtId="176" fontId="7" fillId="0" borderId="0" xfId="22" applyNumberFormat="1" applyFont="1" applyFill="1" applyBorder="1" applyAlignment="1" quotePrefix="1">
      <alignment horizontal="left"/>
      <protection/>
    </xf>
    <xf numFmtId="0" fontId="7" fillId="0" borderId="2" xfId="22" applyFont="1" applyFill="1" applyBorder="1">
      <alignment/>
      <protection/>
    </xf>
    <xf numFmtId="0" fontId="8" fillId="0" borderId="0" xfId="22" applyFont="1" applyFill="1" applyBorder="1" applyAlignment="1">
      <alignment/>
      <protection/>
    </xf>
    <xf numFmtId="177" fontId="7" fillId="0" borderId="0" xfId="22" applyNumberFormat="1" applyFont="1" applyFill="1" applyBorder="1" applyAlignment="1">
      <alignment/>
      <protection/>
    </xf>
    <xf numFmtId="0" fontId="7" fillId="0" borderId="0" xfId="22" applyFont="1" applyFill="1" applyBorder="1" applyAlignment="1" quotePrefix="1">
      <alignment/>
      <protection/>
    </xf>
    <xf numFmtId="38" fontId="7" fillId="0" borderId="1" xfId="17" applyFont="1" applyFill="1" applyBorder="1" applyAlignment="1">
      <alignment horizontal="center"/>
    </xf>
    <xf numFmtId="38" fontId="7" fillId="0" borderId="1" xfId="17" applyFont="1" applyFill="1" applyBorder="1" applyAlignment="1" quotePrefix="1">
      <alignment horizontal="center"/>
    </xf>
    <xf numFmtId="38" fontId="7" fillId="0" borderId="1" xfId="17" applyFont="1" applyFill="1" applyBorder="1" applyAlignment="1" quotePrefix="1">
      <alignment/>
    </xf>
    <xf numFmtId="176" fontId="7" fillId="0" borderId="0" xfId="22" applyNumberFormat="1" applyFont="1" applyFill="1" applyBorder="1" applyAlignment="1">
      <alignment horizontal="right"/>
      <protection/>
    </xf>
    <xf numFmtId="0" fontId="7" fillId="0" borderId="0" xfId="22" applyFont="1" applyFill="1" applyBorder="1" applyAlignment="1">
      <alignment horizontal="center" vertical="center"/>
      <protection/>
    </xf>
    <xf numFmtId="0" fontId="9" fillId="0" borderId="0" xfId="21" applyFont="1" applyFill="1" applyBorder="1" applyAlignment="1">
      <alignment vertical="center"/>
    </xf>
    <xf numFmtId="0" fontId="7" fillId="0" borderId="0" xfId="21" applyFont="1" applyFill="1" applyBorder="1" applyAlignment="1">
      <alignment vertical="center"/>
    </xf>
    <xf numFmtId="38" fontId="7" fillId="0" borderId="2" xfId="17" applyFont="1" applyFill="1" applyBorder="1" applyAlignment="1">
      <alignment horizontal="center" vertical="center"/>
    </xf>
    <xf numFmtId="38" fontId="7" fillId="0" borderId="0" xfId="17" applyFont="1" applyFill="1" applyBorder="1" applyAlignment="1">
      <alignment horizontal="center"/>
    </xf>
    <xf numFmtId="179" fontId="7" fillId="0" borderId="0" xfId="17" applyNumberFormat="1" applyFont="1" applyFill="1" applyBorder="1" applyAlignment="1">
      <alignment/>
    </xf>
    <xf numFmtId="0" fontId="7" fillId="0" borderId="1" xfId="21" applyFont="1" applyFill="1" applyBorder="1" applyAlignment="1">
      <alignment horizontal="center"/>
    </xf>
    <xf numFmtId="181" fontId="7" fillId="0" borderId="1" xfId="17" applyNumberFormat="1" applyFont="1" applyFill="1" applyBorder="1" applyAlignment="1">
      <alignment/>
    </xf>
    <xf numFmtId="0" fontId="7" fillId="0" borderId="0" xfId="21" applyFont="1" applyFill="1" applyBorder="1" applyAlignment="1">
      <alignment/>
    </xf>
    <xf numFmtId="0" fontId="7" fillId="0" borderId="0" xfId="21" applyFont="1" applyFill="1" applyBorder="1" applyAlignment="1">
      <alignment horizontal="right"/>
    </xf>
    <xf numFmtId="38" fontId="7" fillId="0" borderId="1" xfId="17" applyFont="1" applyFill="1" applyBorder="1" applyAlignment="1" quotePrefix="1">
      <alignment horizontal="centerContinuous"/>
    </xf>
    <xf numFmtId="57" fontId="7" fillId="0" borderId="0" xfId="22" applyNumberFormat="1" applyFont="1" applyFill="1" applyBorder="1">
      <alignment/>
      <protection/>
    </xf>
    <xf numFmtId="0" fontId="7" fillId="0" borderId="0" xfId="22" applyFont="1" applyFill="1" applyBorder="1" applyAlignment="1">
      <alignment horizontal="right"/>
      <protection/>
    </xf>
    <xf numFmtId="57" fontId="7" fillId="0" borderId="1" xfId="22" applyNumberFormat="1" applyFont="1" applyFill="1" applyBorder="1">
      <alignment/>
      <protection/>
    </xf>
    <xf numFmtId="180" fontId="7" fillId="0" borderId="0" xfId="17" applyNumberFormat="1" applyFont="1" applyFill="1" applyAlignment="1" quotePrefix="1">
      <alignment horizontal="right"/>
    </xf>
    <xf numFmtId="38" fontId="7" fillId="0" borderId="5" xfId="17" applyFont="1" applyFill="1" applyBorder="1" applyAlignment="1">
      <alignment/>
    </xf>
    <xf numFmtId="0" fontId="7" fillId="0" borderId="0" xfId="22" applyFont="1" applyFill="1">
      <alignment/>
      <protection/>
    </xf>
    <xf numFmtId="49" fontId="14" fillId="0" borderId="0" xfId="0" applyNumberFormat="1" applyFont="1" applyBorder="1" applyAlignment="1">
      <alignment/>
    </xf>
    <xf numFmtId="0" fontId="15" fillId="0" borderId="0" xfId="0" applyFont="1" applyAlignment="1">
      <alignment wrapText="1"/>
    </xf>
    <xf numFmtId="49" fontId="14" fillId="0" borderId="0" xfId="0" applyNumberFormat="1" applyFont="1" applyFill="1" applyBorder="1" applyAlignment="1">
      <alignment vertical="center"/>
    </xf>
    <xf numFmtId="49" fontId="14" fillId="0" borderId="0" xfId="0" applyNumberFormat="1" applyFont="1" applyFill="1" applyBorder="1" applyAlignment="1">
      <alignment/>
    </xf>
    <xf numFmtId="0" fontId="15" fillId="0" borderId="0" xfId="0" applyFont="1" applyBorder="1" applyAlignment="1">
      <alignment wrapText="1"/>
    </xf>
    <xf numFmtId="38" fontId="13" fillId="0" borderId="2" xfId="17" applyFont="1" applyFill="1" applyBorder="1" applyAlignment="1">
      <alignment horizontal="left"/>
    </xf>
    <xf numFmtId="0" fontId="16" fillId="0" borderId="0" xfId="0" applyFont="1" applyAlignment="1">
      <alignment wrapText="1"/>
    </xf>
    <xf numFmtId="0" fontId="15" fillId="2" borderId="0" xfId="0" applyFont="1" applyFill="1" applyAlignment="1">
      <alignment horizontal="center" wrapText="1"/>
    </xf>
    <xf numFmtId="0" fontId="15" fillId="2" borderId="0" xfId="0" applyFont="1" applyFill="1" applyAlignment="1">
      <alignment wrapText="1"/>
    </xf>
    <xf numFmtId="49" fontId="14" fillId="0" borderId="1" xfId="0" applyNumberFormat="1" applyFont="1" applyBorder="1" applyAlignment="1">
      <alignment/>
    </xf>
    <xf numFmtId="0" fontId="15" fillId="0" borderId="1" xfId="0" applyFont="1" applyBorder="1" applyAlignment="1">
      <alignment wrapText="1"/>
    </xf>
    <xf numFmtId="49" fontId="14" fillId="0" borderId="1" xfId="0" applyNumberFormat="1" applyFont="1" applyFill="1" applyBorder="1" applyAlignment="1">
      <alignment vertical="center"/>
    </xf>
    <xf numFmtId="49" fontId="14" fillId="0" borderId="1" xfId="0" applyNumberFormat="1" applyFont="1" applyFill="1" applyBorder="1" applyAlignment="1">
      <alignment/>
    </xf>
    <xf numFmtId="49" fontId="14" fillId="0" borderId="0" xfId="0" applyNumberFormat="1" applyFont="1" applyBorder="1" applyAlignment="1">
      <alignment/>
    </xf>
    <xf numFmtId="0" fontId="7" fillId="0" borderId="1" xfId="22" applyFont="1" applyFill="1" applyBorder="1">
      <alignment/>
      <protection/>
    </xf>
    <xf numFmtId="0" fontId="16" fillId="0" borderId="0" xfId="0" applyNumberFormat="1" applyFont="1" applyAlignment="1">
      <alignment wrapText="1"/>
    </xf>
    <xf numFmtId="0" fontId="15" fillId="2" borderId="0" xfId="0" applyNumberFormat="1" applyFont="1" applyFill="1" applyAlignment="1">
      <alignment horizontal="center" wrapText="1"/>
    </xf>
    <xf numFmtId="0" fontId="14" fillId="0" borderId="0" xfId="0" applyNumberFormat="1" applyFont="1" applyBorder="1" applyAlignment="1">
      <alignment/>
    </xf>
    <xf numFmtId="0" fontId="14" fillId="0" borderId="1" xfId="0" applyNumberFormat="1" applyFont="1" applyBorder="1" applyAlignment="1">
      <alignment/>
    </xf>
    <xf numFmtId="0" fontId="15" fillId="0" borderId="0" xfId="0" applyNumberFormat="1" applyFont="1" applyBorder="1" applyAlignment="1">
      <alignment wrapText="1"/>
    </xf>
    <xf numFmtId="0" fontId="15" fillId="0" borderId="0" xfId="0" applyNumberFormat="1" applyFont="1" applyAlignment="1">
      <alignment wrapText="1"/>
    </xf>
    <xf numFmtId="0" fontId="12" fillId="0" borderId="0" xfId="22" applyFont="1" applyFill="1" applyBorder="1" applyAlignment="1">
      <alignment/>
      <protection/>
    </xf>
    <xf numFmtId="0" fontId="0" fillId="0" borderId="0" xfId="0" applyFill="1" applyAlignment="1">
      <alignment/>
    </xf>
    <xf numFmtId="180" fontId="7" fillId="0" borderId="0" xfId="17" applyNumberFormat="1" applyFont="1" applyFill="1" applyAlignment="1">
      <alignment horizontal="right"/>
    </xf>
    <xf numFmtId="180" fontId="7" fillId="0" borderId="0" xfId="17" applyNumberFormat="1" applyFont="1" applyFill="1" applyBorder="1" applyAlignment="1">
      <alignment/>
    </xf>
    <xf numFmtId="58" fontId="7" fillId="0" borderId="0" xfId="22" applyNumberFormat="1" applyFont="1" applyFill="1" applyBorder="1" applyAlignment="1">
      <alignment horizontal="left"/>
      <protection/>
    </xf>
    <xf numFmtId="38" fontId="7" fillId="0" borderId="6" xfId="17" applyFont="1" applyFill="1" applyBorder="1" applyAlignment="1">
      <alignment/>
    </xf>
    <xf numFmtId="38" fontId="9" fillId="0" borderId="0" xfId="17" applyFont="1" applyFill="1" applyBorder="1" applyAlignment="1">
      <alignment horizontal="left"/>
    </xf>
    <xf numFmtId="38" fontId="7" fillId="0" borderId="7" xfId="17" applyFont="1" applyFill="1" applyBorder="1" applyAlignment="1">
      <alignment horizontal="center" vertical="center"/>
    </xf>
    <xf numFmtId="38" fontId="7" fillId="0" borderId="8" xfId="17" applyFont="1" applyFill="1" applyBorder="1" applyAlignment="1">
      <alignment horizontal="center" vertical="center"/>
    </xf>
    <xf numFmtId="180" fontId="12" fillId="0" borderId="9" xfId="17" applyNumberFormat="1" applyFont="1" applyFill="1" applyBorder="1" applyAlignment="1">
      <alignment horizontal="center" vertical="center" wrapText="1"/>
    </xf>
    <xf numFmtId="38" fontId="7" fillId="0" borderId="2" xfId="17" applyFont="1" applyFill="1" applyBorder="1" applyAlignment="1">
      <alignment horizontal="left" wrapText="1"/>
    </xf>
    <xf numFmtId="186" fontId="7" fillId="0" borderId="0" xfId="17" applyNumberFormat="1" applyFont="1" applyFill="1" applyAlignment="1">
      <alignment/>
    </xf>
    <xf numFmtId="38" fontId="7" fillId="0" borderId="3" xfId="17" applyFont="1" applyFill="1" applyBorder="1" applyAlignment="1" quotePrefix="1">
      <alignment horizontal="left"/>
    </xf>
    <xf numFmtId="38" fontId="8" fillId="0" borderId="0" xfId="17" applyFont="1" applyFill="1" applyBorder="1" applyAlignment="1">
      <alignment horizontal="left"/>
    </xf>
    <xf numFmtId="38" fontId="7" fillId="0" borderId="8" xfId="17" applyFont="1" applyFill="1" applyBorder="1" applyAlignment="1">
      <alignment horizontal="center" vertical="center" wrapText="1"/>
    </xf>
    <xf numFmtId="180" fontId="7" fillId="0" borderId="10" xfId="17" applyNumberFormat="1" applyFont="1" applyFill="1" applyBorder="1" applyAlignment="1">
      <alignment horizontal="center" vertical="center" wrapText="1"/>
    </xf>
    <xf numFmtId="38" fontId="7" fillId="0" borderId="2" xfId="17" applyFont="1" applyFill="1" applyBorder="1" applyAlignment="1" quotePrefix="1">
      <alignment horizontal="left"/>
    </xf>
    <xf numFmtId="38" fontId="8" fillId="0" borderId="2" xfId="17" applyFont="1" applyFill="1" applyBorder="1" applyAlignment="1" quotePrefix="1">
      <alignment horizontal="center"/>
    </xf>
    <xf numFmtId="38" fontId="8" fillId="0" borderId="2" xfId="17" applyFont="1" applyFill="1" applyBorder="1" applyAlignment="1">
      <alignment/>
    </xf>
    <xf numFmtId="180" fontId="7" fillId="0" borderId="1" xfId="17" applyNumberFormat="1" applyFont="1" applyFill="1" applyBorder="1" applyAlignment="1">
      <alignment horizontal="right"/>
    </xf>
    <xf numFmtId="38" fontId="7" fillId="0" borderId="9" xfId="17" applyFont="1" applyFill="1" applyBorder="1" applyAlignment="1">
      <alignment horizontal="center" vertical="center" wrapText="1"/>
    </xf>
    <xf numFmtId="38" fontId="7" fillId="0" borderId="9" xfId="17" applyFont="1" applyFill="1" applyBorder="1" applyAlignment="1">
      <alignment horizontal="center" vertical="center"/>
    </xf>
    <xf numFmtId="38" fontId="8" fillId="0" borderId="2" xfId="17" applyFont="1" applyFill="1" applyBorder="1" applyAlignment="1">
      <alignment horizontal="left"/>
    </xf>
    <xf numFmtId="38" fontId="7" fillId="0" borderId="11" xfId="17" applyFont="1" applyFill="1" applyBorder="1" applyAlignment="1">
      <alignment horizontal="right"/>
    </xf>
    <xf numFmtId="38" fontId="7" fillId="0" borderId="12" xfId="17" applyFont="1" applyFill="1" applyBorder="1" applyAlignment="1">
      <alignment horizontal="right"/>
    </xf>
    <xf numFmtId="38" fontId="5" fillId="0" borderId="9" xfId="17" applyFont="1" applyFill="1" applyBorder="1" applyAlignment="1">
      <alignment horizontal="center" vertical="center" wrapText="1"/>
    </xf>
    <xf numFmtId="38" fontId="13" fillId="0" borderId="8" xfId="17" applyFont="1" applyFill="1" applyBorder="1" applyAlignment="1">
      <alignment horizontal="center" vertical="center" wrapText="1"/>
    </xf>
    <xf numFmtId="38" fontId="12" fillId="0" borderId="8" xfId="17" applyFont="1" applyFill="1" applyBorder="1" applyAlignment="1">
      <alignment horizontal="center" vertical="center" wrapText="1"/>
    </xf>
    <xf numFmtId="0" fontId="7" fillId="0" borderId="12" xfId="22" applyFont="1" applyFill="1" applyBorder="1" applyAlignment="1">
      <alignment horizontal="center" vertical="center"/>
      <protection/>
    </xf>
    <xf numFmtId="176" fontId="7" fillId="0" borderId="8" xfId="22" applyNumberFormat="1" applyFont="1" applyFill="1" applyBorder="1" applyAlignment="1">
      <alignment horizontal="center" vertical="center"/>
      <protection/>
    </xf>
    <xf numFmtId="0" fontId="7" fillId="0" borderId="8" xfId="22" applyFont="1" applyFill="1" applyBorder="1" applyAlignment="1">
      <alignment horizontal="center" vertical="center"/>
      <protection/>
    </xf>
    <xf numFmtId="176" fontId="7" fillId="0" borderId="9" xfId="22" applyNumberFormat="1" applyFont="1" applyFill="1" applyBorder="1" applyAlignment="1">
      <alignment horizontal="center" vertical="center"/>
      <protection/>
    </xf>
    <xf numFmtId="178" fontId="7" fillId="0" borderId="0" xfId="22" applyNumberFormat="1" applyFont="1" applyFill="1" applyBorder="1" applyAlignment="1">
      <alignment/>
      <protection/>
    </xf>
    <xf numFmtId="176" fontId="7" fillId="0" borderId="8" xfId="22" applyNumberFormat="1" applyFont="1" applyFill="1" applyBorder="1" applyAlignment="1">
      <alignment horizontal="center" vertical="center" wrapText="1"/>
      <protection/>
    </xf>
    <xf numFmtId="176" fontId="7" fillId="0" borderId="9" xfId="22" applyNumberFormat="1" applyFont="1" applyFill="1" applyBorder="1" applyAlignment="1">
      <alignment horizontal="center" vertical="center" wrapText="1"/>
      <protection/>
    </xf>
    <xf numFmtId="176" fontId="12" fillId="0" borderId="8" xfId="22" applyNumberFormat="1" applyFont="1" applyFill="1" applyBorder="1" applyAlignment="1">
      <alignment horizontal="center" vertical="center" wrapText="1"/>
      <protection/>
    </xf>
    <xf numFmtId="38" fontId="9" fillId="0" borderId="0" xfId="17" applyFont="1" applyFill="1" applyBorder="1" applyAlignment="1">
      <alignment vertical="center"/>
    </xf>
    <xf numFmtId="0" fontId="7" fillId="0" borderId="8" xfId="21" applyFont="1" applyFill="1" applyBorder="1" applyAlignment="1">
      <alignment horizontal="center" vertical="center" wrapText="1"/>
    </xf>
    <xf numFmtId="181" fontId="7" fillId="0" borderId="0" xfId="17" applyNumberFormat="1" applyFont="1" applyFill="1" applyBorder="1" applyAlignment="1">
      <alignment horizontal="centerContinuous"/>
    </xf>
    <xf numFmtId="38" fontId="5" fillId="0" borderId="13" xfId="17" applyFont="1" applyFill="1" applyBorder="1" applyAlignment="1">
      <alignment horizontal="center" vertical="center" wrapText="1"/>
    </xf>
    <xf numFmtId="38" fontId="5" fillId="0" borderId="1" xfId="17" applyFont="1" applyFill="1" applyBorder="1" applyAlignment="1">
      <alignment horizontal="center" vertical="center" wrapText="1"/>
    </xf>
    <xf numFmtId="38" fontId="8" fillId="0" borderId="2" xfId="17" applyFont="1" applyFill="1" applyBorder="1" applyAlignment="1" quotePrefix="1">
      <alignment horizontal="left"/>
    </xf>
    <xf numFmtId="38" fontId="8" fillId="0" borderId="3" xfId="17" applyFont="1" applyFill="1" applyBorder="1" applyAlignment="1" quotePrefix="1">
      <alignment horizontal="left"/>
    </xf>
    <xf numFmtId="38" fontId="9" fillId="0" borderId="1" xfId="17" applyFont="1" applyFill="1" applyBorder="1" applyAlignment="1">
      <alignment/>
    </xf>
    <xf numFmtId="38" fontId="7" fillId="0" borderId="6" xfId="17" applyFont="1" applyFill="1" applyBorder="1" applyAlignment="1">
      <alignment/>
    </xf>
    <xf numFmtId="0" fontId="7" fillId="0" borderId="0" xfId="22" applyFont="1" applyFill="1" applyBorder="1" applyAlignment="1" quotePrefix="1">
      <alignment horizontal="left"/>
      <protection/>
    </xf>
    <xf numFmtId="38" fontId="9" fillId="0" borderId="0" xfId="17" applyFont="1" applyFill="1" applyAlignment="1">
      <alignment horizontal="left"/>
    </xf>
    <xf numFmtId="38" fontId="7" fillId="0" borderId="0" xfId="17" applyFont="1" applyFill="1" applyAlignment="1" quotePrefix="1">
      <alignment horizontal="right"/>
    </xf>
    <xf numFmtId="38" fontId="7" fillId="0" borderId="0" xfId="17" applyFont="1" applyFill="1" applyAlignment="1">
      <alignment horizontal="centerContinuous"/>
    </xf>
    <xf numFmtId="38" fontId="9" fillId="0" borderId="0" xfId="17" applyFont="1" applyFill="1" applyAlignment="1">
      <alignment/>
    </xf>
    <xf numFmtId="38" fontId="5" fillId="0" borderId="8" xfId="17" applyFont="1" applyFill="1" applyBorder="1" applyAlignment="1">
      <alignment horizontal="center" vertical="center" wrapText="1"/>
    </xf>
    <xf numFmtId="38" fontId="12" fillId="0" borderId="9" xfId="17" applyFont="1" applyFill="1" applyBorder="1" applyAlignment="1">
      <alignment horizontal="center" vertical="center" wrapText="1"/>
    </xf>
    <xf numFmtId="38" fontId="7" fillId="0" borderId="3" xfId="17" applyFont="1" applyFill="1" applyBorder="1" applyAlignment="1">
      <alignment horizontal="center"/>
    </xf>
    <xf numFmtId="38" fontId="7" fillId="0" borderId="1" xfId="17" applyFont="1" applyFill="1" applyBorder="1" applyAlignment="1">
      <alignment horizontal="distributed"/>
    </xf>
    <xf numFmtId="38" fontId="5" fillId="0" borderId="8" xfId="17" applyFont="1" applyFill="1" applyBorder="1" applyAlignment="1">
      <alignment horizontal="center" vertical="center"/>
    </xf>
    <xf numFmtId="38" fontId="5" fillId="0" borderId="2" xfId="17" applyFont="1" applyFill="1" applyBorder="1" applyAlignment="1">
      <alignment/>
    </xf>
    <xf numFmtId="0" fontId="7" fillId="0" borderId="0" xfId="0" applyFont="1" applyFill="1" applyAlignment="1">
      <alignment/>
    </xf>
    <xf numFmtId="0" fontId="7" fillId="0" borderId="0" xfId="22" applyFont="1" applyFill="1" applyBorder="1" applyAlignment="1">
      <alignment horizontal="left"/>
      <protection/>
    </xf>
    <xf numFmtId="57" fontId="7" fillId="0" borderId="0" xfId="22" applyNumberFormat="1" applyFont="1" applyFill="1" applyBorder="1" applyAlignment="1">
      <alignment horizontal="left"/>
      <protection/>
    </xf>
    <xf numFmtId="57" fontId="7" fillId="0" borderId="2" xfId="22" applyNumberFormat="1" applyFont="1" applyFill="1" applyBorder="1" applyAlignment="1">
      <alignment horizontal="left"/>
      <protection/>
    </xf>
    <xf numFmtId="57" fontId="7" fillId="0" borderId="2" xfId="22" applyNumberFormat="1" applyFont="1" applyFill="1" applyBorder="1" applyAlignment="1" quotePrefix="1">
      <alignment horizontal="left"/>
      <protection/>
    </xf>
    <xf numFmtId="57" fontId="8" fillId="0" borderId="2" xfId="22" applyNumberFormat="1" applyFont="1" applyFill="1" applyBorder="1" applyAlignment="1" quotePrefix="1">
      <alignment horizontal="left"/>
      <protection/>
    </xf>
    <xf numFmtId="0" fontId="7" fillId="0" borderId="1" xfId="22" applyFont="1" applyFill="1" applyBorder="1" applyAlignment="1">
      <alignment horizontal="left"/>
      <protection/>
    </xf>
    <xf numFmtId="57" fontId="7" fillId="0" borderId="3" xfId="22" applyNumberFormat="1" applyFont="1" applyFill="1" applyBorder="1" applyAlignment="1">
      <alignment horizontal="left"/>
      <protection/>
    </xf>
    <xf numFmtId="0" fontId="8" fillId="0" borderId="0" xfId="22" applyFont="1" applyFill="1" applyBorder="1" applyAlignment="1">
      <alignment horizontal="left"/>
      <protection/>
    </xf>
    <xf numFmtId="57" fontId="7" fillId="0" borderId="2" xfId="17" applyNumberFormat="1" applyFont="1" applyFill="1" applyBorder="1" applyAlignment="1">
      <alignment horizontal="left"/>
    </xf>
    <xf numFmtId="0" fontId="8" fillId="0" borderId="1" xfId="22" applyFont="1" applyFill="1" applyBorder="1" applyAlignment="1">
      <alignment horizontal="left"/>
      <protection/>
    </xf>
    <xf numFmtId="58" fontId="7" fillId="0" borderId="1" xfId="22" applyNumberFormat="1" applyFont="1" applyFill="1" applyBorder="1" applyAlignment="1">
      <alignment horizontal="left"/>
      <protection/>
    </xf>
    <xf numFmtId="0" fontId="7" fillId="0" borderId="1" xfId="22" applyFont="1" applyFill="1" applyBorder="1" applyAlignment="1">
      <alignment horizontal="centerContinuous"/>
      <protection/>
    </xf>
    <xf numFmtId="0" fontId="7" fillId="0" borderId="0" xfId="22" applyFont="1" applyFill="1" applyBorder="1" applyAlignment="1" quotePrefix="1">
      <alignment horizontal="right"/>
      <protection/>
    </xf>
    <xf numFmtId="0" fontId="5" fillId="0" borderId="0" xfId="22" applyFont="1" applyFill="1" applyBorder="1" applyAlignment="1">
      <alignment horizontal="left"/>
      <protection/>
    </xf>
    <xf numFmtId="58" fontId="9" fillId="0" borderId="0" xfId="22" applyNumberFormat="1" applyFont="1" applyFill="1" applyBorder="1" applyAlignment="1">
      <alignment horizontal="left"/>
      <protection/>
    </xf>
    <xf numFmtId="0" fontId="8" fillId="0" borderId="0" xfId="22" applyFont="1" applyFill="1" applyBorder="1" applyAlignment="1">
      <alignment horizontal="right"/>
      <protection/>
    </xf>
    <xf numFmtId="58" fontId="7" fillId="0" borderId="0" xfId="22" applyNumberFormat="1" applyFont="1" applyFill="1" applyBorder="1" applyAlignment="1">
      <alignment horizontal="right"/>
      <protection/>
    </xf>
    <xf numFmtId="57" fontId="7" fillId="0" borderId="0" xfId="22" applyNumberFormat="1" applyFont="1" applyFill="1" applyBorder="1" applyAlignment="1">
      <alignment horizontal="right"/>
      <protection/>
    </xf>
    <xf numFmtId="183" fontId="7" fillId="0" borderId="0" xfId="22" applyNumberFormat="1" applyFont="1" applyFill="1" applyBorder="1" applyAlignment="1">
      <alignment/>
      <protection/>
    </xf>
    <xf numFmtId="0" fontId="7" fillId="0" borderId="1" xfId="22" applyFont="1" applyFill="1" applyBorder="1" applyAlignment="1">
      <alignment/>
      <protection/>
    </xf>
    <xf numFmtId="57" fontId="7" fillId="0" borderId="1" xfId="22" applyNumberFormat="1" applyFont="1" applyFill="1" applyBorder="1" applyAlignment="1">
      <alignment/>
      <protection/>
    </xf>
    <xf numFmtId="57" fontId="7" fillId="0" borderId="0" xfId="22" applyNumberFormat="1" applyFont="1" applyFill="1" applyBorder="1" applyAlignment="1">
      <alignment/>
      <protection/>
    </xf>
    <xf numFmtId="38" fontId="7" fillId="0" borderId="2" xfId="17" applyFont="1" applyFill="1" applyBorder="1" applyAlignment="1">
      <alignment horizontal="center"/>
    </xf>
    <xf numFmtId="188" fontId="7" fillId="0" borderId="0" xfId="0" applyNumberFormat="1" applyFont="1" applyAlignment="1">
      <alignment horizontal="right"/>
    </xf>
    <xf numFmtId="38" fontId="7" fillId="0" borderId="0" xfId="0" applyNumberFormat="1" applyFont="1" applyFill="1" applyAlignment="1">
      <alignment/>
    </xf>
    <xf numFmtId="180" fontId="7" fillId="0" borderId="0" xfId="17" applyNumberFormat="1" applyFont="1" applyFill="1" applyAlignment="1">
      <alignment/>
    </xf>
    <xf numFmtId="38" fontId="7" fillId="0" borderId="2" xfId="17" applyFont="1" applyFill="1" applyBorder="1" applyAlignment="1">
      <alignment horizontal="centerContinuous"/>
    </xf>
    <xf numFmtId="38" fontId="7" fillId="0" borderId="0" xfId="22" applyNumberFormat="1" applyFont="1" applyFill="1" applyBorder="1">
      <alignment/>
      <protection/>
    </xf>
    <xf numFmtId="38" fontId="0" fillId="0" borderId="0" xfId="0" applyNumberFormat="1" applyFill="1" applyAlignment="1">
      <alignment/>
    </xf>
    <xf numFmtId="57" fontId="7" fillId="0" borderId="1" xfId="22" applyNumberFormat="1" applyFont="1" applyFill="1" applyBorder="1" applyAlignment="1">
      <alignment horizontal="left"/>
      <protection/>
    </xf>
    <xf numFmtId="0" fontId="7" fillId="0" borderId="0" xfId="22" applyFont="1" applyFill="1" applyBorder="1" applyAlignment="1">
      <alignment horizontal="centerContinuous"/>
      <protection/>
    </xf>
    <xf numFmtId="0" fontId="0" fillId="0" borderId="0" xfId="0" applyFill="1" applyAlignment="1">
      <alignment/>
    </xf>
    <xf numFmtId="57" fontId="7" fillId="0" borderId="11" xfId="17" applyNumberFormat="1" applyFont="1" applyFill="1" applyBorder="1" applyAlignment="1">
      <alignment horizontal="left"/>
    </xf>
    <xf numFmtId="57" fontId="7" fillId="0" borderId="5" xfId="17" applyNumberFormat="1" applyFont="1" applyFill="1" applyBorder="1" applyAlignment="1">
      <alignment horizontal="left"/>
    </xf>
    <xf numFmtId="0" fontId="0" fillId="0" borderId="0" xfId="0" applyBorder="1" applyAlignment="1">
      <alignment horizontal="center" vertical="center"/>
    </xf>
    <xf numFmtId="0" fontId="7" fillId="0" borderId="0" xfId="22" applyFont="1" applyFill="1" applyBorder="1" applyAlignment="1">
      <alignment horizontal="center" vertical="center" wrapText="1"/>
      <protection/>
    </xf>
    <xf numFmtId="57" fontId="7" fillId="0" borderId="0" xfId="22" applyNumberFormat="1" applyFont="1" applyFill="1" applyBorder="1" applyAlignment="1">
      <alignment horizontal="center" vertical="center"/>
      <protection/>
    </xf>
    <xf numFmtId="0" fontId="0" fillId="0" borderId="0" xfId="0" applyFill="1" applyBorder="1" applyAlignment="1">
      <alignment/>
    </xf>
    <xf numFmtId="38" fontId="8" fillId="0" borderId="2" xfId="17" applyFont="1" applyFill="1" applyBorder="1" applyAlignment="1" quotePrefix="1">
      <alignment horizontal="right"/>
    </xf>
    <xf numFmtId="38" fontId="7" fillId="0" borderId="5" xfId="17" applyFont="1" applyFill="1" applyBorder="1" applyAlignment="1">
      <alignment horizontal="center" vertical="center"/>
    </xf>
    <xf numFmtId="38" fontId="7" fillId="0" borderId="0" xfId="17" applyFont="1" applyFill="1" applyBorder="1" applyAlignment="1">
      <alignment horizontal="center" vertical="center"/>
    </xf>
    <xf numFmtId="38" fontId="7" fillId="0" borderId="1" xfId="17" applyFont="1" applyFill="1" applyBorder="1" applyAlignment="1">
      <alignment/>
    </xf>
    <xf numFmtId="38" fontId="7" fillId="0" borderId="11" xfId="17" applyFont="1" applyFill="1" applyBorder="1" applyAlignment="1">
      <alignment horizontal="right"/>
    </xf>
    <xf numFmtId="180" fontId="7" fillId="0" borderId="6" xfId="17" applyNumberFormat="1" applyFont="1" applyFill="1" applyBorder="1" applyAlignment="1">
      <alignment/>
    </xf>
    <xf numFmtId="180" fontId="7" fillId="0" borderId="1" xfId="17" applyNumberFormat="1" applyFont="1" applyFill="1" applyBorder="1" applyAlignment="1">
      <alignment/>
    </xf>
    <xf numFmtId="38" fontId="7" fillId="0" borderId="0" xfId="17" applyFont="1" applyFill="1" applyAlignment="1">
      <alignment/>
    </xf>
    <xf numFmtId="38" fontId="7" fillId="0" borderId="0" xfId="17" applyFont="1" applyFill="1" applyBorder="1" applyAlignment="1">
      <alignment/>
    </xf>
    <xf numFmtId="0" fontId="0" fillId="0" borderId="0" xfId="0" applyFont="1" applyAlignment="1">
      <alignment/>
    </xf>
    <xf numFmtId="38" fontId="8" fillId="0" borderId="1" xfId="17" applyFont="1" applyFill="1" applyBorder="1" applyAlignment="1">
      <alignment/>
    </xf>
    <xf numFmtId="38" fontId="7" fillId="0" borderId="0" xfId="17" applyFont="1" applyFill="1" applyBorder="1" applyAlignment="1">
      <alignment horizontal="right"/>
    </xf>
    <xf numFmtId="38" fontId="7" fillId="0" borderId="0" xfId="17" applyFont="1" applyFill="1" applyAlignment="1">
      <alignment horizontal="right"/>
    </xf>
    <xf numFmtId="38" fontId="7" fillId="0" borderId="8" xfId="17" applyFont="1" applyFill="1" applyBorder="1" applyAlignment="1">
      <alignment horizontal="center" vertical="center"/>
    </xf>
    <xf numFmtId="38" fontId="7" fillId="0" borderId="9" xfId="17" applyFont="1" applyFill="1" applyBorder="1" applyAlignment="1">
      <alignment horizontal="center" vertical="center"/>
    </xf>
    <xf numFmtId="38" fontId="7" fillId="0" borderId="12" xfId="17" applyFont="1" applyFill="1" applyBorder="1" applyAlignment="1">
      <alignment horizontal="right"/>
    </xf>
    <xf numFmtId="0" fontId="7" fillId="0" borderId="0" xfId="17" applyNumberFormat="1" applyFont="1" applyFill="1" applyBorder="1" applyAlignment="1">
      <alignment horizontal="right"/>
    </xf>
    <xf numFmtId="0" fontId="7" fillId="0" borderId="0" xfId="17" applyNumberFormat="1" applyFont="1" applyFill="1" applyBorder="1" applyAlignment="1">
      <alignment/>
    </xf>
    <xf numFmtId="187" fontId="7" fillId="0" borderId="0" xfId="17" applyNumberFormat="1" applyFont="1" applyFill="1" applyAlignment="1">
      <alignment/>
    </xf>
    <xf numFmtId="0" fontId="0" fillId="0" borderId="8" xfId="0" applyFill="1" applyBorder="1" applyAlignment="1">
      <alignment/>
    </xf>
    <xf numFmtId="0" fontId="0" fillId="0" borderId="7" xfId="0" applyFill="1" applyBorder="1" applyAlignment="1">
      <alignment/>
    </xf>
    <xf numFmtId="38" fontId="7" fillId="0" borderId="11" xfId="17" applyFont="1" applyFill="1" applyBorder="1" applyAlignment="1">
      <alignment horizontal="center" vertical="center"/>
    </xf>
    <xf numFmtId="38" fontId="7" fillId="0" borderId="4" xfId="17" applyFont="1" applyFill="1" applyBorder="1" applyAlignment="1">
      <alignment horizontal="center" vertical="center"/>
    </xf>
    <xf numFmtId="180" fontId="7" fillId="0" borderId="0" xfId="17" applyNumberFormat="1" applyFont="1" applyFill="1" applyAlignment="1">
      <alignment/>
    </xf>
    <xf numFmtId="0" fontId="0" fillId="0" borderId="0" xfId="0" applyAlignment="1">
      <alignment/>
    </xf>
    <xf numFmtId="180" fontId="7" fillId="0" borderId="5" xfId="17" applyNumberFormat="1" applyFont="1" applyFill="1" applyBorder="1" applyAlignment="1">
      <alignment horizontal="right"/>
    </xf>
    <xf numFmtId="0" fontId="0" fillId="0" borderId="0" xfId="0" applyAlignment="1">
      <alignment horizontal="right"/>
    </xf>
    <xf numFmtId="180" fontId="7" fillId="0" borderId="5" xfId="17" applyNumberFormat="1" applyFont="1" applyFill="1" applyBorder="1" applyAlignment="1">
      <alignment/>
    </xf>
    <xf numFmtId="38" fontId="7" fillId="0" borderId="10" xfId="17" applyFont="1" applyFill="1" applyBorder="1" applyAlignment="1">
      <alignment horizontal="center" vertical="center"/>
    </xf>
    <xf numFmtId="38" fontId="7" fillId="0" borderId="7" xfId="17" applyFont="1" applyFill="1" applyBorder="1" applyAlignment="1">
      <alignment horizontal="center" vertical="center"/>
    </xf>
    <xf numFmtId="38" fontId="7" fillId="0" borderId="8" xfId="17" applyFont="1" applyFill="1" applyBorder="1" applyAlignment="1">
      <alignment horizontal="center" vertical="center" wrapText="1"/>
    </xf>
    <xf numFmtId="38" fontId="7" fillId="0" borderId="9" xfId="17" applyFont="1" applyFill="1" applyBorder="1" applyAlignment="1">
      <alignment horizontal="center" vertical="center" wrapText="1"/>
    </xf>
    <xf numFmtId="38" fontId="7" fillId="0" borderId="14" xfId="17" applyFont="1" applyFill="1" applyBorder="1" applyAlignment="1">
      <alignment horizontal="center" vertical="center" wrapText="1"/>
    </xf>
    <xf numFmtId="38" fontId="7" fillId="0" borderId="13" xfId="17"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38" fontId="7" fillId="0" borderId="12" xfId="17" applyFont="1" applyFill="1" applyBorder="1" applyAlignment="1">
      <alignment horizontal="center" vertical="center" wrapText="1"/>
    </xf>
    <xf numFmtId="38" fontId="7" fillId="0" borderId="4" xfId="17" applyFont="1" applyFill="1" applyBorder="1" applyAlignment="1">
      <alignment horizontal="center" vertical="center" wrapText="1"/>
    </xf>
    <xf numFmtId="38" fontId="7" fillId="0" borderId="1" xfId="17" applyFont="1" applyFill="1" applyBorder="1" applyAlignment="1">
      <alignment horizontal="center" vertical="center" wrapText="1"/>
    </xf>
    <xf numFmtId="38" fontId="7" fillId="0" borderId="3" xfId="17" applyFont="1" applyFill="1" applyBorder="1" applyAlignment="1">
      <alignment horizontal="center" vertical="center" wrapText="1"/>
    </xf>
    <xf numFmtId="0" fontId="0" fillId="0" borderId="9" xfId="0" applyFill="1" applyBorder="1" applyAlignment="1">
      <alignment horizontal="center" vertical="center" wrapText="1"/>
    </xf>
    <xf numFmtId="38" fontId="7" fillId="0" borderId="7" xfId="17" applyFont="1" applyFill="1" applyBorder="1" applyAlignment="1">
      <alignment horizontal="center" vertical="center" wrapText="1"/>
    </xf>
    <xf numFmtId="38" fontId="7" fillId="0" borderId="10" xfId="17" applyFont="1" applyFill="1" applyBorder="1" applyAlignment="1">
      <alignment horizontal="center" vertical="center" wrapText="1"/>
    </xf>
    <xf numFmtId="0" fontId="0" fillId="0" borderId="9" xfId="0" applyFill="1" applyBorder="1" applyAlignment="1">
      <alignment/>
    </xf>
    <xf numFmtId="38" fontId="7" fillId="0" borderId="14" xfId="17" applyFont="1" applyFill="1" applyBorder="1" applyAlignment="1">
      <alignment horizontal="center" vertical="center"/>
    </xf>
    <xf numFmtId="38" fontId="7" fillId="0" borderId="13" xfId="17" applyFont="1" applyFill="1" applyBorder="1" applyAlignment="1">
      <alignment horizontal="center" vertical="center"/>
    </xf>
    <xf numFmtId="0" fontId="0" fillId="0" borderId="8" xfId="0" applyFill="1" applyBorder="1" applyAlignment="1">
      <alignment horizontal="center" vertical="center" wrapText="1"/>
    </xf>
    <xf numFmtId="38" fontId="7" fillId="0" borderId="12" xfId="17" applyFont="1" applyFill="1" applyBorder="1" applyAlignment="1">
      <alignment horizontal="center" vertical="center"/>
    </xf>
    <xf numFmtId="38" fontId="7" fillId="0" borderId="1" xfId="17" applyFont="1" applyFill="1" applyBorder="1" applyAlignment="1">
      <alignment horizontal="center" vertical="center"/>
    </xf>
    <xf numFmtId="38" fontId="7" fillId="0" borderId="3" xfId="17" applyFont="1" applyFill="1" applyBorder="1" applyAlignment="1">
      <alignment horizontal="center" vertical="center"/>
    </xf>
    <xf numFmtId="57" fontId="7" fillId="0" borderId="0" xfId="17" applyNumberFormat="1" applyFont="1" applyFill="1" applyBorder="1" applyAlignment="1">
      <alignment horizontal="center"/>
    </xf>
    <xf numFmtId="0" fontId="0" fillId="0" borderId="0" xfId="0" applyAlignment="1">
      <alignment horizontal="center"/>
    </xf>
    <xf numFmtId="0" fontId="0" fillId="0" borderId="2" xfId="0" applyBorder="1" applyAlignment="1">
      <alignment horizontal="center"/>
    </xf>
    <xf numFmtId="57" fontId="7" fillId="0" borderId="2" xfId="17" applyNumberFormat="1" applyFont="1" applyFill="1" applyBorder="1" applyAlignment="1">
      <alignment horizontal="center"/>
    </xf>
    <xf numFmtId="38" fontId="7" fillId="0" borderId="0" xfId="17" applyFont="1" applyFill="1" applyBorder="1" applyAlignment="1">
      <alignment horizontal="center"/>
    </xf>
    <xf numFmtId="0" fontId="7" fillId="0" borderId="12" xfId="22" applyFont="1" applyFill="1" applyBorder="1" applyAlignment="1">
      <alignment horizontal="center" vertical="center"/>
      <protection/>
    </xf>
    <xf numFmtId="0" fontId="7" fillId="0" borderId="4" xfId="22" applyFont="1" applyFill="1" applyBorder="1" applyAlignment="1">
      <alignment horizontal="center" vertical="center"/>
      <protection/>
    </xf>
    <xf numFmtId="0" fontId="7" fillId="0" borderId="1" xfId="22" applyFont="1" applyFill="1" applyBorder="1" applyAlignment="1">
      <alignment horizontal="center" vertical="center"/>
      <protection/>
    </xf>
    <xf numFmtId="0" fontId="7" fillId="0" borderId="3" xfId="22" applyFont="1" applyFill="1" applyBorder="1" applyAlignment="1">
      <alignment horizontal="center" vertical="center"/>
      <protection/>
    </xf>
    <xf numFmtId="176" fontId="7" fillId="0" borderId="8" xfId="22" applyNumberFormat="1" applyFont="1" applyFill="1" applyBorder="1" applyAlignment="1">
      <alignment horizontal="center" vertical="center"/>
      <protection/>
    </xf>
    <xf numFmtId="38" fontId="7" fillId="0" borderId="9" xfId="17" applyFont="1" applyFill="1" applyBorder="1" applyAlignment="1" quotePrefix="1">
      <alignment horizontal="center" vertical="center"/>
    </xf>
    <xf numFmtId="38" fontId="7" fillId="0" borderId="7" xfId="17" applyFont="1" applyFill="1" applyBorder="1" applyAlignment="1" quotePrefix="1">
      <alignment horizontal="center" vertical="center"/>
    </xf>
    <xf numFmtId="0" fontId="7" fillId="0" borderId="8" xfId="22" applyFont="1" applyFill="1" applyBorder="1" applyAlignment="1">
      <alignment horizontal="center" vertical="center"/>
      <protection/>
    </xf>
    <xf numFmtId="176" fontId="7" fillId="0" borderId="14" xfId="22" applyNumberFormat="1" applyFont="1" applyFill="1" applyBorder="1" applyAlignment="1">
      <alignment horizontal="center" vertical="center"/>
      <protection/>
    </xf>
    <xf numFmtId="176" fontId="7" fillId="0" borderId="13" xfId="22" applyNumberFormat="1" applyFont="1" applyFill="1" applyBorder="1" applyAlignment="1">
      <alignment horizontal="center" vertical="center"/>
      <protection/>
    </xf>
    <xf numFmtId="0" fontId="5" fillId="0" borderId="11" xfId="22" applyFont="1" applyFill="1" applyBorder="1" applyAlignment="1">
      <alignment horizontal="center" vertical="center" wrapText="1"/>
      <protection/>
    </xf>
    <xf numFmtId="0" fontId="5" fillId="0" borderId="6" xfId="22" applyFont="1" applyFill="1" applyBorder="1" applyAlignment="1">
      <alignment horizontal="center" vertical="center" wrapText="1"/>
      <protection/>
    </xf>
    <xf numFmtId="0" fontId="7" fillId="0" borderId="14" xfId="22" applyFont="1" applyFill="1" applyBorder="1" applyAlignment="1">
      <alignment horizontal="center" vertical="center" wrapText="1"/>
      <protection/>
    </xf>
    <xf numFmtId="0" fontId="7" fillId="0" borderId="13" xfId="22" applyFont="1" applyFill="1" applyBorder="1" applyAlignment="1">
      <alignment horizontal="center" vertical="center" wrapText="1"/>
      <protection/>
    </xf>
    <xf numFmtId="176" fontId="7" fillId="0" borderId="14" xfId="22" applyNumberFormat="1" applyFont="1" applyFill="1" applyBorder="1" applyAlignment="1">
      <alignment horizontal="center" vertical="center" wrapText="1"/>
      <protection/>
    </xf>
    <xf numFmtId="176" fontId="7" fillId="0" borderId="13" xfId="22" applyNumberFormat="1" applyFont="1" applyFill="1" applyBorder="1" applyAlignment="1">
      <alignment horizontal="center" vertical="center" wrapText="1"/>
      <protection/>
    </xf>
    <xf numFmtId="176" fontId="7" fillId="0" borderId="8" xfId="22" applyNumberFormat="1" applyFont="1" applyFill="1" applyBorder="1" applyAlignment="1">
      <alignment horizontal="center" vertical="center" wrapText="1"/>
      <protection/>
    </xf>
    <xf numFmtId="176" fontId="7" fillId="0" borderId="7" xfId="22" applyNumberFormat="1" applyFont="1" applyFill="1" applyBorder="1" applyAlignment="1">
      <alignment horizontal="center" vertical="center" wrapText="1"/>
      <protection/>
    </xf>
    <xf numFmtId="176" fontId="7" fillId="0" borderId="9" xfId="22" applyNumberFormat="1" applyFont="1" applyFill="1" applyBorder="1" applyAlignment="1">
      <alignment horizontal="center" vertical="center"/>
      <protection/>
    </xf>
    <xf numFmtId="176" fontId="7" fillId="0" borderId="10" xfId="22" applyNumberFormat="1" applyFont="1" applyFill="1" applyBorder="1" applyAlignment="1">
      <alignment horizontal="center" vertical="center"/>
      <protection/>
    </xf>
    <xf numFmtId="176" fontId="7" fillId="0" borderId="7" xfId="22" applyNumberFormat="1" applyFont="1" applyFill="1" applyBorder="1" applyAlignment="1">
      <alignment horizontal="center" vertical="center"/>
      <protection/>
    </xf>
    <xf numFmtId="176" fontId="7" fillId="0" borderId="12" xfId="22" applyNumberFormat="1" applyFont="1" applyFill="1" applyBorder="1" applyAlignment="1">
      <alignment horizontal="center" vertical="center"/>
      <protection/>
    </xf>
    <xf numFmtId="176" fontId="7" fillId="0" borderId="1" xfId="22" applyNumberFormat="1" applyFont="1" applyFill="1" applyBorder="1" applyAlignment="1">
      <alignment horizontal="center" vertical="center"/>
      <protection/>
    </xf>
    <xf numFmtId="176" fontId="7" fillId="0" borderId="9" xfId="22" applyNumberFormat="1" applyFont="1" applyFill="1" applyBorder="1" applyAlignment="1">
      <alignment horizontal="center" vertical="center" wrapText="1"/>
      <protection/>
    </xf>
    <xf numFmtId="176" fontId="7" fillId="0" borderId="10" xfId="22" applyNumberFormat="1" applyFont="1" applyFill="1" applyBorder="1" applyAlignment="1">
      <alignment horizontal="center" vertical="center" wrapText="1"/>
      <protection/>
    </xf>
    <xf numFmtId="0" fontId="7" fillId="0" borderId="11" xfId="22" applyFont="1" applyFill="1" applyBorder="1" applyAlignment="1">
      <alignment horizontal="center" vertical="center" wrapText="1"/>
      <protection/>
    </xf>
    <xf numFmtId="0" fontId="7" fillId="0" borderId="6" xfId="22" applyFont="1" applyFill="1" applyBorder="1" applyAlignment="1">
      <alignment horizontal="center" vertical="center"/>
      <protection/>
    </xf>
    <xf numFmtId="0" fontId="7" fillId="0" borderId="9" xfId="22" applyFont="1" applyFill="1" applyBorder="1" applyAlignment="1">
      <alignment horizontal="center" vertical="center"/>
      <protection/>
    </xf>
    <xf numFmtId="0" fontId="7" fillId="0" borderId="10" xfId="22" applyFont="1" applyFill="1" applyBorder="1" applyAlignment="1">
      <alignment horizontal="center" vertical="center"/>
      <protection/>
    </xf>
    <xf numFmtId="38" fontId="7" fillId="0" borderId="11" xfId="17" applyFont="1" applyFill="1" applyBorder="1" applyAlignment="1">
      <alignment horizontal="center" vertical="center" wrapText="1"/>
    </xf>
    <xf numFmtId="38" fontId="7" fillId="0" borderId="6" xfId="17" applyFont="1" applyFill="1" applyBorder="1" applyAlignment="1">
      <alignment horizontal="center" vertical="center" wrapText="1"/>
    </xf>
    <xf numFmtId="38" fontId="7" fillId="0" borderId="12" xfId="17" applyFont="1" applyFill="1" applyBorder="1" applyAlignment="1" quotePrefix="1">
      <alignment horizontal="center" vertical="center" wrapText="1"/>
    </xf>
    <xf numFmtId="38" fontId="7" fillId="0" borderId="4" xfId="17" applyFont="1" applyFill="1" applyBorder="1" applyAlignment="1" quotePrefix="1">
      <alignment horizontal="center" vertical="center" wrapText="1"/>
    </xf>
    <xf numFmtId="38" fontId="7" fillId="0" borderId="1" xfId="17" applyFont="1" applyFill="1" applyBorder="1" applyAlignment="1" quotePrefix="1">
      <alignment horizontal="center" vertical="center" wrapText="1"/>
    </xf>
    <xf numFmtId="38" fontId="7" fillId="0" borderId="3" xfId="17" applyFont="1" applyFill="1" applyBorder="1" applyAlignment="1" quotePrefix="1">
      <alignment horizontal="center" vertical="center" wrapText="1"/>
    </xf>
    <xf numFmtId="38" fontId="7" fillId="0" borderId="7" xfId="17" applyFont="1" applyFill="1" applyBorder="1" applyAlignment="1" quotePrefix="1">
      <alignment horizontal="center" vertical="center" wrapText="1"/>
    </xf>
    <xf numFmtId="38" fontId="7" fillId="0" borderId="2" xfId="17" applyFont="1" applyFill="1" applyBorder="1" applyAlignment="1">
      <alignment horizontal="center" vertical="center"/>
    </xf>
    <xf numFmtId="0" fontId="7" fillId="0" borderId="8" xfId="21" applyFont="1" applyFill="1" applyBorder="1" applyAlignment="1">
      <alignment horizontal="center" vertical="center"/>
    </xf>
    <xf numFmtId="0" fontId="7" fillId="0" borderId="9" xfId="21" applyFont="1" applyFill="1" applyBorder="1" applyAlignment="1">
      <alignment horizontal="center" vertical="center"/>
    </xf>
    <xf numFmtId="0" fontId="7" fillId="0" borderId="7" xfId="21" applyFont="1" applyFill="1" applyBorder="1" applyAlignment="1">
      <alignment horizontal="center" vertical="center"/>
    </xf>
    <xf numFmtId="38" fontId="7" fillId="0" borderId="6" xfId="17" applyFont="1" applyFill="1" applyBorder="1" applyAlignment="1">
      <alignment horizontal="center" vertical="center"/>
    </xf>
    <xf numFmtId="0" fontId="0" fillId="0" borderId="13" xfId="22" applyFill="1" applyBorder="1">
      <alignment/>
      <protection/>
    </xf>
    <xf numFmtId="38" fontId="13" fillId="0" borderId="6" xfId="17" applyFont="1" applyFill="1" applyBorder="1" applyAlignment="1">
      <alignment horizontal="center" vertical="center"/>
    </xf>
    <xf numFmtId="38" fontId="13" fillId="0" borderId="1" xfId="17" applyFont="1" applyFill="1" applyBorder="1" applyAlignment="1">
      <alignment horizontal="center" vertical="center"/>
    </xf>
    <xf numFmtId="38" fontId="5" fillId="0" borderId="11" xfId="17" applyFont="1" applyFill="1" applyBorder="1" applyAlignment="1">
      <alignment horizontal="center" vertical="center" wrapText="1"/>
    </xf>
    <xf numFmtId="38" fontId="5" fillId="0" borderId="6" xfId="17" applyFont="1" applyFill="1" applyBorder="1" applyAlignment="1">
      <alignment horizontal="center" vertical="center" wrapText="1"/>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5" fillId="0" borderId="14" xfId="17" applyFont="1" applyFill="1" applyBorder="1" applyAlignment="1">
      <alignment horizontal="center" vertical="center" wrapText="1"/>
    </xf>
    <xf numFmtId="38" fontId="5" fillId="0" borderId="13" xfId="17" applyFont="1" applyFill="1" applyBorder="1" applyAlignment="1">
      <alignment horizontal="center" vertical="center"/>
    </xf>
    <xf numFmtId="0" fontId="0" fillId="0" borderId="13" xfId="0" applyFill="1" applyBorder="1" applyAlignment="1">
      <alignment horizontal="center" vertical="center"/>
    </xf>
    <xf numFmtId="57" fontId="7" fillId="0" borderId="9" xfId="22" applyNumberFormat="1" applyFont="1" applyFill="1" applyBorder="1" applyAlignment="1">
      <alignment horizontal="center" vertical="center"/>
      <protection/>
    </xf>
    <xf numFmtId="0" fontId="0" fillId="0" borderId="10" xfId="0" applyBorder="1" applyAlignment="1">
      <alignment horizontal="center" vertical="center"/>
    </xf>
    <xf numFmtId="0" fontId="0" fillId="0" borderId="7" xfId="0" applyBorder="1" applyAlignment="1">
      <alignment horizontal="center" vertical="center"/>
    </xf>
    <xf numFmtId="0" fontId="7" fillId="0" borderId="9" xfId="22" applyFont="1" applyFill="1" applyBorder="1" applyAlignment="1">
      <alignment horizontal="center" vertical="center" wrapText="1"/>
      <protection/>
    </xf>
    <xf numFmtId="38" fontId="7" fillId="0" borderId="5" xfId="17" applyFont="1" applyFill="1" applyBorder="1" applyAlignment="1">
      <alignment/>
    </xf>
    <xf numFmtId="57" fontId="7" fillId="0" borderId="12" xfId="22" applyNumberFormat="1" applyFont="1" applyFill="1" applyBorder="1" applyAlignment="1">
      <alignment horizontal="center" vertical="center"/>
      <protection/>
    </xf>
    <xf numFmtId="57" fontId="7" fillId="0" borderId="4" xfId="22" applyNumberFormat="1" applyFont="1" applyFill="1" applyBorder="1" applyAlignment="1">
      <alignment horizontal="center" vertical="center"/>
      <protection/>
    </xf>
    <xf numFmtId="57" fontId="7" fillId="0" borderId="1" xfId="22" applyNumberFormat="1" applyFont="1" applyFill="1" applyBorder="1" applyAlignment="1">
      <alignment horizontal="center" vertical="center"/>
      <protection/>
    </xf>
    <xf numFmtId="57" fontId="7" fillId="0" borderId="3" xfId="22" applyNumberFormat="1" applyFont="1" applyFill="1" applyBorder="1" applyAlignment="1">
      <alignment horizontal="center" vertical="center"/>
      <protection/>
    </xf>
    <xf numFmtId="0" fontId="7" fillId="0" borderId="11" xfId="22" applyFont="1" applyFill="1" applyBorder="1" applyAlignment="1">
      <alignment horizontal="center" vertical="center"/>
      <protection/>
    </xf>
    <xf numFmtId="0" fontId="0" fillId="0" borderId="4"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7" xfId="0" applyFill="1" applyBorder="1" applyAlignment="1">
      <alignment horizontal="center" vertical="center"/>
    </xf>
    <xf numFmtId="57" fontId="7" fillId="0" borderId="10" xfId="17" applyNumberFormat="1" applyFont="1" applyFill="1" applyBorder="1" applyAlignment="1">
      <alignment horizontal="center" vertical="center"/>
    </xf>
    <xf numFmtId="57" fontId="7" fillId="0" borderId="7" xfId="17" applyNumberFormat="1" applyFont="1" applyFill="1" applyBorder="1" applyAlignment="1">
      <alignment horizontal="center" vertical="center"/>
    </xf>
    <xf numFmtId="0" fontId="0" fillId="0" borderId="0" xfId="0" applyFill="1" applyAlignment="1">
      <alignment horizontal="right"/>
    </xf>
    <xf numFmtId="0" fontId="0" fillId="0" borderId="0" xfId="0" applyFill="1" applyAlignment="1">
      <alignment/>
    </xf>
    <xf numFmtId="0" fontId="7" fillId="0" borderId="11" xfId="22" applyFont="1" applyFill="1" applyBorder="1" applyAlignment="1">
      <alignment horizontal="center" vertical="center" shrinkToFit="1"/>
      <protection/>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7" fillId="0" borderId="9" xfId="22" applyFont="1" applyFill="1" applyBorder="1" applyAlignment="1">
      <alignment horizontal="center" vertical="center" shrinkToFit="1"/>
      <protection/>
    </xf>
    <xf numFmtId="0" fontId="0" fillId="0" borderId="7" xfId="0" applyBorder="1" applyAlignment="1">
      <alignment horizontal="center" vertical="center" shrinkToFit="1"/>
    </xf>
    <xf numFmtId="0" fontId="0" fillId="0" borderId="10" xfId="0" applyBorder="1" applyAlignment="1">
      <alignment/>
    </xf>
    <xf numFmtId="0" fontId="7" fillId="0" borderId="0" xfId="22" applyFont="1" applyFill="1" applyBorder="1" applyAlignment="1">
      <alignment/>
      <protection/>
    </xf>
    <xf numFmtId="183" fontId="7" fillId="0" borderId="0" xfId="22" applyNumberFormat="1" applyFont="1" applyFill="1" applyBorder="1" applyAlignment="1">
      <alignment/>
      <protection/>
    </xf>
    <xf numFmtId="4" fontId="7" fillId="0" borderId="0" xfId="22" applyNumberFormat="1" applyFont="1" applyFill="1" applyBorder="1" applyAlignment="1">
      <alignment/>
      <protection/>
    </xf>
    <xf numFmtId="4" fontId="0" fillId="0" borderId="0" xfId="0" applyNumberFormat="1" applyAlignment="1">
      <alignment/>
    </xf>
  </cellXfs>
  <cellStyles count="11">
    <cellStyle name="Normal" xfId="0"/>
    <cellStyle name="Percent" xfId="15"/>
    <cellStyle name="Hyperlink" xfId="16"/>
    <cellStyle name="Comma [0]" xfId="17"/>
    <cellStyle name="Comma" xfId="18"/>
    <cellStyle name="Currency [0]" xfId="19"/>
    <cellStyle name="Currency" xfId="20"/>
    <cellStyle name="標準_2001社会生活指標" xfId="21"/>
    <cellStyle name="標準_県勢要覧2002-2" xfId="22"/>
    <cellStyle name="Followed Hyperlink" xfId="23"/>
    <cellStyle name="未定義"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4"/>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69</xdr:row>
      <xdr:rowOff>19050</xdr:rowOff>
    </xdr:from>
    <xdr:to>
      <xdr:col>0</xdr:col>
      <xdr:colOff>0</xdr:colOff>
      <xdr:row>84</xdr:row>
      <xdr:rowOff>57150</xdr:rowOff>
    </xdr:to>
    <xdr:sp>
      <xdr:nvSpPr>
        <xdr:cNvPr id="15" name="テキスト 1"/>
        <xdr:cNvSpPr txBox="1">
          <a:spLocks noChangeArrowheads="1"/>
        </xdr:cNvSpPr>
      </xdr:nvSpPr>
      <xdr:spPr>
        <a:xfrm>
          <a:off x="0" y="10553700"/>
          <a:ext cx="0" cy="2524125"/>
        </a:xfrm>
        <a:prstGeom prst="rect">
          <a:avLst/>
        </a:prstGeom>
        <a:solidFill>
          <a:srgbClr val="FFFFFF"/>
        </a:solidFill>
        <a:ln w="1" cmpd="sng">
          <a:noFill/>
        </a:ln>
      </xdr:spPr>
      <xdr:txBody>
        <a:bodyPr vertOverflow="clip" wrap="square"/>
        <a:p>
          <a:pPr algn="l">
            <a:defRPr/>
          </a:pPr>
          <a:r>
            <a:rPr lang="en-US" cap="none" sz="800" b="0" i="0" u="none" baseline="0">
              <a:latin typeface="ＭＳ 明朝"/>
              <a:ea typeface="ＭＳ 明朝"/>
              <a:cs typeface="ＭＳ 明朝"/>
            </a:rPr>
            <a:t>そ
の
他
の
疾
病
・
異
常
∧
平
成
12
年
∨</a:t>
          </a:r>
        </a:p>
      </xdr:txBody>
    </xdr:sp>
    <xdr:clientData/>
  </xdr:twoCellAnchor>
  <xdr:twoCellAnchor>
    <xdr:from>
      <xdr:col>0</xdr:col>
      <xdr:colOff>0</xdr:colOff>
      <xdr:row>0</xdr:row>
      <xdr:rowOff>0</xdr:rowOff>
    </xdr:from>
    <xdr:to>
      <xdr:col>0</xdr:col>
      <xdr:colOff>0</xdr:colOff>
      <xdr:row>0</xdr:row>
      <xdr:rowOff>0</xdr:rowOff>
    </xdr:to>
    <xdr:sp>
      <xdr:nvSpPr>
        <xdr:cNvPr id="16" name="テキスト 2"/>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latin typeface="ＭＳ 明朝"/>
              <a:ea typeface="ＭＳ 明朝"/>
              <a:cs typeface="ＭＳ 明朝"/>
            </a:rPr>
            <a:t>視
力
1.0
未
満</a:t>
          </a:r>
        </a:p>
      </xdr:txBody>
    </xdr:sp>
    <xdr:clientData/>
  </xdr:twoCellAnchor>
  <xdr:twoCellAnchor>
    <xdr:from>
      <xdr:col>0</xdr:col>
      <xdr:colOff>0</xdr:colOff>
      <xdr:row>0</xdr:row>
      <xdr:rowOff>0</xdr:rowOff>
    </xdr:from>
    <xdr:to>
      <xdr:col>0</xdr:col>
      <xdr:colOff>0</xdr:colOff>
      <xdr:row>0</xdr:row>
      <xdr:rowOff>0</xdr:rowOff>
    </xdr:to>
    <xdr:sp>
      <xdr:nvSpPr>
        <xdr:cNvPr id="17" name="テキスト 3"/>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latin typeface="ＭＳ 明朝"/>
              <a:ea typeface="ＭＳ 明朝"/>
              <a:cs typeface="ＭＳ 明朝"/>
            </a:rPr>
            <a:t>む
し
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4"/>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552450</xdr:colOff>
      <xdr:row>1</xdr:row>
      <xdr:rowOff>152400</xdr:rowOff>
    </xdr:from>
    <xdr:ext cx="85725" cy="200025"/>
    <xdr:sp>
      <xdr:nvSpPr>
        <xdr:cNvPr id="1" name="TextBox 2"/>
        <xdr:cNvSpPr txBox="1">
          <a:spLocks noChangeArrowheads="1"/>
        </xdr:cNvSpPr>
      </xdr:nvSpPr>
      <xdr:spPr>
        <a:xfrm>
          <a:off x="1828800" y="333375"/>
          <a:ext cx="85725" cy="200025"/>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WINDOWS\TEMP\WINDOWS\TEMP\file://\\HP1\HPOK\13&#30476;&#21218;&#35201;&#3523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録-3"/>
      <sheetName val="1土地・気象"/>
      <sheetName val="2世帯・人口"/>
      <sheetName val="2-8.9"/>
      <sheetName val="2-10"/>
      <sheetName val="4農林水産"/>
      <sheetName val="5鉱工業"/>
      <sheetName val="6労働・賃金"/>
      <sheetName val="7建築・住宅"/>
      <sheetName val="8-1"/>
      <sheetName val="8-2"/>
      <sheetName val="8-2、3"/>
      <sheetName val="8-4、5"/>
      <sheetName val="8-6"/>
      <sheetName val="8-7.8"/>
      <sheetName val="9運輸・通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99"/>
  <sheetViews>
    <sheetView zoomScaleSheetLayoutView="100" workbookViewId="0" topLeftCell="A8">
      <selection activeCell="D9" sqref="D9"/>
    </sheetView>
  </sheetViews>
  <sheetFormatPr defaultColWidth="9.00390625" defaultRowHeight="12.75"/>
  <cols>
    <col min="1" max="1" width="18.375" style="74" customWidth="1"/>
    <col min="2" max="2" width="3.75390625" style="93" bestFit="1" customWidth="1"/>
    <col min="3" max="3" width="40.375" style="74" customWidth="1"/>
    <col min="4" max="16384" width="8.875" style="74" customWidth="1"/>
  </cols>
  <sheetData>
    <row r="1" spans="1:2" ht="17.25">
      <c r="A1" s="79" t="s">
        <v>364</v>
      </c>
      <c r="B1" s="88"/>
    </row>
    <row r="2" spans="1:3" s="81" customFormat="1" ht="15" customHeight="1">
      <c r="A2" s="80" t="s">
        <v>331</v>
      </c>
      <c r="B2" s="89"/>
      <c r="C2" s="80" t="s">
        <v>332</v>
      </c>
    </row>
    <row r="3" spans="1:3" ht="16.5" customHeight="1">
      <c r="A3" s="73" t="s">
        <v>319</v>
      </c>
      <c r="B3" s="90">
        <v>70</v>
      </c>
      <c r="C3" s="73" t="s">
        <v>378</v>
      </c>
    </row>
    <row r="4" spans="1:3" ht="16.5" customHeight="1">
      <c r="A4" s="73"/>
      <c r="B4" s="90">
        <v>71</v>
      </c>
      <c r="C4" s="73" t="s">
        <v>379</v>
      </c>
    </row>
    <row r="5" spans="1:3" ht="16.5" customHeight="1">
      <c r="A5" s="73"/>
      <c r="B5" s="90">
        <v>72</v>
      </c>
      <c r="C5" s="73" t="s">
        <v>380</v>
      </c>
    </row>
    <row r="6" spans="1:3" s="83" customFormat="1" ht="16.5" customHeight="1">
      <c r="A6" s="82"/>
      <c r="B6" s="91">
        <v>73</v>
      </c>
      <c r="C6" s="82" t="s">
        <v>381</v>
      </c>
    </row>
    <row r="7" spans="1:3" ht="16.5" customHeight="1">
      <c r="A7" s="73" t="s">
        <v>320</v>
      </c>
      <c r="B7" s="90">
        <v>74</v>
      </c>
      <c r="C7" s="73" t="s">
        <v>382</v>
      </c>
    </row>
    <row r="8" spans="1:3" ht="16.5" customHeight="1">
      <c r="A8" s="73"/>
      <c r="B8" s="90">
        <v>75</v>
      </c>
      <c r="C8" s="73" t="s">
        <v>383</v>
      </c>
    </row>
    <row r="9" spans="1:3" ht="16.5" customHeight="1">
      <c r="A9" s="73"/>
      <c r="B9" s="90">
        <v>76</v>
      </c>
      <c r="C9" s="73" t="s">
        <v>384</v>
      </c>
    </row>
    <row r="10" spans="1:3" ht="16.5" customHeight="1">
      <c r="A10" s="73"/>
      <c r="B10" s="90">
        <v>77</v>
      </c>
      <c r="C10" s="73" t="s">
        <v>370</v>
      </c>
    </row>
    <row r="11" spans="1:3" s="83" customFormat="1" ht="16.5" customHeight="1">
      <c r="A11" s="82"/>
      <c r="B11" s="91">
        <v>78</v>
      </c>
      <c r="C11" s="82" t="s">
        <v>385</v>
      </c>
    </row>
    <row r="12" spans="1:3" ht="16.5" customHeight="1">
      <c r="A12" s="86" t="s">
        <v>321</v>
      </c>
      <c r="B12" s="90">
        <v>79</v>
      </c>
      <c r="C12" s="86" t="s">
        <v>386</v>
      </c>
    </row>
    <row r="13" spans="1:3" ht="16.5" customHeight="1">
      <c r="A13" s="86"/>
      <c r="B13" s="90">
        <v>80</v>
      </c>
      <c r="C13" s="86" t="s">
        <v>387</v>
      </c>
    </row>
    <row r="14" spans="1:3" ht="16.5" customHeight="1">
      <c r="A14" s="86"/>
      <c r="B14" s="90">
        <v>81</v>
      </c>
      <c r="C14" s="86" t="s">
        <v>454</v>
      </c>
    </row>
    <row r="15" spans="1:3" ht="16.5" customHeight="1">
      <c r="A15" s="73"/>
      <c r="B15" s="90">
        <v>82</v>
      </c>
      <c r="C15" s="73" t="s">
        <v>460</v>
      </c>
    </row>
    <row r="16" spans="1:3" ht="16.5" customHeight="1">
      <c r="A16" s="73"/>
      <c r="B16" s="90">
        <v>83</v>
      </c>
      <c r="C16" s="73" t="s">
        <v>388</v>
      </c>
    </row>
    <row r="17" spans="1:3" ht="16.5" customHeight="1">
      <c r="A17" s="73"/>
      <c r="B17" s="90">
        <v>84</v>
      </c>
      <c r="C17" s="73" t="s">
        <v>404</v>
      </c>
    </row>
    <row r="18" spans="1:3" ht="16.5" customHeight="1">
      <c r="A18" s="73"/>
      <c r="B18" s="90">
        <v>85</v>
      </c>
      <c r="C18" s="73" t="s">
        <v>409</v>
      </c>
    </row>
    <row r="19" spans="1:3" ht="16.5" customHeight="1">
      <c r="A19" s="73"/>
      <c r="B19" s="90">
        <v>86</v>
      </c>
      <c r="C19" s="73" t="s">
        <v>389</v>
      </c>
    </row>
    <row r="20" spans="1:3" ht="16.5" customHeight="1">
      <c r="A20" s="73"/>
      <c r="B20" s="90">
        <v>87</v>
      </c>
      <c r="C20" s="73" t="s">
        <v>390</v>
      </c>
    </row>
    <row r="21" spans="1:3" s="83" customFormat="1" ht="16.5" customHeight="1">
      <c r="A21" s="82"/>
      <c r="B21" s="91">
        <v>88</v>
      </c>
      <c r="C21" s="82" t="s">
        <v>405</v>
      </c>
    </row>
    <row r="22" spans="1:3" ht="16.5" customHeight="1">
      <c r="A22" s="73" t="s">
        <v>322</v>
      </c>
      <c r="B22" s="90">
        <v>89</v>
      </c>
      <c r="C22" s="73" t="s">
        <v>391</v>
      </c>
    </row>
    <row r="23" spans="1:3" ht="16.5" customHeight="1">
      <c r="A23" s="73"/>
      <c r="B23" s="90">
        <v>90</v>
      </c>
      <c r="C23" s="73" t="s">
        <v>392</v>
      </c>
    </row>
    <row r="24" spans="1:3" s="83" customFormat="1" ht="16.5" customHeight="1">
      <c r="A24" s="84"/>
      <c r="B24" s="91">
        <v>91</v>
      </c>
      <c r="C24" s="84" t="s">
        <v>393</v>
      </c>
    </row>
    <row r="25" spans="1:3" ht="16.5" customHeight="1">
      <c r="A25" s="75" t="s">
        <v>323</v>
      </c>
      <c r="B25" s="90">
        <v>92</v>
      </c>
      <c r="C25" s="75" t="s">
        <v>394</v>
      </c>
    </row>
    <row r="26" spans="1:3" ht="16.5" customHeight="1">
      <c r="A26" s="76"/>
      <c r="B26" s="90">
        <v>93</v>
      </c>
      <c r="C26" s="76" t="s">
        <v>395</v>
      </c>
    </row>
    <row r="27" spans="1:3" ht="16.5" customHeight="1">
      <c r="A27" s="76"/>
      <c r="B27" s="90">
        <v>94</v>
      </c>
      <c r="C27" s="76" t="s">
        <v>396</v>
      </c>
    </row>
    <row r="28" spans="1:3" ht="16.5" customHeight="1">
      <c r="A28" s="76"/>
      <c r="B28" s="90">
        <v>95</v>
      </c>
      <c r="C28" s="76" t="s">
        <v>397</v>
      </c>
    </row>
    <row r="29" spans="1:3" s="83" customFormat="1" ht="16.5" customHeight="1">
      <c r="A29" s="85"/>
      <c r="B29" s="91">
        <v>96</v>
      </c>
      <c r="C29" s="85" t="s">
        <v>398</v>
      </c>
    </row>
    <row r="30" spans="1:3" ht="16.5" customHeight="1">
      <c r="A30" s="76" t="s">
        <v>324</v>
      </c>
      <c r="B30" s="90">
        <v>97</v>
      </c>
      <c r="C30" s="76" t="s">
        <v>399</v>
      </c>
    </row>
    <row r="31" spans="1:3" ht="16.5" customHeight="1">
      <c r="A31" s="76"/>
      <c r="B31" s="90">
        <v>98</v>
      </c>
      <c r="C31" s="76" t="s">
        <v>400</v>
      </c>
    </row>
    <row r="32" spans="1:3" ht="16.5" customHeight="1">
      <c r="A32" s="76"/>
      <c r="B32" s="90">
        <v>99</v>
      </c>
      <c r="C32" s="76" t="s">
        <v>401</v>
      </c>
    </row>
    <row r="33" spans="1:3" ht="16.5" customHeight="1">
      <c r="A33" s="76"/>
      <c r="B33" s="90">
        <v>100</v>
      </c>
      <c r="C33" s="76" t="s">
        <v>402</v>
      </c>
    </row>
    <row r="34" spans="1:3" ht="12">
      <c r="A34" s="77"/>
      <c r="B34" s="92"/>
      <c r="C34" s="77"/>
    </row>
    <row r="35" spans="1:3" ht="12">
      <c r="A35" s="77"/>
      <c r="B35" s="92"/>
      <c r="C35" s="77"/>
    </row>
    <row r="36" spans="1:3" ht="12">
      <c r="A36" s="77"/>
      <c r="B36" s="92"/>
      <c r="C36" s="77"/>
    </row>
    <row r="37" spans="1:3" ht="12">
      <c r="A37" s="77"/>
      <c r="B37" s="92"/>
      <c r="C37" s="77"/>
    </row>
    <row r="38" spans="1:3" ht="12">
      <c r="A38" s="77"/>
      <c r="B38" s="92"/>
      <c r="C38" s="77"/>
    </row>
    <row r="39" spans="1:3" ht="12">
      <c r="A39" s="77"/>
      <c r="B39" s="92"/>
      <c r="C39" s="77"/>
    </row>
    <row r="40" spans="1:3" ht="12">
      <c r="A40" s="77"/>
      <c r="B40" s="92"/>
      <c r="C40" s="77"/>
    </row>
    <row r="41" spans="1:3" ht="12">
      <c r="A41" s="77"/>
      <c r="B41" s="92"/>
      <c r="C41" s="77"/>
    </row>
    <row r="42" spans="1:3" ht="12">
      <c r="A42" s="77"/>
      <c r="B42" s="92"/>
      <c r="C42" s="77"/>
    </row>
    <row r="43" spans="1:3" ht="12">
      <c r="A43" s="77"/>
      <c r="B43" s="92"/>
      <c r="C43" s="77"/>
    </row>
    <row r="44" spans="1:3" ht="12">
      <c r="A44" s="77"/>
      <c r="B44" s="92"/>
      <c r="C44" s="77"/>
    </row>
    <row r="45" spans="1:3" ht="12">
      <c r="A45" s="77"/>
      <c r="B45" s="92"/>
      <c r="C45" s="77"/>
    </row>
    <row r="46" spans="1:3" ht="12">
      <c r="A46" s="77"/>
      <c r="B46" s="92"/>
      <c r="C46" s="77"/>
    </row>
    <row r="47" spans="1:3" ht="12">
      <c r="A47" s="77"/>
      <c r="B47" s="92"/>
      <c r="C47" s="77"/>
    </row>
    <row r="48" spans="1:3" ht="12">
      <c r="A48" s="77"/>
      <c r="B48" s="92"/>
      <c r="C48" s="77"/>
    </row>
    <row r="49" spans="1:3" ht="12">
      <c r="A49" s="77"/>
      <c r="B49" s="92"/>
      <c r="C49" s="77"/>
    </row>
    <row r="50" spans="1:3" ht="12">
      <c r="A50" s="77"/>
      <c r="B50" s="92"/>
      <c r="C50" s="77"/>
    </row>
    <row r="51" spans="1:3" ht="12">
      <c r="A51" s="77"/>
      <c r="B51" s="92"/>
      <c r="C51" s="77"/>
    </row>
    <row r="52" spans="1:3" ht="12">
      <c r="A52" s="77"/>
      <c r="B52" s="92"/>
      <c r="C52" s="77"/>
    </row>
    <row r="53" spans="1:3" ht="12">
      <c r="A53" s="77"/>
      <c r="B53" s="92"/>
      <c r="C53" s="77"/>
    </row>
    <row r="54" spans="1:3" ht="12">
      <c r="A54" s="77"/>
      <c r="B54" s="92"/>
      <c r="C54" s="77"/>
    </row>
    <row r="55" spans="1:3" ht="12">
      <c r="A55" s="77"/>
      <c r="B55" s="92"/>
      <c r="C55" s="77"/>
    </row>
    <row r="56" spans="1:3" ht="12">
      <c r="A56" s="77"/>
      <c r="B56" s="92"/>
      <c r="C56" s="77"/>
    </row>
    <row r="57" spans="1:3" ht="12">
      <c r="A57" s="77"/>
      <c r="B57" s="92"/>
      <c r="C57" s="77"/>
    </row>
    <row r="58" spans="1:3" ht="12">
      <c r="A58" s="77"/>
      <c r="B58" s="92"/>
      <c r="C58" s="77"/>
    </row>
    <row r="59" spans="1:3" ht="12">
      <c r="A59" s="77"/>
      <c r="B59" s="92"/>
      <c r="C59" s="77"/>
    </row>
    <row r="60" spans="1:3" ht="12">
      <c r="A60" s="77"/>
      <c r="B60" s="92"/>
      <c r="C60" s="77"/>
    </row>
    <row r="61" spans="1:3" ht="12">
      <c r="A61" s="77"/>
      <c r="B61" s="92"/>
      <c r="C61" s="77"/>
    </row>
    <row r="62" spans="1:3" ht="12">
      <c r="A62" s="77"/>
      <c r="B62" s="92"/>
      <c r="C62" s="77"/>
    </row>
    <row r="63" spans="1:3" ht="12">
      <c r="A63" s="77"/>
      <c r="B63" s="92"/>
      <c r="C63" s="77"/>
    </row>
    <row r="64" spans="1:3" ht="12">
      <c r="A64" s="77"/>
      <c r="B64" s="92"/>
      <c r="C64" s="77"/>
    </row>
    <row r="65" spans="1:3" ht="12">
      <c r="A65" s="77"/>
      <c r="B65" s="92"/>
      <c r="C65" s="77"/>
    </row>
    <row r="66" spans="1:3" ht="12">
      <c r="A66" s="77"/>
      <c r="B66" s="92"/>
      <c r="C66" s="77"/>
    </row>
    <row r="67" spans="1:3" ht="12">
      <c r="A67" s="77"/>
      <c r="B67" s="92"/>
      <c r="C67" s="77"/>
    </row>
    <row r="68" spans="1:3" ht="12">
      <c r="A68" s="77"/>
      <c r="B68" s="92"/>
      <c r="C68" s="77"/>
    </row>
    <row r="69" spans="1:3" ht="12">
      <c r="A69" s="77"/>
      <c r="B69" s="92"/>
      <c r="C69" s="77"/>
    </row>
    <row r="70" spans="1:3" ht="12">
      <c r="A70" s="77"/>
      <c r="B70" s="92"/>
      <c r="C70" s="77"/>
    </row>
    <row r="71" spans="1:3" ht="12">
      <c r="A71" s="77"/>
      <c r="B71" s="92"/>
      <c r="C71" s="77"/>
    </row>
    <row r="72" spans="1:3" ht="12">
      <c r="A72" s="77"/>
      <c r="B72" s="92"/>
      <c r="C72" s="77"/>
    </row>
    <row r="73" spans="1:3" ht="12">
      <c r="A73" s="77"/>
      <c r="B73" s="92"/>
      <c r="C73" s="77"/>
    </row>
    <row r="74" spans="1:3" ht="12">
      <c r="A74" s="77"/>
      <c r="B74" s="92"/>
      <c r="C74" s="77"/>
    </row>
    <row r="75" spans="1:3" ht="12">
      <c r="A75" s="77"/>
      <c r="B75" s="92"/>
      <c r="C75" s="77"/>
    </row>
    <row r="76" spans="1:3" ht="12">
      <c r="A76" s="77"/>
      <c r="B76" s="92"/>
      <c r="C76" s="77"/>
    </row>
    <row r="77" spans="1:3" ht="12">
      <c r="A77" s="77"/>
      <c r="B77" s="92"/>
      <c r="C77" s="77"/>
    </row>
    <row r="78" spans="1:3" ht="12">
      <c r="A78" s="77"/>
      <c r="B78" s="92"/>
      <c r="C78" s="77"/>
    </row>
    <row r="79" spans="1:3" ht="12">
      <c r="A79" s="77"/>
      <c r="B79" s="92"/>
      <c r="C79" s="77"/>
    </row>
    <row r="80" spans="1:3" ht="12">
      <c r="A80" s="77"/>
      <c r="B80" s="92"/>
      <c r="C80" s="77"/>
    </row>
    <row r="81" spans="1:3" ht="12">
      <c r="A81" s="77"/>
      <c r="B81" s="92"/>
      <c r="C81" s="77"/>
    </row>
    <row r="82" spans="1:3" ht="12">
      <c r="A82" s="77"/>
      <c r="B82" s="92"/>
      <c r="C82" s="77"/>
    </row>
    <row r="83" spans="1:3" ht="12">
      <c r="A83" s="77"/>
      <c r="B83" s="92"/>
      <c r="C83" s="77"/>
    </row>
    <row r="84" spans="1:3" ht="12">
      <c r="A84" s="77"/>
      <c r="B84" s="92"/>
      <c r="C84" s="77"/>
    </row>
    <row r="85" spans="1:3" ht="12">
      <c r="A85" s="77"/>
      <c r="B85" s="92"/>
      <c r="C85" s="77"/>
    </row>
    <row r="86" spans="1:3" ht="12">
      <c r="A86" s="77"/>
      <c r="B86" s="92"/>
      <c r="C86" s="77"/>
    </row>
    <row r="87" spans="1:3" ht="12">
      <c r="A87" s="77"/>
      <c r="B87" s="92"/>
      <c r="C87" s="77"/>
    </row>
    <row r="88" spans="1:3" ht="12">
      <c r="A88" s="77"/>
      <c r="B88" s="92"/>
      <c r="C88" s="77"/>
    </row>
    <row r="89" spans="1:3" ht="12">
      <c r="A89" s="77"/>
      <c r="B89" s="92"/>
      <c r="C89" s="77"/>
    </row>
    <row r="90" spans="1:3" ht="12">
      <c r="A90" s="77"/>
      <c r="B90" s="92"/>
      <c r="C90" s="77"/>
    </row>
    <row r="91" spans="1:3" ht="12">
      <c r="A91" s="77"/>
      <c r="B91" s="92"/>
      <c r="C91" s="77"/>
    </row>
    <row r="92" spans="1:3" ht="12">
      <c r="A92" s="77"/>
      <c r="B92" s="92"/>
      <c r="C92" s="77"/>
    </row>
    <row r="93" spans="1:3" ht="12">
      <c r="A93" s="77"/>
      <c r="B93" s="92"/>
      <c r="C93" s="77"/>
    </row>
    <row r="94" spans="1:3" ht="12">
      <c r="A94" s="77"/>
      <c r="B94" s="92"/>
      <c r="C94" s="77"/>
    </row>
    <row r="95" spans="1:3" ht="12">
      <c r="A95" s="77"/>
      <c r="B95" s="92"/>
      <c r="C95" s="77"/>
    </row>
    <row r="96" spans="1:3" ht="12">
      <c r="A96" s="77"/>
      <c r="B96" s="92"/>
      <c r="C96" s="77"/>
    </row>
    <row r="97" spans="1:3" ht="12">
      <c r="A97" s="77"/>
      <c r="B97" s="92"/>
      <c r="C97" s="77"/>
    </row>
    <row r="98" spans="1:3" ht="12">
      <c r="A98" s="77"/>
      <c r="B98" s="92"/>
      <c r="C98" s="77"/>
    </row>
    <row r="99" spans="1:3" ht="12">
      <c r="A99" s="77"/>
      <c r="B99" s="92"/>
      <c r="C99" s="77"/>
    </row>
  </sheetData>
  <printOptions horizontalCentered="1"/>
  <pageMargins left="0.57" right="0.49" top="0.53" bottom="0" header="0.37" footer="0"/>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J135"/>
  <sheetViews>
    <sheetView view="pageBreakPreview" zoomScaleSheetLayoutView="100" workbookViewId="0" topLeftCell="A104">
      <selection activeCell="A73" sqref="A73:IV73"/>
    </sheetView>
  </sheetViews>
  <sheetFormatPr defaultColWidth="9.00390625" defaultRowHeight="12.75"/>
  <cols>
    <col min="1" max="1" width="2.75390625" style="27" customWidth="1"/>
    <col min="2" max="2" width="21.25390625" style="27" customWidth="1"/>
    <col min="3" max="3" width="13.75390625" style="3" customWidth="1"/>
    <col min="4" max="5" width="13.25390625" style="3" customWidth="1"/>
    <col min="6" max="6" width="13.125" style="3" customWidth="1"/>
    <col min="7" max="7" width="13.625" style="3" customWidth="1"/>
    <col min="8" max="8" width="6.25390625" style="3" customWidth="1"/>
    <col min="9" max="9" width="6.25390625" style="97" customWidth="1"/>
    <col min="10" max="16384" width="8.875" style="3" customWidth="1"/>
  </cols>
  <sheetData>
    <row r="1" spans="1:9" s="1" customFormat="1" ht="15" customHeight="1">
      <c r="A1" s="100" t="s">
        <v>511</v>
      </c>
      <c r="D1" s="19"/>
      <c r="E1" s="19"/>
      <c r="F1" s="19"/>
      <c r="G1" s="19"/>
      <c r="H1" s="19"/>
      <c r="I1" s="19"/>
    </row>
    <row r="2" spans="1:9" s="8" customFormat="1" ht="24" customHeight="1">
      <c r="A2" s="217" t="s">
        <v>4</v>
      </c>
      <c r="B2" s="218"/>
      <c r="C2" s="102" t="s">
        <v>550</v>
      </c>
      <c r="D2" s="102" t="s">
        <v>551</v>
      </c>
      <c r="E2" s="102" t="s">
        <v>509</v>
      </c>
      <c r="F2" s="102" t="s">
        <v>552</v>
      </c>
      <c r="G2" s="102" t="s">
        <v>560</v>
      </c>
      <c r="H2" s="103" t="s">
        <v>553</v>
      </c>
      <c r="I2" s="103" t="s">
        <v>561</v>
      </c>
    </row>
    <row r="3" spans="1:9" s="1" customFormat="1" ht="11.25">
      <c r="A3" s="2"/>
      <c r="B3" s="18"/>
      <c r="C3" s="2" t="s">
        <v>9</v>
      </c>
      <c r="D3" s="2" t="s">
        <v>9</v>
      </c>
      <c r="E3" s="2" t="s">
        <v>9</v>
      </c>
      <c r="F3" s="2" t="s">
        <v>9</v>
      </c>
      <c r="G3" s="2" t="s">
        <v>9</v>
      </c>
      <c r="H3" s="2" t="s">
        <v>58</v>
      </c>
      <c r="I3" s="2" t="s">
        <v>58</v>
      </c>
    </row>
    <row r="4" spans="1:9" s="1" customFormat="1" ht="11.25">
      <c r="A4" s="7" t="s">
        <v>60</v>
      </c>
      <c r="B4" s="18" t="s">
        <v>61</v>
      </c>
      <c r="C4" s="2">
        <v>2095739005</v>
      </c>
      <c r="D4" s="2">
        <v>2056478871</v>
      </c>
      <c r="E4" s="2">
        <v>2116011916</v>
      </c>
      <c r="F4" s="2">
        <v>2106108201</v>
      </c>
      <c r="G4" s="2">
        <v>2039782914</v>
      </c>
      <c r="H4" s="22">
        <f>+F4/E4*100</f>
        <v>99.53196317444556</v>
      </c>
      <c r="I4" s="22">
        <f>+G4/F4*100</f>
        <v>96.85081293693705</v>
      </c>
    </row>
    <row r="5" spans="1:9" s="1" customFormat="1" ht="11.25">
      <c r="A5" s="7" t="s">
        <v>62</v>
      </c>
      <c r="B5" s="18" t="s">
        <v>63</v>
      </c>
      <c r="C5" s="2">
        <v>2086490083</v>
      </c>
      <c r="D5" s="2">
        <v>2051704890</v>
      </c>
      <c r="E5" s="2">
        <v>2108781340</v>
      </c>
      <c r="F5" s="2">
        <v>2101237506</v>
      </c>
      <c r="G5" s="2">
        <v>2035845246</v>
      </c>
      <c r="H5" s="22">
        <f aca="true" t="shared" si="0" ref="H5:I10">+F5/E5*100</f>
        <v>99.64226570783295</v>
      </c>
      <c r="I5" s="22">
        <f t="shared" si="0"/>
        <v>96.88791677222231</v>
      </c>
    </row>
    <row r="6" spans="1:9" s="1" customFormat="1" ht="11.25">
      <c r="A6" s="7" t="s">
        <v>64</v>
      </c>
      <c r="B6" s="18" t="s">
        <v>65</v>
      </c>
      <c r="C6" s="2">
        <v>9248922</v>
      </c>
      <c r="D6" s="2">
        <v>4773981</v>
      </c>
      <c r="E6" s="2">
        <v>7230576</v>
      </c>
      <c r="F6" s="2">
        <v>4870695</v>
      </c>
      <c r="G6" s="2">
        <v>3937668</v>
      </c>
      <c r="H6" s="22">
        <f t="shared" si="0"/>
        <v>67.3624756865843</v>
      </c>
      <c r="I6" s="22">
        <f t="shared" si="0"/>
        <v>80.84406845429656</v>
      </c>
    </row>
    <row r="7" spans="1:9" s="1" customFormat="1" ht="11.25">
      <c r="A7" s="7" t="s">
        <v>66</v>
      </c>
      <c r="B7" s="18" t="s">
        <v>67</v>
      </c>
      <c r="C7" s="2">
        <v>8183767</v>
      </c>
      <c r="D7" s="2">
        <v>4318717</v>
      </c>
      <c r="E7" s="2">
        <v>6466040</v>
      </c>
      <c r="F7" s="2">
        <v>4644637</v>
      </c>
      <c r="G7" s="2">
        <v>3858466</v>
      </c>
      <c r="H7" s="22">
        <f t="shared" si="0"/>
        <v>71.83124447111369</v>
      </c>
      <c r="I7" s="22">
        <f t="shared" si="0"/>
        <v>83.07357496398534</v>
      </c>
    </row>
    <row r="8" spans="2:9" s="1" customFormat="1" ht="11.25">
      <c r="B8" s="18" t="s">
        <v>68</v>
      </c>
      <c r="C8" s="2">
        <v>1065155</v>
      </c>
      <c r="D8" s="2">
        <v>455264</v>
      </c>
      <c r="E8" s="2">
        <v>764536</v>
      </c>
      <c r="F8" s="2">
        <v>226058</v>
      </c>
      <c r="G8" s="2">
        <v>79202</v>
      </c>
      <c r="H8" s="22">
        <f t="shared" si="0"/>
        <v>29.56799941402367</v>
      </c>
      <c r="I8" s="22">
        <f t="shared" si="0"/>
        <v>35.036141167311044</v>
      </c>
    </row>
    <row r="9" spans="1:9" s="1" customFormat="1" ht="11.25">
      <c r="A9" s="7" t="s">
        <v>69</v>
      </c>
      <c r="B9" s="18" t="s">
        <v>70</v>
      </c>
      <c r="C9" s="2">
        <v>-1252023</v>
      </c>
      <c r="D9" s="2">
        <v>-609891</v>
      </c>
      <c r="E9" s="2">
        <v>309272</v>
      </c>
      <c r="F9" s="2">
        <v>-538478</v>
      </c>
      <c r="G9" s="2">
        <v>-146856</v>
      </c>
      <c r="H9" s="22" t="s">
        <v>75</v>
      </c>
      <c r="I9" s="22" t="s">
        <v>75</v>
      </c>
    </row>
    <row r="10" spans="1:9" s="1" customFormat="1" ht="11.25">
      <c r="A10" s="7" t="s">
        <v>71</v>
      </c>
      <c r="B10" s="10" t="s">
        <v>72</v>
      </c>
      <c r="C10" s="1">
        <v>1169570</v>
      </c>
      <c r="D10" s="1">
        <v>540219</v>
      </c>
      <c r="E10" s="1">
        <v>230888</v>
      </c>
      <c r="F10" s="1">
        <v>383071</v>
      </c>
      <c r="G10" s="1">
        <v>115292</v>
      </c>
      <c r="H10" s="22">
        <f t="shared" si="0"/>
        <v>165.9120439347216</v>
      </c>
      <c r="I10" s="22">
        <f t="shared" si="0"/>
        <v>30.09677057255705</v>
      </c>
    </row>
    <row r="11" spans="1:9" s="1" customFormat="1" ht="11.25">
      <c r="A11" s="7" t="s">
        <v>73</v>
      </c>
      <c r="B11" s="10" t="s">
        <v>74</v>
      </c>
      <c r="C11" s="22" t="s">
        <v>75</v>
      </c>
      <c r="D11" s="22" t="s">
        <v>75</v>
      </c>
      <c r="E11" s="22" t="s">
        <v>75</v>
      </c>
      <c r="F11" s="22" t="s">
        <v>75</v>
      </c>
      <c r="G11" s="22" t="s">
        <v>75</v>
      </c>
      <c r="H11" s="22" t="s">
        <v>75</v>
      </c>
      <c r="I11" s="22" t="s">
        <v>75</v>
      </c>
    </row>
    <row r="12" spans="1:9" s="1" customFormat="1" ht="11.25">
      <c r="A12" s="7" t="s">
        <v>76</v>
      </c>
      <c r="B12" s="10" t="s">
        <v>77</v>
      </c>
      <c r="C12" s="1">
        <v>1500000</v>
      </c>
      <c r="D12" s="1">
        <v>1625754</v>
      </c>
      <c r="E12" s="1">
        <v>1270000</v>
      </c>
      <c r="F12" s="1">
        <v>0</v>
      </c>
      <c r="G12" s="1">
        <v>450000</v>
      </c>
      <c r="H12" s="22">
        <f>+F12/E12*100</f>
        <v>0</v>
      </c>
      <c r="I12" s="22" t="s">
        <v>75</v>
      </c>
    </row>
    <row r="13" spans="1:9" s="1" customFormat="1" ht="22.5">
      <c r="A13" s="7"/>
      <c r="B13" s="104" t="s">
        <v>103</v>
      </c>
      <c r="C13" s="1">
        <v>-1582453</v>
      </c>
      <c r="D13" s="1">
        <v>-1695426</v>
      </c>
      <c r="E13" s="1">
        <v>-729840</v>
      </c>
      <c r="F13" s="105">
        <v>-155407</v>
      </c>
      <c r="G13" s="105">
        <v>-481564</v>
      </c>
      <c r="H13" s="22" t="s">
        <v>75</v>
      </c>
      <c r="I13" s="22" t="s">
        <v>75</v>
      </c>
    </row>
    <row r="14" spans="1:9" s="1" customFormat="1" ht="11.25" customHeight="1">
      <c r="A14" s="15"/>
      <c r="B14" s="106"/>
      <c r="C14" s="5"/>
      <c r="D14" s="5"/>
      <c r="E14" s="5"/>
      <c r="F14" s="5"/>
      <c r="G14" s="5"/>
      <c r="H14" s="5"/>
      <c r="I14" s="30"/>
    </row>
    <row r="15" spans="1:9" s="1" customFormat="1" ht="13.5" customHeight="1">
      <c r="A15" s="107" t="s">
        <v>78</v>
      </c>
      <c r="D15" s="19"/>
      <c r="E15" s="19"/>
      <c r="F15" s="19"/>
      <c r="G15" s="20"/>
      <c r="H15" s="19"/>
      <c r="I15" s="19"/>
    </row>
    <row r="16" spans="1:9" s="8" customFormat="1" ht="24" customHeight="1">
      <c r="A16" s="217" t="s">
        <v>4</v>
      </c>
      <c r="B16" s="218"/>
      <c r="C16" s="102" t="s">
        <v>550</v>
      </c>
      <c r="D16" s="102" t="s">
        <v>551</v>
      </c>
      <c r="E16" s="102" t="s">
        <v>509</v>
      </c>
      <c r="F16" s="102" t="s">
        <v>552</v>
      </c>
      <c r="G16" s="102" t="s">
        <v>562</v>
      </c>
      <c r="H16" s="108" t="s">
        <v>79</v>
      </c>
      <c r="I16" s="109" t="s">
        <v>59</v>
      </c>
    </row>
    <row r="17" spans="2:9" s="1" customFormat="1" ht="11.25">
      <c r="B17" s="18"/>
      <c r="C17" s="2" t="s">
        <v>9</v>
      </c>
      <c r="D17" s="2" t="s">
        <v>9</v>
      </c>
      <c r="E17" s="2" t="s">
        <v>9</v>
      </c>
      <c r="F17" s="2" t="s">
        <v>9</v>
      </c>
      <c r="G17" s="2" t="s">
        <v>9</v>
      </c>
      <c r="H17" s="2" t="s">
        <v>58</v>
      </c>
      <c r="I17" s="2" t="s">
        <v>58</v>
      </c>
    </row>
    <row r="18" spans="1:9" s="20" customFormat="1" ht="11.25">
      <c r="A18" s="107" t="s">
        <v>61</v>
      </c>
      <c r="B18" s="189"/>
      <c r="C18" s="20">
        <f>C19+C29</f>
        <v>2095739005</v>
      </c>
      <c r="D18" s="20">
        <f>D19+D29</f>
        <v>2056478871</v>
      </c>
      <c r="E18" s="20">
        <f>E19+E29</f>
        <v>2116011916</v>
      </c>
      <c r="F18" s="20">
        <f>F19+F29</f>
        <v>2106108201</v>
      </c>
      <c r="G18" s="20">
        <f>G19+G29</f>
        <v>2039782914</v>
      </c>
      <c r="H18" s="21">
        <f>+G18/$G$18*100</f>
        <v>100</v>
      </c>
      <c r="I18" s="21">
        <f>+G18/F18*100</f>
        <v>96.85081293693705</v>
      </c>
    </row>
    <row r="19" spans="1:9" s="1" customFormat="1" ht="11.25">
      <c r="A19" s="27" t="s">
        <v>80</v>
      </c>
      <c r="B19" s="12"/>
      <c r="C19" s="1">
        <f>SUM(C20:C28)</f>
        <v>1098490633</v>
      </c>
      <c r="D19" s="1">
        <f>SUM(D20:D28)</f>
        <v>1064362163</v>
      </c>
      <c r="E19" s="1">
        <f>SUM(E20:E28)</f>
        <v>1132621970</v>
      </c>
      <c r="F19" s="1">
        <v>1116224192</v>
      </c>
      <c r="G19" s="1">
        <v>1147471540</v>
      </c>
      <c r="H19" s="29">
        <f aca="true" t="shared" si="1" ref="H19:H37">+G19/$G$18*100</f>
        <v>56.254591217739744</v>
      </c>
      <c r="I19" s="21">
        <f aca="true" t="shared" si="2" ref="I19:I54">+G19/F19*100</f>
        <v>102.79937921288126</v>
      </c>
    </row>
    <row r="20" spans="1:9" s="1" customFormat="1" ht="11.25">
      <c r="A20" s="3" t="s">
        <v>81</v>
      </c>
      <c r="B20" s="10" t="s">
        <v>13</v>
      </c>
      <c r="C20" s="1">
        <v>511916226</v>
      </c>
      <c r="D20" s="1">
        <v>494787943</v>
      </c>
      <c r="E20" s="1">
        <v>528372458</v>
      </c>
      <c r="F20" s="1">
        <v>569382152</v>
      </c>
      <c r="G20" s="1">
        <v>625223517</v>
      </c>
      <c r="H20" s="29">
        <f t="shared" si="1"/>
        <v>30.651473385172203</v>
      </c>
      <c r="I20" s="21">
        <f t="shared" si="2"/>
        <v>109.80736133084832</v>
      </c>
    </row>
    <row r="21" spans="1:9" s="1" customFormat="1" ht="11.25">
      <c r="A21" s="3" t="s">
        <v>81</v>
      </c>
      <c r="B21" s="10" t="s">
        <v>82</v>
      </c>
      <c r="C21" s="1">
        <v>84270801</v>
      </c>
      <c r="D21" s="1">
        <v>93495672</v>
      </c>
      <c r="E21" s="1">
        <v>102488174</v>
      </c>
      <c r="F21" s="1">
        <v>95073711</v>
      </c>
      <c r="G21" s="1">
        <v>100559621</v>
      </c>
      <c r="H21" s="29">
        <f t="shared" si="1"/>
        <v>4.929917802027436</v>
      </c>
      <c r="I21" s="21">
        <f t="shared" si="2"/>
        <v>105.77016500386738</v>
      </c>
    </row>
    <row r="22" spans="1:9" s="1" customFormat="1" ht="11.25">
      <c r="A22" s="3"/>
      <c r="B22" s="110" t="s">
        <v>23</v>
      </c>
      <c r="C22" s="1">
        <v>17244361</v>
      </c>
      <c r="D22" s="1">
        <v>15841537</v>
      </c>
      <c r="E22" s="1">
        <v>14756562</v>
      </c>
      <c r="F22" s="1">
        <v>12348015</v>
      </c>
      <c r="G22" s="1">
        <v>11007159</v>
      </c>
      <c r="H22" s="29">
        <f>+G22/$G$18*100</f>
        <v>0.5396240415807307</v>
      </c>
      <c r="I22" s="21">
        <f t="shared" si="2"/>
        <v>89.14112106277811</v>
      </c>
    </row>
    <row r="23" spans="1:9" s="1" customFormat="1" ht="11.25">
      <c r="A23" s="3"/>
      <c r="B23" s="10" t="s">
        <v>25</v>
      </c>
      <c r="C23" s="1">
        <v>28890815</v>
      </c>
      <c r="D23" s="1">
        <v>30549023</v>
      </c>
      <c r="E23" s="1">
        <v>30337008</v>
      </c>
      <c r="F23" s="1">
        <v>29686938</v>
      </c>
      <c r="G23" s="1">
        <v>27676309</v>
      </c>
      <c r="H23" s="29">
        <f t="shared" si="1"/>
        <v>1.3568261999864952</v>
      </c>
      <c r="I23" s="21">
        <f t="shared" si="2"/>
        <v>93.2272267352059</v>
      </c>
    </row>
    <row r="24" spans="1:9" s="1" customFormat="1" ht="11.25">
      <c r="A24" s="3"/>
      <c r="B24" s="110" t="s">
        <v>29</v>
      </c>
      <c r="C24" s="1">
        <v>3131749</v>
      </c>
      <c r="D24" s="1">
        <v>3733554</v>
      </c>
      <c r="E24" s="1">
        <v>17863011</v>
      </c>
      <c r="F24" s="1">
        <v>16895391</v>
      </c>
      <c r="G24" s="1">
        <v>23989779</v>
      </c>
      <c r="H24" s="29">
        <f t="shared" si="1"/>
        <v>1.1760947125964603</v>
      </c>
      <c r="I24" s="21">
        <f t="shared" si="2"/>
        <v>141.99007883274203</v>
      </c>
    </row>
    <row r="25" spans="1:9" s="1" customFormat="1" ht="11.25">
      <c r="A25" s="3"/>
      <c r="B25" s="10" t="s">
        <v>31</v>
      </c>
      <c r="C25" s="1">
        <v>2556565</v>
      </c>
      <c r="D25" s="1">
        <v>1183741</v>
      </c>
      <c r="E25" s="1">
        <v>547654</v>
      </c>
      <c r="F25" s="1">
        <v>933309</v>
      </c>
      <c r="G25" s="1">
        <v>480625</v>
      </c>
      <c r="H25" s="29">
        <f t="shared" si="1"/>
        <v>0.023562556422119338</v>
      </c>
      <c r="I25" s="21">
        <f t="shared" si="2"/>
        <v>51.49687831147026</v>
      </c>
    </row>
    <row r="26" spans="1:9" s="1" customFormat="1" ht="11.25">
      <c r="A26" s="3"/>
      <c r="B26" s="10" t="s">
        <v>33</v>
      </c>
      <c r="C26" s="1">
        <v>337021752</v>
      </c>
      <c r="D26" s="1">
        <v>318358749</v>
      </c>
      <c r="E26" s="1">
        <v>340098539</v>
      </c>
      <c r="F26" s="1">
        <v>294584116</v>
      </c>
      <c r="G26" s="1">
        <v>257278381</v>
      </c>
      <c r="H26" s="29">
        <f t="shared" si="1"/>
        <v>12.61302755475478</v>
      </c>
      <c r="I26" s="21">
        <f t="shared" si="2"/>
        <v>87.33613491910066</v>
      </c>
    </row>
    <row r="27" spans="1:9" s="1" customFormat="1" ht="11.25">
      <c r="A27" s="3"/>
      <c r="B27" s="10" t="s">
        <v>35</v>
      </c>
      <c r="C27" s="1">
        <v>12199655</v>
      </c>
      <c r="D27" s="1">
        <v>9248922</v>
      </c>
      <c r="E27" s="1">
        <v>4773981</v>
      </c>
      <c r="F27" s="1">
        <v>7230576</v>
      </c>
      <c r="G27" s="1">
        <v>4870694</v>
      </c>
      <c r="H27" s="29">
        <f t="shared" si="1"/>
        <v>0.2387849200309558</v>
      </c>
      <c r="I27" s="21">
        <f t="shared" si="2"/>
        <v>67.36246185642749</v>
      </c>
    </row>
    <row r="28" spans="1:9" s="1" customFormat="1" ht="11.25">
      <c r="A28" s="3"/>
      <c r="B28" s="10" t="s">
        <v>37</v>
      </c>
      <c r="C28" s="3">
        <v>101258709</v>
      </c>
      <c r="D28" s="3">
        <v>97163022</v>
      </c>
      <c r="E28" s="1">
        <v>93384583</v>
      </c>
      <c r="F28" s="1">
        <v>90089984</v>
      </c>
      <c r="G28" s="1">
        <v>96385455</v>
      </c>
      <c r="H28" s="29">
        <f t="shared" si="1"/>
        <v>4.725280045168572</v>
      </c>
      <c r="I28" s="21">
        <f t="shared" si="2"/>
        <v>106.98798103904647</v>
      </c>
    </row>
    <row r="29" spans="1:9" s="1" customFormat="1" ht="11.25">
      <c r="A29" s="3" t="s">
        <v>83</v>
      </c>
      <c r="B29" s="10"/>
      <c r="C29" s="3">
        <f>SUM(C30:C35)</f>
        <v>997248372</v>
      </c>
      <c r="D29" s="3">
        <f>SUM(D30:D35)</f>
        <v>992116708</v>
      </c>
      <c r="E29" s="3">
        <f>SUM(E30:E35)</f>
        <v>983389946</v>
      </c>
      <c r="F29" s="3">
        <f>SUM(F30:F35)</f>
        <v>989884009</v>
      </c>
      <c r="G29" s="3">
        <f>SUM(G30:G35)</f>
        <v>892311374</v>
      </c>
      <c r="H29" s="29">
        <f t="shared" si="1"/>
        <v>43.74540878226025</v>
      </c>
      <c r="I29" s="21">
        <f t="shared" si="2"/>
        <v>90.1430234135644</v>
      </c>
    </row>
    <row r="30" spans="1:9" s="1" customFormat="1" ht="11.25">
      <c r="A30" s="3" t="s">
        <v>81</v>
      </c>
      <c r="B30" s="10" t="s">
        <v>16</v>
      </c>
      <c r="C30" s="1">
        <v>4259495</v>
      </c>
      <c r="D30" s="1">
        <v>5201658</v>
      </c>
      <c r="E30" s="1">
        <v>14927344</v>
      </c>
      <c r="F30" s="1">
        <v>34743717</v>
      </c>
      <c r="G30" s="1">
        <v>101158631</v>
      </c>
      <c r="H30" s="29">
        <f t="shared" si="1"/>
        <v>4.95928416233415</v>
      </c>
      <c r="I30" s="21">
        <f t="shared" si="2"/>
        <v>291.15661689277516</v>
      </c>
    </row>
    <row r="31" spans="1:9" s="1" customFormat="1" ht="11.25">
      <c r="A31" s="3" t="s">
        <v>81</v>
      </c>
      <c r="B31" s="10" t="s">
        <v>84</v>
      </c>
      <c r="C31" s="1">
        <v>4881684</v>
      </c>
      <c r="D31" s="1">
        <v>9999578</v>
      </c>
      <c r="E31" s="1">
        <v>15889198</v>
      </c>
      <c r="F31" s="1">
        <v>32361128</v>
      </c>
      <c r="G31" s="1">
        <v>3131943</v>
      </c>
      <c r="H31" s="29">
        <f t="shared" si="1"/>
        <v>0.15354295687565506</v>
      </c>
      <c r="I31" s="21">
        <f t="shared" si="2"/>
        <v>9.678102073574196</v>
      </c>
    </row>
    <row r="32" spans="1:9" s="1" customFormat="1" ht="11.25">
      <c r="A32" s="3" t="s">
        <v>81</v>
      </c>
      <c r="B32" s="10" t="s">
        <v>19</v>
      </c>
      <c r="C32" s="1">
        <v>432652847</v>
      </c>
      <c r="D32" s="1">
        <v>398573076</v>
      </c>
      <c r="E32" s="1">
        <v>389117208</v>
      </c>
      <c r="F32" s="1">
        <v>382665648</v>
      </c>
      <c r="G32" s="1">
        <v>329792035</v>
      </c>
      <c r="H32" s="29">
        <f t="shared" si="1"/>
        <v>16.16799673810779</v>
      </c>
      <c r="I32" s="21">
        <f t="shared" si="2"/>
        <v>86.18281696401449</v>
      </c>
    </row>
    <row r="33" spans="1:9" s="1" customFormat="1" ht="11.25">
      <c r="A33" s="3" t="s">
        <v>81</v>
      </c>
      <c r="B33" s="10" t="s">
        <v>21</v>
      </c>
      <c r="C33" s="1">
        <v>1785698</v>
      </c>
      <c r="D33" s="1">
        <v>1956474</v>
      </c>
      <c r="E33" s="1">
        <v>1898460</v>
      </c>
      <c r="F33" s="1">
        <v>1904561</v>
      </c>
      <c r="G33" s="1">
        <v>2013011</v>
      </c>
      <c r="H33" s="29">
        <f t="shared" si="1"/>
        <v>0.09868751160644343</v>
      </c>
      <c r="I33" s="21">
        <f t="shared" si="2"/>
        <v>105.69422559844499</v>
      </c>
    </row>
    <row r="34" spans="1:9" s="1" customFormat="1" ht="11.25">
      <c r="A34" s="3"/>
      <c r="B34" s="10" t="s">
        <v>27</v>
      </c>
      <c r="C34" s="1">
        <v>274152756</v>
      </c>
      <c r="D34" s="1">
        <v>260010752</v>
      </c>
      <c r="E34" s="1">
        <v>263541782</v>
      </c>
      <c r="F34" s="1">
        <v>252794521</v>
      </c>
      <c r="G34" s="1">
        <v>192663254</v>
      </c>
      <c r="H34" s="29">
        <f t="shared" si="1"/>
        <v>9.445282273797886</v>
      </c>
      <c r="I34" s="21">
        <f t="shared" si="2"/>
        <v>76.21338201392427</v>
      </c>
    </row>
    <row r="35" spans="1:9" s="1" customFormat="1" ht="11.25">
      <c r="A35" s="3"/>
      <c r="B35" s="10" t="s">
        <v>38</v>
      </c>
      <c r="C35" s="3">
        <v>279515892</v>
      </c>
      <c r="D35" s="3">
        <v>316375170</v>
      </c>
      <c r="E35" s="1">
        <v>298015954</v>
      </c>
      <c r="F35" s="1">
        <v>285414434</v>
      </c>
      <c r="G35" s="1">
        <v>263552500</v>
      </c>
      <c r="H35" s="29">
        <f t="shared" si="1"/>
        <v>12.920615139538324</v>
      </c>
      <c r="I35" s="21">
        <f t="shared" si="2"/>
        <v>92.3402843739851</v>
      </c>
    </row>
    <row r="36" spans="1:10" s="1" customFormat="1" ht="11.25">
      <c r="A36" s="3" t="s">
        <v>512</v>
      </c>
      <c r="B36" s="10"/>
      <c r="C36" s="1">
        <f>SUM(C20:C21)+SUM(C30:C33)</f>
        <v>1039766751</v>
      </c>
      <c r="D36" s="1">
        <f>SUM(D20:D21)+SUM(D30:D33)</f>
        <v>1004014401</v>
      </c>
      <c r="E36" s="1">
        <f>SUM(E20:E21)+SUM(E30:E33)</f>
        <v>1052692842</v>
      </c>
      <c r="F36" s="1">
        <f>SUM(F20:F21)+SUM(F30:F33)</f>
        <v>1116130917</v>
      </c>
      <c r="G36" s="1">
        <f>SUM(G20:G21)+SUM(G30:G33)</f>
        <v>1161878758</v>
      </c>
      <c r="H36" s="29">
        <f t="shared" si="1"/>
        <v>56.96090255612367</v>
      </c>
      <c r="I36" s="21">
        <f t="shared" si="2"/>
        <v>104.09878808150603</v>
      </c>
      <c r="J36" s="1" t="s">
        <v>501</v>
      </c>
    </row>
    <row r="37" spans="1:9" s="1" customFormat="1" ht="11.25">
      <c r="A37" s="3" t="s">
        <v>513</v>
      </c>
      <c r="B37" s="10"/>
      <c r="C37" s="1">
        <f>SUM(C22:C28)+SUM(C34:C35)</f>
        <v>1055972254</v>
      </c>
      <c r="D37" s="1">
        <f>SUM(D22:D28)+SUM(D34:D35)</f>
        <v>1052464470</v>
      </c>
      <c r="E37" s="1">
        <f>SUM(E22:E28)+SUM(E34:E35)</f>
        <v>1063319074</v>
      </c>
      <c r="F37" s="1">
        <f>SUM(F22:F28)+SUM(F34:F35)</f>
        <v>989977284</v>
      </c>
      <c r="G37" s="1">
        <f>SUM(G22:G28)+SUM(G34:G35)</f>
        <v>877904156</v>
      </c>
      <c r="H37" s="29">
        <f t="shared" si="1"/>
        <v>43.03909744387632</v>
      </c>
      <c r="I37" s="21">
        <f t="shared" si="2"/>
        <v>88.67922225981097</v>
      </c>
    </row>
    <row r="38" spans="1:9" s="20" customFormat="1" ht="21.75" customHeight="1">
      <c r="A38" s="107" t="s">
        <v>63</v>
      </c>
      <c r="B38" s="111"/>
      <c r="C38" s="11">
        <f>C40+C46+C50+C51+C52+C53+C54</f>
        <v>2086490083</v>
      </c>
      <c r="D38" s="11">
        <f>D40+D46+D50+D51+D52+D53+D54</f>
        <v>2051704890</v>
      </c>
      <c r="E38" s="11">
        <f>E40+E46+E50+E51+E52+E53+E54</f>
        <v>2108781340</v>
      </c>
      <c r="F38" s="11">
        <f>F40+F46+F50+F51+F52+F53+F54</f>
        <v>2101237506</v>
      </c>
      <c r="G38" s="11">
        <f>G40+G46+G50+G51+G52+G53+G54</f>
        <v>2035845246</v>
      </c>
      <c r="H38" s="97">
        <f>+G38/$G$38*100</f>
        <v>100</v>
      </c>
      <c r="I38" s="21">
        <f t="shared" si="2"/>
        <v>96.88791677222231</v>
      </c>
    </row>
    <row r="39" spans="1:9" s="20" customFormat="1" ht="11.25">
      <c r="A39" s="107" t="s">
        <v>85</v>
      </c>
      <c r="B39" s="111"/>
      <c r="C39" s="11"/>
      <c r="D39" s="11"/>
      <c r="E39" s="11"/>
      <c r="F39" s="11"/>
      <c r="G39" s="11"/>
      <c r="H39" s="97"/>
      <c r="I39" s="21"/>
    </row>
    <row r="40" spans="1:9" s="26" customFormat="1" ht="11.25">
      <c r="A40" s="16" t="s">
        <v>86</v>
      </c>
      <c r="B40" s="110"/>
      <c r="C40" s="7">
        <f>SUM(C41:C45)</f>
        <v>1087302930</v>
      </c>
      <c r="D40" s="7">
        <f>SUM(D41:D45)</f>
        <v>1081219816</v>
      </c>
      <c r="E40" s="7">
        <f>SUM(E41:E45)</f>
        <v>1122013735</v>
      </c>
      <c r="F40" s="7">
        <f>SUM(F41:F45)</f>
        <v>1118073812</v>
      </c>
      <c r="G40" s="7">
        <f>SUM(G41:G45)</f>
        <v>1148564579</v>
      </c>
      <c r="H40" s="97">
        <f aca="true" t="shared" si="3" ref="H40:H54">+G40/$G$38*100</f>
        <v>56.417086773009075</v>
      </c>
      <c r="I40" s="21">
        <f t="shared" si="2"/>
        <v>102.72707997206896</v>
      </c>
    </row>
    <row r="41" spans="1:9" s="20" customFormat="1" ht="11.25">
      <c r="A41" s="27"/>
      <c r="B41" s="10" t="s">
        <v>87</v>
      </c>
      <c r="C41" s="3">
        <v>638524532</v>
      </c>
      <c r="D41" s="3">
        <v>629602427</v>
      </c>
      <c r="E41" s="3">
        <v>623171925</v>
      </c>
      <c r="F41" s="3">
        <v>625118471</v>
      </c>
      <c r="G41" s="3">
        <v>633542016</v>
      </c>
      <c r="H41" s="97">
        <f t="shared" si="3"/>
        <v>31.11936023844516</v>
      </c>
      <c r="I41" s="21">
        <f t="shared" si="2"/>
        <v>101.34751177429213</v>
      </c>
    </row>
    <row r="42" spans="1:9" s="20" customFormat="1" ht="11.25">
      <c r="A42" s="27"/>
      <c r="B42" s="10" t="s">
        <v>88</v>
      </c>
      <c r="C42" s="3">
        <v>43426253</v>
      </c>
      <c r="D42" s="3">
        <v>43451229</v>
      </c>
      <c r="E42" s="3">
        <v>40910853</v>
      </c>
      <c r="F42" s="3">
        <v>40525266</v>
      </c>
      <c r="G42" s="3">
        <v>40120932</v>
      </c>
      <c r="H42" s="97">
        <f t="shared" si="3"/>
        <v>1.9707260204983184</v>
      </c>
      <c r="I42" s="21">
        <f t="shared" si="2"/>
        <v>99.0022668820977</v>
      </c>
    </row>
    <row r="43" spans="1:9" s="20" customFormat="1" ht="11.25">
      <c r="A43" s="27"/>
      <c r="B43" s="10" t="s">
        <v>89</v>
      </c>
      <c r="C43" s="3">
        <v>14360740</v>
      </c>
      <c r="D43" s="3">
        <v>14225282</v>
      </c>
      <c r="E43" s="3">
        <v>13755022</v>
      </c>
      <c r="F43" s="3">
        <v>13069862</v>
      </c>
      <c r="G43" s="3">
        <v>12576059</v>
      </c>
      <c r="H43" s="97">
        <f t="shared" si="3"/>
        <v>0.6177315797804015</v>
      </c>
      <c r="I43" s="21">
        <f t="shared" si="2"/>
        <v>96.22181932754914</v>
      </c>
    </row>
    <row r="44" spans="1:9" s="20" customFormat="1" ht="11.25">
      <c r="A44" s="27"/>
      <c r="B44" s="10" t="s">
        <v>90</v>
      </c>
      <c r="C44" s="3">
        <v>34382045</v>
      </c>
      <c r="D44" s="3">
        <v>22842729</v>
      </c>
      <c r="E44" s="3">
        <v>23300293</v>
      </c>
      <c r="F44" s="3">
        <v>20119666</v>
      </c>
      <c r="G44" s="3">
        <v>20422414</v>
      </c>
      <c r="H44" s="97">
        <f t="shared" si="3"/>
        <v>1.0031417682717128</v>
      </c>
      <c r="I44" s="21">
        <f t="shared" si="2"/>
        <v>101.50473670884995</v>
      </c>
    </row>
    <row r="45" spans="1:9" s="20" customFormat="1" ht="11.25">
      <c r="A45" s="27"/>
      <c r="B45" s="10" t="s">
        <v>91</v>
      </c>
      <c r="C45" s="3">
        <v>356609360</v>
      </c>
      <c r="D45" s="3">
        <v>371098149</v>
      </c>
      <c r="E45" s="3">
        <v>420875642</v>
      </c>
      <c r="F45" s="3">
        <v>419240547</v>
      </c>
      <c r="G45" s="3">
        <v>441903158</v>
      </c>
      <c r="H45" s="97">
        <f t="shared" si="3"/>
        <v>21.70612716601348</v>
      </c>
      <c r="I45" s="21">
        <f t="shared" si="2"/>
        <v>105.4056343457638</v>
      </c>
    </row>
    <row r="46" spans="1:9" s="20" customFormat="1" ht="11.25">
      <c r="A46" s="27" t="s">
        <v>92</v>
      </c>
      <c r="B46" s="110"/>
      <c r="C46" s="3">
        <f>SUM(C47:C49)</f>
        <v>368998477</v>
      </c>
      <c r="D46" s="3">
        <f>SUM(D47:D49)</f>
        <v>356370553</v>
      </c>
      <c r="E46" s="3">
        <f>SUM(E47:E49)</f>
        <v>354645075</v>
      </c>
      <c r="F46" s="3">
        <f>SUM(F47:F49)</f>
        <v>386756740</v>
      </c>
      <c r="G46" s="3">
        <f>SUM(G47:G49)</f>
        <v>322598027</v>
      </c>
      <c r="H46" s="97">
        <f t="shared" si="3"/>
        <v>15.845901236051024</v>
      </c>
      <c r="I46" s="21">
        <f t="shared" si="2"/>
        <v>83.41109375366025</v>
      </c>
    </row>
    <row r="47" spans="1:9" s="20" customFormat="1" ht="11.25">
      <c r="A47" s="27"/>
      <c r="B47" s="10" t="s">
        <v>93</v>
      </c>
      <c r="C47" s="3">
        <v>368535775</v>
      </c>
      <c r="D47" s="3">
        <v>354629112</v>
      </c>
      <c r="E47" s="3">
        <v>335494984</v>
      </c>
      <c r="F47" s="3">
        <v>334629064</v>
      </c>
      <c r="G47" s="3">
        <v>309563248</v>
      </c>
      <c r="H47" s="97">
        <f t="shared" si="3"/>
        <v>15.205637491760509</v>
      </c>
      <c r="I47" s="21">
        <f t="shared" si="2"/>
        <v>92.50937270649031</v>
      </c>
    </row>
    <row r="48" spans="1:9" s="20" customFormat="1" ht="11.25">
      <c r="A48" s="27"/>
      <c r="B48" s="10" t="s">
        <v>94</v>
      </c>
      <c r="C48" s="3">
        <v>462702</v>
      </c>
      <c r="D48" s="3">
        <v>1741441</v>
      </c>
      <c r="E48" s="3">
        <v>19150091</v>
      </c>
      <c r="F48" s="3">
        <v>52127676</v>
      </c>
      <c r="G48" s="3">
        <v>13034779</v>
      </c>
      <c r="H48" s="97">
        <f t="shared" si="3"/>
        <v>0.6402637442905128</v>
      </c>
      <c r="I48" s="21">
        <f t="shared" si="2"/>
        <v>25.00548652888343</v>
      </c>
    </row>
    <row r="49" spans="1:9" s="20" customFormat="1" ht="11.25">
      <c r="A49" s="27"/>
      <c r="B49" s="10" t="s">
        <v>95</v>
      </c>
      <c r="C49" s="39" t="s">
        <v>75</v>
      </c>
      <c r="D49" s="39" t="s">
        <v>75</v>
      </c>
      <c r="E49" s="2" t="s">
        <v>75</v>
      </c>
      <c r="F49" s="2" t="s">
        <v>75</v>
      </c>
      <c r="G49" s="2" t="s">
        <v>75</v>
      </c>
      <c r="H49" s="39" t="s">
        <v>75</v>
      </c>
      <c r="I49" s="39" t="s">
        <v>75</v>
      </c>
    </row>
    <row r="50" spans="1:9" s="20" customFormat="1" ht="11.25">
      <c r="A50" s="10" t="s">
        <v>34</v>
      </c>
      <c r="B50" s="112"/>
      <c r="C50" s="3">
        <v>241091717</v>
      </c>
      <c r="D50" s="3">
        <v>252425006</v>
      </c>
      <c r="E50" s="3">
        <v>252826817</v>
      </c>
      <c r="F50" s="3">
        <v>274420834</v>
      </c>
      <c r="G50" s="3">
        <v>206615060</v>
      </c>
      <c r="H50" s="97">
        <f t="shared" si="3"/>
        <v>10.148858829321842</v>
      </c>
      <c r="I50" s="21">
        <f t="shared" si="2"/>
        <v>75.29131698506535</v>
      </c>
    </row>
    <row r="51" spans="1:9" s="20" customFormat="1" ht="11.25">
      <c r="A51" s="10" t="s">
        <v>72</v>
      </c>
      <c r="B51" s="112"/>
      <c r="C51" s="3">
        <v>10552985</v>
      </c>
      <c r="D51" s="3">
        <v>4932980</v>
      </c>
      <c r="E51" s="3">
        <v>5170714</v>
      </c>
      <c r="F51" s="3">
        <v>4789070</v>
      </c>
      <c r="G51" s="3">
        <v>45158804</v>
      </c>
      <c r="H51" s="97">
        <f t="shared" si="3"/>
        <v>2.218184515189815</v>
      </c>
      <c r="I51" s="21">
        <f t="shared" si="2"/>
        <v>942.9556051592481</v>
      </c>
    </row>
    <row r="52" spans="1:9" s="20" customFormat="1" ht="11.25">
      <c r="A52" s="10" t="s">
        <v>96</v>
      </c>
      <c r="B52" s="112"/>
      <c r="C52" s="3">
        <v>13130254</v>
      </c>
      <c r="D52" s="3">
        <v>9907006</v>
      </c>
      <c r="E52" s="3">
        <v>11381808</v>
      </c>
      <c r="F52" s="3">
        <v>7640936</v>
      </c>
      <c r="G52" s="3">
        <v>6743843</v>
      </c>
      <c r="H52" s="97">
        <f t="shared" si="3"/>
        <v>0.33125518814606403</v>
      </c>
      <c r="I52" s="21">
        <f t="shared" si="2"/>
        <v>88.25938340538384</v>
      </c>
    </row>
    <row r="53" spans="1:9" s="20" customFormat="1" ht="11.25">
      <c r="A53" s="10" t="s">
        <v>97</v>
      </c>
      <c r="B53" s="112"/>
      <c r="C53" s="3">
        <v>68525837</v>
      </c>
      <c r="D53" s="3">
        <v>63929282</v>
      </c>
      <c r="E53" s="3">
        <v>62088357</v>
      </c>
      <c r="F53" s="3">
        <v>60788580</v>
      </c>
      <c r="G53" s="3">
        <v>61642117</v>
      </c>
      <c r="H53" s="97">
        <f t="shared" si="3"/>
        <v>3.027839032515539</v>
      </c>
      <c r="I53" s="21">
        <f t="shared" si="2"/>
        <v>101.40410748203035</v>
      </c>
    </row>
    <row r="54" spans="1:9" s="20" customFormat="1" ht="11.25">
      <c r="A54" s="10" t="s">
        <v>98</v>
      </c>
      <c r="B54" s="112"/>
      <c r="C54" s="3">
        <v>296887883</v>
      </c>
      <c r="D54" s="3">
        <v>282920247</v>
      </c>
      <c r="E54" s="3">
        <v>300654834</v>
      </c>
      <c r="F54" s="3">
        <v>248767534</v>
      </c>
      <c r="G54" s="3">
        <v>244522816</v>
      </c>
      <c r="H54" s="97">
        <f t="shared" si="3"/>
        <v>12.010874425766643</v>
      </c>
      <c r="I54" s="21">
        <f t="shared" si="2"/>
        <v>98.2937009778776</v>
      </c>
    </row>
    <row r="55" spans="1:9" s="20" customFormat="1" ht="11.25">
      <c r="A55" s="107" t="s">
        <v>0</v>
      </c>
      <c r="B55" s="111"/>
      <c r="C55" s="11"/>
      <c r="D55" s="11"/>
      <c r="E55" s="11"/>
      <c r="F55" s="11"/>
      <c r="G55" s="11"/>
      <c r="H55" s="11"/>
      <c r="I55" s="11"/>
    </row>
    <row r="56" spans="1:9" s="1" customFormat="1" ht="11.25">
      <c r="A56" s="3"/>
      <c r="B56" s="10" t="s">
        <v>14</v>
      </c>
      <c r="C56" s="3">
        <v>3119039</v>
      </c>
      <c r="D56" s="3">
        <v>2995790</v>
      </c>
      <c r="E56" s="3">
        <v>2958245</v>
      </c>
      <c r="F56" s="3">
        <v>2966852</v>
      </c>
      <c r="G56" s="3">
        <v>2946354</v>
      </c>
      <c r="H56" s="97">
        <f aca="true" t="shared" si="4" ref="H56:H67">+G56/$G$38*100</f>
        <v>0.14472386866285417</v>
      </c>
      <c r="I56" s="97">
        <f aca="true" t="shared" si="5" ref="I56:I67">+G56/F56*100</f>
        <v>99.3090993416591</v>
      </c>
    </row>
    <row r="57" spans="1:9" s="1" customFormat="1" ht="11.25">
      <c r="A57" s="3"/>
      <c r="B57" s="10" t="s">
        <v>15</v>
      </c>
      <c r="C57" s="3">
        <v>253741337</v>
      </c>
      <c r="D57" s="3">
        <v>270118547</v>
      </c>
      <c r="E57" s="3">
        <v>282994351</v>
      </c>
      <c r="F57" s="3">
        <v>283035063</v>
      </c>
      <c r="G57" s="3">
        <v>302671346</v>
      </c>
      <c r="H57" s="97">
        <f t="shared" si="4"/>
        <v>14.86710969778692</v>
      </c>
      <c r="I57" s="97">
        <f t="shared" si="5"/>
        <v>106.93775633021127</v>
      </c>
    </row>
    <row r="58" spans="1:9" s="1" customFormat="1" ht="11.25">
      <c r="A58" s="3"/>
      <c r="B58" s="10" t="s">
        <v>17</v>
      </c>
      <c r="C58" s="3">
        <v>158295606</v>
      </c>
      <c r="D58" s="3">
        <v>152375763</v>
      </c>
      <c r="E58" s="3">
        <v>154545503</v>
      </c>
      <c r="F58" s="3">
        <v>177562968</v>
      </c>
      <c r="G58" s="3">
        <v>199551052</v>
      </c>
      <c r="H58" s="97">
        <f t="shared" si="4"/>
        <v>9.801877249367312</v>
      </c>
      <c r="I58" s="97">
        <f t="shared" si="5"/>
        <v>112.38326000498031</v>
      </c>
    </row>
    <row r="59" spans="1:9" s="1" customFormat="1" ht="11.25">
      <c r="A59" s="3"/>
      <c r="B59" s="10" t="s">
        <v>18</v>
      </c>
      <c r="C59" s="3">
        <v>57502353</v>
      </c>
      <c r="D59" s="3">
        <v>51353890</v>
      </c>
      <c r="E59" s="3">
        <v>48873387</v>
      </c>
      <c r="F59" s="3">
        <v>47502326</v>
      </c>
      <c r="G59" s="3">
        <v>48802622</v>
      </c>
      <c r="H59" s="97">
        <f t="shared" si="4"/>
        <v>2.3971675693860672</v>
      </c>
      <c r="I59" s="97">
        <f t="shared" si="5"/>
        <v>102.73733122037014</v>
      </c>
    </row>
    <row r="60" spans="1:9" s="1" customFormat="1" ht="11.25">
      <c r="A60" s="3"/>
      <c r="B60" s="10" t="s">
        <v>20</v>
      </c>
      <c r="C60" s="3">
        <v>18554270</v>
      </c>
      <c r="D60" s="3">
        <v>13366667</v>
      </c>
      <c r="E60" s="3">
        <v>14430108</v>
      </c>
      <c r="F60" s="3">
        <v>10745825</v>
      </c>
      <c r="G60" s="3">
        <v>6029893</v>
      </c>
      <c r="H60" s="97">
        <f t="shared" si="4"/>
        <v>0.2961862161108487</v>
      </c>
      <c r="I60" s="97">
        <f t="shared" si="5"/>
        <v>56.11382094906626</v>
      </c>
    </row>
    <row r="61" spans="1:9" s="1" customFormat="1" ht="11.25">
      <c r="A61" s="3"/>
      <c r="B61" s="10" t="s">
        <v>22</v>
      </c>
      <c r="C61" s="3">
        <v>100568354</v>
      </c>
      <c r="D61" s="3">
        <v>94138874</v>
      </c>
      <c r="E61" s="3">
        <v>72665572</v>
      </c>
      <c r="F61" s="3">
        <v>72987841</v>
      </c>
      <c r="G61" s="3">
        <v>78212640</v>
      </c>
      <c r="H61" s="97">
        <f t="shared" si="4"/>
        <v>3.8417772742634098</v>
      </c>
      <c r="I61" s="97">
        <f t="shared" si="5"/>
        <v>107.15845122751335</v>
      </c>
    </row>
    <row r="62" spans="1:9" s="1" customFormat="1" ht="11.25">
      <c r="A62" s="3"/>
      <c r="B62" s="10" t="s">
        <v>24</v>
      </c>
      <c r="C62" s="3">
        <v>263923206</v>
      </c>
      <c r="D62" s="3">
        <v>245709825</v>
      </c>
      <c r="E62" s="3">
        <v>278217695</v>
      </c>
      <c r="F62" s="3">
        <v>229813941</v>
      </c>
      <c r="G62" s="3">
        <v>224658157</v>
      </c>
      <c r="H62" s="97">
        <f t="shared" si="4"/>
        <v>11.03512938625395</v>
      </c>
      <c r="I62" s="97">
        <f t="shared" si="5"/>
        <v>97.75653993070856</v>
      </c>
    </row>
    <row r="63" spans="1:9" s="1" customFormat="1" ht="11.25">
      <c r="A63" s="3"/>
      <c r="B63" s="10" t="s">
        <v>26</v>
      </c>
      <c r="C63" s="3">
        <v>347246975</v>
      </c>
      <c r="D63" s="3">
        <v>327363076</v>
      </c>
      <c r="E63" s="3">
        <v>334184914</v>
      </c>
      <c r="F63" s="3">
        <v>308070504</v>
      </c>
      <c r="G63" s="3">
        <v>294897873</v>
      </c>
      <c r="H63" s="97">
        <f t="shared" si="4"/>
        <v>14.485279447414346</v>
      </c>
      <c r="I63" s="97">
        <f t="shared" si="5"/>
        <v>95.72415053406087</v>
      </c>
    </row>
    <row r="64" spans="1:9" s="1" customFormat="1" ht="11.25">
      <c r="A64" s="3"/>
      <c r="B64" s="10" t="s">
        <v>28</v>
      </c>
      <c r="C64" s="3">
        <v>149378944</v>
      </c>
      <c r="D64" s="3">
        <v>147197672</v>
      </c>
      <c r="E64" s="3">
        <v>144941571</v>
      </c>
      <c r="F64" s="3">
        <v>147483920</v>
      </c>
      <c r="G64" s="3">
        <v>149235964</v>
      </c>
      <c r="H64" s="97">
        <f t="shared" si="4"/>
        <v>7.330417883835557</v>
      </c>
      <c r="I64" s="97">
        <f t="shared" si="5"/>
        <v>101.18795594801115</v>
      </c>
    </row>
    <row r="65" spans="1:9" s="1" customFormat="1" ht="11.25">
      <c r="A65" s="3"/>
      <c r="B65" s="10" t="s">
        <v>30</v>
      </c>
      <c r="C65" s="3">
        <v>490998526</v>
      </c>
      <c r="D65" s="3">
        <v>490850556</v>
      </c>
      <c r="E65" s="3">
        <v>486214771</v>
      </c>
      <c r="F65" s="3">
        <v>492341041</v>
      </c>
      <c r="G65" s="3">
        <v>507647523</v>
      </c>
      <c r="H65" s="97">
        <f t="shared" si="4"/>
        <v>24.93546717253773</v>
      </c>
      <c r="I65" s="97">
        <f t="shared" si="5"/>
        <v>103.10891855956407</v>
      </c>
    </row>
    <row r="66" spans="1:9" s="1" customFormat="1" ht="11.25">
      <c r="A66" s="3"/>
      <c r="B66" s="110" t="s">
        <v>32</v>
      </c>
      <c r="C66" s="3">
        <v>461401</v>
      </c>
      <c r="D66" s="3">
        <v>1741441</v>
      </c>
      <c r="E66" s="3">
        <v>19149563</v>
      </c>
      <c r="F66" s="3">
        <v>52127489</v>
      </c>
      <c r="G66" s="3">
        <v>13034779</v>
      </c>
      <c r="H66" s="97">
        <f t="shared" si="4"/>
        <v>0.6402637442905128</v>
      </c>
      <c r="I66" s="97">
        <f t="shared" si="5"/>
        <v>25.005576232532512</v>
      </c>
    </row>
    <row r="67" spans="1:9" s="1" customFormat="1" ht="11.25">
      <c r="A67" s="3"/>
      <c r="B67" s="10" t="s">
        <v>34</v>
      </c>
      <c r="C67" s="3">
        <v>242700072</v>
      </c>
      <c r="D67" s="3">
        <v>254492789</v>
      </c>
      <c r="E67" s="3">
        <v>269605660</v>
      </c>
      <c r="F67" s="3">
        <v>276599736</v>
      </c>
      <c r="G67" s="3">
        <v>208157043</v>
      </c>
      <c r="H67" s="97">
        <f t="shared" si="4"/>
        <v>10.224600490090493</v>
      </c>
      <c r="I67" s="97">
        <f t="shared" si="5"/>
        <v>75.25569113341453</v>
      </c>
    </row>
    <row r="68" spans="1:9" s="1" customFormat="1" ht="11.25">
      <c r="A68" s="5"/>
      <c r="B68" s="34" t="s">
        <v>36</v>
      </c>
      <c r="C68" s="6" t="s">
        <v>75</v>
      </c>
      <c r="D68" s="6" t="s">
        <v>75</v>
      </c>
      <c r="E68" s="6" t="s">
        <v>75</v>
      </c>
      <c r="F68" s="6" t="s">
        <v>75</v>
      </c>
      <c r="G68" s="6" t="s">
        <v>75</v>
      </c>
      <c r="H68" s="6" t="s">
        <v>75</v>
      </c>
      <c r="I68" s="6" t="s">
        <v>75</v>
      </c>
    </row>
    <row r="69" spans="3:9" s="1" customFormat="1" ht="11.25" customHeight="1">
      <c r="C69" s="3"/>
      <c r="D69" s="3"/>
      <c r="E69" s="3"/>
      <c r="F69" s="3"/>
      <c r="H69" s="3"/>
      <c r="I69" s="2" t="s">
        <v>99</v>
      </c>
    </row>
    <row r="70" spans="1:9" ht="15" customHeight="1">
      <c r="A70" s="100" t="s">
        <v>418</v>
      </c>
      <c r="I70" s="3"/>
    </row>
    <row r="71" spans="1:9" s="8" customFormat="1" ht="24" customHeight="1">
      <c r="A71" s="217" t="s">
        <v>4</v>
      </c>
      <c r="B71" s="218"/>
      <c r="C71" s="102" t="s">
        <v>550</v>
      </c>
      <c r="D71" s="102" t="s">
        <v>551</v>
      </c>
      <c r="E71" s="102" t="s">
        <v>509</v>
      </c>
      <c r="F71" s="102" t="s">
        <v>552</v>
      </c>
      <c r="G71" s="102" t="s">
        <v>562</v>
      </c>
      <c r="H71" s="108" t="s">
        <v>79</v>
      </c>
      <c r="I71" s="109" t="s">
        <v>59</v>
      </c>
    </row>
    <row r="72" spans="2:9" ht="12.75" customHeight="1">
      <c r="B72" s="10"/>
      <c r="C72" s="2" t="s">
        <v>514</v>
      </c>
      <c r="D72" s="2" t="s">
        <v>514</v>
      </c>
      <c r="E72" s="2" t="s">
        <v>514</v>
      </c>
      <c r="F72" s="2" t="s">
        <v>514</v>
      </c>
      <c r="G72" s="2" t="s">
        <v>514</v>
      </c>
      <c r="H72" s="2" t="s">
        <v>58</v>
      </c>
      <c r="I72" s="22" t="s">
        <v>58</v>
      </c>
    </row>
    <row r="73" spans="1:9" ht="12" customHeight="1">
      <c r="A73" s="27" t="s">
        <v>101</v>
      </c>
      <c r="B73" s="10"/>
      <c r="C73" s="3">
        <f>C74+C78+C81+C82+C83+C84+C86+C87+C88+C90+C91+C92+C94</f>
        <v>511916226</v>
      </c>
      <c r="D73" s="3">
        <f>D74+D78+D81+D82+D83+D84+D86+D87+D88+D90+D91+D92+D94</f>
        <v>494787943</v>
      </c>
      <c r="E73" s="3">
        <f>E74+E78+E81+E82+E83+E84+E86+E87+E90+E91+E93+E94</f>
        <v>528372458</v>
      </c>
      <c r="F73" s="3">
        <f>F74+F78+F81+F82+F83+F84+F86+F87+F90+F91+F93+F94</f>
        <v>569382152</v>
      </c>
      <c r="G73" s="3">
        <f>G74+G78+G81+G82+G83+G84+G86+G87+G90+G91+G93+G94</f>
        <v>625223517</v>
      </c>
      <c r="H73" s="97">
        <f aca="true" t="shared" si="6" ref="H73:H97">+G73/$G$73*100</f>
        <v>100</v>
      </c>
      <c r="I73" s="97">
        <f aca="true" t="shared" si="7" ref="I73:I87">+G73/F73*100</f>
        <v>109.80736133084832</v>
      </c>
    </row>
    <row r="74" spans="1:9" ht="12" customHeight="1">
      <c r="A74" s="27" t="s">
        <v>39</v>
      </c>
      <c r="B74" s="10"/>
      <c r="C74" s="3">
        <v>144905396</v>
      </c>
      <c r="D74" s="3">
        <v>132591844</v>
      </c>
      <c r="E74" s="3">
        <v>139419435</v>
      </c>
      <c r="F74" s="3">
        <v>149380329</v>
      </c>
      <c r="G74" s="3">
        <v>169516806</v>
      </c>
      <c r="H74" s="97">
        <f t="shared" si="6"/>
        <v>27.112992616366988</v>
      </c>
      <c r="I74" s="97">
        <f t="shared" si="7"/>
        <v>113.48000579112394</v>
      </c>
    </row>
    <row r="75" spans="2:9" ht="12" customHeight="1">
      <c r="B75" s="10" t="s">
        <v>40</v>
      </c>
      <c r="C75" s="3">
        <v>104736841</v>
      </c>
      <c r="D75" s="3">
        <v>99325296</v>
      </c>
      <c r="E75" s="3">
        <v>101582901</v>
      </c>
      <c r="F75" s="3">
        <v>111901557</v>
      </c>
      <c r="G75" s="3">
        <v>127236138</v>
      </c>
      <c r="H75" s="97">
        <f t="shared" si="6"/>
        <v>20.350504186169314</v>
      </c>
      <c r="I75" s="97">
        <f t="shared" si="7"/>
        <v>113.70363506202152</v>
      </c>
    </row>
    <row r="76" spans="1:9" ht="12" customHeight="1">
      <c r="A76" s="2" t="s">
        <v>515</v>
      </c>
      <c r="B76" s="10" t="s">
        <v>41</v>
      </c>
      <c r="C76" s="3">
        <v>21145601</v>
      </c>
      <c r="D76" s="3">
        <v>21016134</v>
      </c>
      <c r="E76" s="3">
        <v>25395014</v>
      </c>
      <c r="F76" s="3">
        <v>29023744</v>
      </c>
      <c r="G76" s="3">
        <v>35515480</v>
      </c>
      <c r="H76" s="97">
        <f t="shared" si="6"/>
        <v>5.680445318246083</v>
      </c>
      <c r="I76" s="97">
        <f t="shared" si="7"/>
        <v>122.36698339125374</v>
      </c>
    </row>
    <row r="77" spans="2:9" ht="12" customHeight="1">
      <c r="B77" s="10" t="s">
        <v>42</v>
      </c>
      <c r="C77" s="3">
        <v>19022954</v>
      </c>
      <c r="D77" s="3">
        <v>12250414</v>
      </c>
      <c r="E77" s="3">
        <v>12441520</v>
      </c>
      <c r="F77" s="3">
        <v>8455028</v>
      </c>
      <c r="G77" s="3">
        <v>6765180</v>
      </c>
      <c r="H77" s="97">
        <f t="shared" si="6"/>
        <v>1.0820418324091927</v>
      </c>
      <c r="I77" s="97">
        <f t="shared" si="7"/>
        <v>80.01369126157832</v>
      </c>
    </row>
    <row r="78" spans="1:9" ht="12" customHeight="1">
      <c r="A78" s="27" t="s">
        <v>43</v>
      </c>
      <c r="B78" s="10"/>
      <c r="C78" s="3">
        <v>109535080</v>
      </c>
      <c r="D78" s="3">
        <v>110651054</v>
      </c>
      <c r="E78" s="3">
        <v>133191334</v>
      </c>
      <c r="F78" s="3">
        <v>159685720</v>
      </c>
      <c r="G78" s="3">
        <v>191708437</v>
      </c>
      <c r="H78" s="97">
        <f t="shared" si="6"/>
        <v>30.66238421738701</v>
      </c>
      <c r="I78" s="97">
        <f t="shared" si="7"/>
        <v>120.05358838598717</v>
      </c>
    </row>
    <row r="79" spans="2:9" ht="12" customHeight="1">
      <c r="B79" s="10" t="s">
        <v>40</v>
      </c>
      <c r="C79" s="3">
        <v>8425966</v>
      </c>
      <c r="D79" s="3">
        <v>7970378</v>
      </c>
      <c r="E79" s="3">
        <v>7973338</v>
      </c>
      <c r="F79" s="3">
        <v>7970953</v>
      </c>
      <c r="G79" s="3">
        <v>7973194</v>
      </c>
      <c r="H79" s="97">
        <f t="shared" si="6"/>
        <v>1.2752549741343144</v>
      </c>
      <c r="I79" s="97">
        <f t="shared" si="7"/>
        <v>100.02811458052759</v>
      </c>
    </row>
    <row r="80" spans="1:9" ht="12" customHeight="1">
      <c r="A80" s="2" t="s">
        <v>515</v>
      </c>
      <c r="B80" s="10" t="s">
        <v>41</v>
      </c>
      <c r="C80" s="3">
        <v>101109114</v>
      </c>
      <c r="D80" s="3">
        <v>102680676</v>
      </c>
      <c r="E80" s="3">
        <v>125217996</v>
      </c>
      <c r="F80" s="3">
        <v>151714767</v>
      </c>
      <c r="G80" s="3">
        <v>183735243</v>
      </c>
      <c r="H80" s="97">
        <f t="shared" si="6"/>
        <v>29.387129243252698</v>
      </c>
      <c r="I80" s="97">
        <f t="shared" si="7"/>
        <v>121.10570818725905</v>
      </c>
    </row>
    <row r="81" spans="1:9" ht="12" customHeight="1">
      <c r="A81" s="27" t="s">
        <v>102</v>
      </c>
      <c r="B81" s="10"/>
      <c r="C81" s="3">
        <v>90002029</v>
      </c>
      <c r="D81" s="3">
        <v>88795074</v>
      </c>
      <c r="E81" s="3">
        <v>94280412</v>
      </c>
      <c r="F81" s="3">
        <v>96895318</v>
      </c>
      <c r="G81" s="3">
        <v>102597208</v>
      </c>
      <c r="H81" s="97">
        <f>+G81/$G$73*100</f>
        <v>16.409684730396986</v>
      </c>
      <c r="I81" s="97">
        <f>+G81/F81*100</f>
        <v>105.88458773622065</v>
      </c>
    </row>
    <row r="82" spans="1:9" ht="12" customHeight="1">
      <c r="A82" s="27" t="s">
        <v>44</v>
      </c>
      <c r="B82" s="10"/>
      <c r="C82" s="3">
        <v>23333360</v>
      </c>
      <c r="D82" s="3">
        <v>20960143</v>
      </c>
      <c r="E82" s="3">
        <v>19939750</v>
      </c>
      <c r="F82" s="3">
        <v>21509273</v>
      </c>
      <c r="G82" s="3">
        <v>21525478</v>
      </c>
      <c r="H82" s="97">
        <f t="shared" si="6"/>
        <v>3.442845224902185</v>
      </c>
      <c r="I82" s="97">
        <f t="shared" si="7"/>
        <v>100.07533959887904</v>
      </c>
    </row>
    <row r="83" spans="1:9" ht="12" customHeight="1">
      <c r="A83" s="27" t="s">
        <v>45</v>
      </c>
      <c r="B83" s="10"/>
      <c r="C83" s="3">
        <v>10753021</v>
      </c>
      <c r="D83" s="3">
        <v>10999163</v>
      </c>
      <c r="E83" s="3">
        <v>11178997</v>
      </c>
      <c r="F83" s="3">
        <v>10798445</v>
      </c>
      <c r="G83" s="3">
        <v>10913813</v>
      </c>
      <c r="H83" s="97">
        <f t="shared" si="6"/>
        <v>1.74558581103404</v>
      </c>
      <c r="I83" s="97">
        <f t="shared" si="7"/>
        <v>101.06837604858848</v>
      </c>
    </row>
    <row r="84" spans="1:9" ht="12" customHeight="1">
      <c r="A84" s="27" t="s">
        <v>46</v>
      </c>
      <c r="B84" s="10"/>
      <c r="C84" s="3">
        <v>6251856</v>
      </c>
      <c r="D84" s="3">
        <v>5918013</v>
      </c>
      <c r="E84" s="3">
        <v>5307422</v>
      </c>
      <c r="F84" s="3">
        <v>5322775</v>
      </c>
      <c r="G84" s="3">
        <v>5462320</v>
      </c>
      <c r="H84" s="97">
        <f t="shared" si="6"/>
        <v>0.8736587558653844</v>
      </c>
      <c r="I84" s="97">
        <f t="shared" si="7"/>
        <v>102.62165881518568</v>
      </c>
    </row>
    <row r="85" spans="1:9" ht="12" customHeight="1">
      <c r="A85" s="27" t="s">
        <v>47</v>
      </c>
      <c r="B85" s="10"/>
      <c r="C85" s="2" t="s">
        <v>75</v>
      </c>
      <c r="D85" s="2" t="s">
        <v>75</v>
      </c>
      <c r="E85" s="2" t="s">
        <v>75</v>
      </c>
      <c r="F85" s="2" t="s">
        <v>75</v>
      </c>
      <c r="G85" s="2" t="s">
        <v>75</v>
      </c>
      <c r="H85" s="2" t="s">
        <v>75</v>
      </c>
      <c r="I85" s="2" t="s">
        <v>75</v>
      </c>
    </row>
    <row r="86" spans="1:9" ht="12" customHeight="1">
      <c r="A86" s="27" t="s">
        <v>48</v>
      </c>
      <c r="B86" s="10"/>
      <c r="C86" s="3">
        <v>68965644</v>
      </c>
      <c r="D86" s="3">
        <v>67706973</v>
      </c>
      <c r="E86" s="3">
        <v>66204579</v>
      </c>
      <c r="F86" s="3">
        <v>67708749</v>
      </c>
      <c r="G86" s="3">
        <v>66776566</v>
      </c>
      <c r="H86" s="97">
        <f t="shared" si="6"/>
        <v>10.680430947385492</v>
      </c>
      <c r="I86" s="97">
        <f t="shared" si="7"/>
        <v>98.62324586738413</v>
      </c>
    </row>
    <row r="87" spans="1:9" ht="12" customHeight="1">
      <c r="A87" s="27" t="s">
        <v>49</v>
      </c>
      <c r="B87" s="10"/>
      <c r="C87" s="3">
        <v>4560</v>
      </c>
      <c r="D87" s="3">
        <v>4627</v>
      </c>
      <c r="E87" s="3">
        <v>4356</v>
      </c>
      <c r="F87" s="3">
        <v>4275</v>
      </c>
      <c r="G87" s="3">
        <v>4337</v>
      </c>
      <c r="H87" s="97">
        <f t="shared" si="6"/>
        <v>0.0006936719240520827</v>
      </c>
      <c r="I87" s="97">
        <f t="shared" si="7"/>
        <v>101.45029239766082</v>
      </c>
    </row>
    <row r="88" spans="1:9" ht="12" customHeight="1">
      <c r="A88" s="27" t="s">
        <v>50</v>
      </c>
      <c r="B88" s="10"/>
      <c r="C88" s="3">
        <v>53522</v>
      </c>
      <c r="D88" s="3">
        <v>52502</v>
      </c>
      <c r="E88" s="2" t="s">
        <v>516</v>
      </c>
      <c r="F88" s="2" t="s">
        <v>516</v>
      </c>
      <c r="G88" s="2" t="s">
        <v>516</v>
      </c>
      <c r="H88" s="2" t="s">
        <v>516</v>
      </c>
      <c r="I88" s="2" t="s">
        <v>516</v>
      </c>
    </row>
    <row r="89" spans="1:9" ht="12" customHeight="1">
      <c r="A89" s="27" t="s">
        <v>51</v>
      </c>
      <c r="B89" s="10"/>
      <c r="C89" s="2" t="s">
        <v>75</v>
      </c>
      <c r="D89" s="2" t="s">
        <v>75</v>
      </c>
      <c r="E89" s="2" t="s">
        <v>516</v>
      </c>
      <c r="F89" s="2" t="s">
        <v>516</v>
      </c>
      <c r="G89" s="2" t="s">
        <v>516</v>
      </c>
      <c r="H89" s="2" t="s">
        <v>75</v>
      </c>
      <c r="I89" s="22" t="s">
        <v>75</v>
      </c>
    </row>
    <row r="90" spans="1:9" ht="12" customHeight="1">
      <c r="A90" s="27" t="s">
        <v>52</v>
      </c>
      <c r="B90" s="10"/>
      <c r="C90" s="3">
        <v>16380629</v>
      </c>
      <c r="D90" s="3">
        <v>17184658</v>
      </c>
      <c r="E90" s="3">
        <v>18774051</v>
      </c>
      <c r="F90" s="3">
        <v>19356291</v>
      </c>
      <c r="G90" s="3">
        <v>19244684</v>
      </c>
      <c r="H90" s="97">
        <f t="shared" si="6"/>
        <v>3.078048646081238</v>
      </c>
      <c r="I90" s="97">
        <f>+G90/F90*100</f>
        <v>99.42340709798174</v>
      </c>
    </row>
    <row r="91" spans="1:9" ht="12" customHeight="1">
      <c r="A91" s="27" t="s">
        <v>53</v>
      </c>
      <c r="B91" s="10"/>
      <c r="C91" s="3">
        <v>41679744</v>
      </c>
      <c r="D91" s="3">
        <v>39875828</v>
      </c>
      <c r="E91" s="3">
        <v>39979349</v>
      </c>
      <c r="F91" s="3">
        <v>38632666</v>
      </c>
      <c r="G91" s="3">
        <v>37387437</v>
      </c>
      <c r="H91" s="97">
        <f t="shared" si="6"/>
        <v>5.9798513625008125</v>
      </c>
      <c r="I91" s="97">
        <f>+G91/F91*100</f>
        <v>96.77674587614533</v>
      </c>
    </row>
    <row r="92" spans="1:9" ht="12" customHeight="1">
      <c r="A92" s="27" t="s">
        <v>54</v>
      </c>
      <c r="B92" s="10"/>
      <c r="C92" s="3">
        <v>37322</v>
      </c>
      <c r="D92" s="3">
        <v>36868</v>
      </c>
      <c r="E92" s="2" t="s">
        <v>516</v>
      </c>
      <c r="F92" s="2" t="s">
        <v>516</v>
      </c>
      <c r="G92" s="2" t="s">
        <v>516</v>
      </c>
      <c r="H92" s="2" t="s">
        <v>516</v>
      </c>
      <c r="I92" s="2" t="s">
        <v>516</v>
      </c>
    </row>
    <row r="93" spans="1:9" ht="12" customHeight="1">
      <c r="A93" s="27" t="s">
        <v>517</v>
      </c>
      <c r="B93" s="10"/>
      <c r="C93" s="2" t="s">
        <v>75</v>
      </c>
      <c r="D93" s="2" t="s">
        <v>75</v>
      </c>
      <c r="E93" s="2">
        <v>84618</v>
      </c>
      <c r="F93" s="2">
        <v>82863</v>
      </c>
      <c r="G93" s="2">
        <v>81928</v>
      </c>
      <c r="H93" s="97">
        <f t="shared" si="6"/>
        <v>0.013103793726940057</v>
      </c>
      <c r="I93" s="2" t="s">
        <v>518</v>
      </c>
    </row>
    <row r="94" spans="1:9" ht="12" customHeight="1">
      <c r="A94" s="27" t="s">
        <v>55</v>
      </c>
      <c r="B94" s="10"/>
      <c r="C94" s="3">
        <v>14063</v>
      </c>
      <c r="D94" s="3">
        <v>11196</v>
      </c>
      <c r="E94" s="3">
        <v>8155</v>
      </c>
      <c r="F94" s="3">
        <v>5448</v>
      </c>
      <c r="G94" s="3">
        <v>4503</v>
      </c>
      <c r="H94" s="97">
        <f t="shared" si="6"/>
        <v>0.0007202224288693863</v>
      </c>
      <c r="I94" s="97">
        <f>+G94/F94*100</f>
        <v>82.65418502202643</v>
      </c>
    </row>
    <row r="95" spans="2:9" ht="12" customHeight="1">
      <c r="B95" s="10" t="s">
        <v>56</v>
      </c>
      <c r="C95" s="3">
        <v>727</v>
      </c>
      <c r="D95" s="3">
        <v>412</v>
      </c>
      <c r="E95" s="3">
        <v>676</v>
      </c>
      <c r="F95" s="3">
        <v>174</v>
      </c>
      <c r="G95" s="3">
        <v>167</v>
      </c>
      <c r="H95" s="97">
        <f t="shared" si="6"/>
        <v>2.6710447617407837E-05</v>
      </c>
      <c r="I95" s="97">
        <f>+G95/F95*100</f>
        <v>95.97701149425288</v>
      </c>
    </row>
    <row r="96" spans="2:9" ht="12" customHeight="1">
      <c r="B96" s="10" t="s">
        <v>456</v>
      </c>
      <c r="C96" s="3">
        <v>13336</v>
      </c>
      <c r="D96" s="3">
        <v>10784</v>
      </c>
      <c r="E96" s="3">
        <v>7479</v>
      </c>
      <c r="F96" s="3">
        <v>5274</v>
      </c>
      <c r="G96" s="3">
        <v>4336</v>
      </c>
      <c r="H96" s="97">
        <f t="shared" si="6"/>
        <v>0.0006935119812519784</v>
      </c>
      <c r="I96" s="97">
        <f>+G96/F96*100</f>
        <v>82.21463784603716</v>
      </c>
    </row>
    <row r="97" spans="1:9" ht="12" customHeight="1">
      <c r="A97" s="27" t="s">
        <v>519</v>
      </c>
      <c r="B97" s="10"/>
      <c r="C97" s="2">
        <f>C76+C80</f>
        <v>122254715</v>
      </c>
      <c r="D97" s="2">
        <f>D76+D80</f>
        <v>123696810</v>
      </c>
      <c r="E97" s="2">
        <f>E76+E80</f>
        <v>150613010</v>
      </c>
      <c r="F97" s="2">
        <f>F76+F80</f>
        <v>180738511</v>
      </c>
      <c r="G97" s="2">
        <f>G76+G80</f>
        <v>219250723</v>
      </c>
      <c r="H97" s="97">
        <f t="shared" si="6"/>
        <v>35.06757456149878</v>
      </c>
      <c r="I97" s="97">
        <f>+G97/F97*100</f>
        <v>121.30824902059749</v>
      </c>
    </row>
    <row r="98" spans="1:9" ht="12" customHeight="1">
      <c r="A98" s="37"/>
      <c r="B98" s="34"/>
      <c r="C98" s="5"/>
      <c r="D98" s="5"/>
      <c r="E98" s="5"/>
      <c r="F98" s="5"/>
      <c r="G98" s="5"/>
      <c r="H98" s="5"/>
      <c r="I98" s="30"/>
    </row>
    <row r="99" ht="12" customHeight="1">
      <c r="I99" s="22" t="s">
        <v>457</v>
      </c>
    </row>
    <row r="100" ht="12" customHeight="1">
      <c r="I100" s="22"/>
    </row>
    <row r="101" spans="1:9" ht="15" customHeight="1">
      <c r="A101" s="100" t="s">
        <v>520</v>
      </c>
      <c r="G101" s="5"/>
      <c r="H101" s="5"/>
      <c r="I101" s="113"/>
    </row>
    <row r="102" spans="1:9" s="1" customFormat="1" ht="15" customHeight="1">
      <c r="A102" s="218" t="s">
        <v>4</v>
      </c>
      <c r="B102" s="208"/>
      <c r="C102" s="210" t="s">
        <v>554</v>
      </c>
      <c r="D102" s="211"/>
      <c r="E102" s="210" t="s">
        <v>563</v>
      </c>
      <c r="F102" s="211"/>
      <c r="G102" s="190" t="s">
        <v>521</v>
      </c>
      <c r="H102" s="191"/>
      <c r="I102" s="191"/>
    </row>
    <row r="103" spans="1:9" s="8" customFormat="1" ht="25.5" customHeight="1">
      <c r="A103" s="209"/>
      <c r="B103" s="208"/>
      <c r="C103" s="102" t="s">
        <v>522</v>
      </c>
      <c r="D103" s="114" t="s">
        <v>523</v>
      </c>
      <c r="E103" s="102" t="s">
        <v>522</v>
      </c>
      <c r="F103" s="114" t="s">
        <v>523</v>
      </c>
      <c r="G103" s="108" t="s">
        <v>524</v>
      </c>
      <c r="H103" s="203" t="s">
        <v>525</v>
      </c>
      <c r="I103" s="217"/>
    </row>
    <row r="104" spans="1:9" s="39" customFormat="1" ht="12.75" customHeight="1">
      <c r="A104" s="2"/>
      <c r="B104" s="14"/>
      <c r="C104" s="2" t="s">
        <v>514</v>
      </c>
      <c r="D104" s="2" t="s">
        <v>514</v>
      </c>
      <c r="E104" s="2" t="s">
        <v>514</v>
      </c>
      <c r="F104" s="2" t="s">
        <v>514</v>
      </c>
      <c r="G104" s="2" t="s">
        <v>514</v>
      </c>
      <c r="H104" s="200" t="s">
        <v>526</v>
      </c>
      <c r="I104" s="200"/>
    </row>
    <row r="105" spans="1:9" s="39" customFormat="1" ht="12" customHeight="1">
      <c r="A105" s="7" t="s">
        <v>527</v>
      </c>
      <c r="B105" s="14"/>
      <c r="C105" s="2">
        <f>SUM(C106:C121)</f>
        <v>1758996657</v>
      </c>
      <c r="D105" s="2">
        <f>SUM(D106:D121)</f>
        <v>1752332350</v>
      </c>
      <c r="E105" s="2">
        <f>SUM(E106:E121)</f>
        <v>1261139506</v>
      </c>
      <c r="F105" s="2">
        <f>SUM(F106:F121)</f>
        <v>1255344725</v>
      </c>
      <c r="G105" s="2">
        <f>SUM(G106:G121)</f>
        <v>325725</v>
      </c>
      <c r="H105" s="200">
        <v>5469056</v>
      </c>
      <c r="I105" s="200"/>
    </row>
    <row r="106" spans="1:10" s="20" customFormat="1" ht="12" customHeight="1">
      <c r="A106" s="27" t="s">
        <v>528</v>
      </c>
      <c r="B106" s="116"/>
      <c r="C106" s="1">
        <v>33936</v>
      </c>
      <c r="D106" s="7">
        <v>33936</v>
      </c>
      <c r="E106" s="1">
        <v>25818</v>
      </c>
      <c r="F106" s="7">
        <v>25818</v>
      </c>
      <c r="G106" s="2">
        <v>0</v>
      </c>
      <c r="H106" s="200">
        <v>0</v>
      </c>
      <c r="I106" s="213"/>
      <c r="J106" s="39"/>
    </row>
    <row r="107" spans="1:10" s="1" customFormat="1" ht="12" customHeight="1">
      <c r="A107" s="27" t="s">
        <v>529</v>
      </c>
      <c r="B107" s="10"/>
      <c r="C107" s="1">
        <v>3330010</v>
      </c>
      <c r="D107" s="7">
        <v>3263806</v>
      </c>
      <c r="E107" s="1">
        <v>3245551</v>
      </c>
      <c r="F107" s="7">
        <v>3228526</v>
      </c>
      <c r="G107" s="2">
        <v>0</v>
      </c>
      <c r="H107" s="196">
        <v>17025</v>
      </c>
      <c r="I107" s="196"/>
      <c r="J107" s="39"/>
    </row>
    <row r="108" spans="1:10" s="1" customFormat="1" ht="12" customHeight="1">
      <c r="A108" s="27" t="s">
        <v>530</v>
      </c>
      <c r="B108" s="10"/>
      <c r="C108" s="1">
        <v>26116737</v>
      </c>
      <c r="D108" s="7">
        <v>26113956</v>
      </c>
      <c r="E108" s="1">
        <v>31728892</v>
      </c>
      <c r="F108" s="7">
        <v>31728892</v>
      </c>
      <c r="G108" s="2">
        <v>0</v>
      </c>
      <c r="H108" s="197">
        <v>0</v>
      </c>
      <c r="I108" s="213"/>
      <c r="J108" s="39"/>
    </row>
    <row r="109" spans="1:10" s="1" customFormat="1" ht="12" customHeight="1">
      <c r="A109" s="27" t="s">
        <v>531</v>
      </c>
      <c r="B109" s="10"/>
      <c r="C109" s="1">
        <v>36445541</v>
      </c>
      <c r="D109" s="7">
        <v>36094655</v>
      </c>
      <c r="E109" s="1">
        <v>35062642</v>
      </c>
      <c r="F109" s="7">
        <v>34964291</v>
      </c>
      <c r="G109" s="7">
        <v>508</v>
      </c>
      <c r="H109" s="196">
        <v>97843</v>
      </c>
      <c r="I109" s="196"/>
      <c r="J109" s="39"/>
    </row>
    <row r="110" spans="1:10" s="1" customFormat="1" ht="12" customHeight="1">
      <c r="A110" s="27" t="s">
        <v>532</v>
      </c>
      <c r="B110" s="110"/>
      <c r="C110" s="1">
        <v>5915268</v>
      </c>
      <c r="D110" s="7">
        <v>5915267</v>
      </c>
      <c r="E110" s="1">
        <v>4989644</v>
      </c>
      <c r="F110" s="7">
        <v>4989644</v>
      </c>
      <c r="G110" s="2">
        <v>0</v>
      </c>
      <c r="H110" s="196">
        <v>0</v>
      </c>
      <c r="I110" s="196"/>
      <c r="J110" s="39"/>
    </row>
    <row r="111" spans="1:10" s="1" customFormat="1" ht="12" customHeight="1">
      <c r="A111" s="27" t="s">
        <v>533</v>
      </c>
      <c r="B111" s="10"/>
      <c r="C111" s="1">
        <v>33904158</v>
      </c>
      <c r="D111" s="7">
        <v>33678469</v>
      </c>
      <c r="E111" s="1">
        <v>31942309</v>
      </c>
      <c r="F111" s="7">
        <v>31551637</v>
      </c>
      <c r="G111" s="2">
        <v>325217</v>
      </c>
      <c r="H111" s="196">
        <v>65455</v>
      </c>
      <c r="I111" s="196"/>
      <c r="J111" s="39"/>
    </row>
    <row r="112" spans="1:10" s="1" customFormat="1" ht="12" customHeight="1">
      <c r="A112" s="27" t="s">
        <v>534</v>
      </c>
      <c r="B112" s="10"/>
      <c r="C112" s="1">
        <v>360799</v>
      </c>
      <c r="D112" s="7">
        <v>353320</v>
      </c>
      <c r="E112" s="1">
        <v>340575</v>
      </c>
      <c r="F112" s="7">
        <v>337210</v>
      </c>
      <c r="G112" s="2">
        <v>0</v>
      </c>
      <c r="H112" s="196">
        <v>3365</v>
      </c>
      <c r="I112" s="196"/>
      <c r="J112" s="39"/>
    </row>
    <row r="113" spans="1:10" s="1" customFormat="1" ht="12" customHeight="1">
      <c r="A113" s="27" t="s">
        <v>535</v>
      </c>
      <c r="B113" s="10"/>
      <c r="C113" s="3">
        <v>1206170125</v>
      </c>
      <c r="D113" s="7">
        <v>1206170125</v>
      </c>
      <c r="E113" s="3">
        <v>512400615</v>
      </c>
      <c r="F113" s="7">
        <v>512400615</v>
      </c>
      <c r="G113" s="2">
        <v>0</v>
      </c>
      <c r="H113" s="200">
        <v>0</v>
      </c>
      <c r="I113" s="213"/>
      <c r="J113" s="39"/>
    </row>
    <row r="114" spans="1:10" s="1" customFormat="1" ht="12" customHeight="1">
      <c r="A114" s="27" t="s">
        <v>536</v>
      </c>
      <c r="B114" s="10"/>
      <c r="C114" s="3">
        <v>2118440</v>
      </c>
      <c r="D114" s="7">
        <v>2071615</v>
      </c>
      <c r="E114" s="3">
        <v>2069325</v>
      </c>
      <c r="F114" s="7">
        <v>2055715</v>
      </c>
      <c r="G114" s="2">
        <v>0</v>
      </c>
      <c r="H114" s="196">
        <v>13610</v>
      </c>
      <c r="I114" s="196"/>
      <c r="J114" s="39"/>
    </row>
    <row r="115" spans="1:10" s="1" customFormat="1" ht="12" customHeight="1">
      <c r="A115" s="27" t="s">
        <v>537</v>
      </c>
      <c r="B115" s="10"/>
      <c r="C115" s="3">
        <v>813646</v>
      </c>
      <c r="D115" s="7">
        <v>320230</v>
      </c>
      <c r="E115" s="3">
        <v>800984</v>
      </c>
      <c r="F115" s="7">
        <v>282784</v>
      </c>
      <c r="G115" s="2">
        <v>0</v>
      </c>
      <c r="H115" s="196">
        <v>518200</v>
      </c>
      <c r="I115" s="198"/>
      <c r="J115" s="39"/>
    </row>
    <row r="116" spans="1:10" s="1" customFormat="1" ht="12" customHeight="1">
      <c r="A116" s="27" t="s">
        <v>538</v>
      </c>
      <c r="B116" s="10"/>
      <c r="C116" s="3">
        <v>1796197</v>
      </c>
      <c r="D116" s="7">
        <v>161031</v>
      </c>
      <c r="E116" s="2" t="s">
        <v>75</v>
      </c>
      <c r="F116" s="2" t="s">
        <v>75</v>
      </c>
      <c r="G116" s="2" t="s">
        <v>75</v>
      </c>
      <c r="H116" s="200" t="s">
        <v>75</v>
      </c>
      <c r="I116" s="215"/>
      <c r="J116" s="39"/>
    </row>
    <row r="117" spans="1:10" s="1" customFormat="1" ht="12" customHeight="1">
      <c r="A117" s="27" t="s">
        <v>539</v>
      </c>
      <c r="B117" s="10"/>
      <c r="C117" s="2">
        <v>441252840</v>
      </c>
      <c r="D117" s="2">
        <v>437895969</v>
      </c>
      <c r="E117" s="2">
        <v>428804143</v>
      </c>
      <c r="F117" s="2">
        <v>426315776</v>
      </c>
      <c r="G117" s="2">
        <v>0</v>
      </c>
      <c r="H117" s="201">
        <v>2488367</v>
      </c>
      <c r="I117" s="201"/>
      <c r="J117" s="39"/>
    </row>
    <row r="118" spans="1:10" s="1" customFormat="1" ht="12" customHeight="1">
      <c r="A118" s="27" t="s">
        <v>540</v>
      </c>
      <c r="B118" s="10"/>
      <c r="C118" s="3">
        <v>353285</v>
      </c>
      <c r="D118" s="7">
        <v>139024</v>
      </c>
      <c r="E118" s="2" t="s">
        <v>75</v>
      </c>
      <c r="F118" s="2" t="s">
        <v>75</v>
      </c>
      <c r="G118" s="2" t="s">
        <v>75</v>
      </c>
      <c r="H118" s="200" t="s">
        <v>75</v>
      </c>
      <c r="I118" s="215"/>
      <c r="J118" s="39"/>
    </row>
    <row r="119" spans="1:10" s="1" customFormat="1" ht="12" customHeight="1">
      <c r="A119" s="27" t="s">
        <v>541</v>
      </c>
      <c r="B119" s="10"/>
      <c r="C119" s="3">
        <v>385675</v>
      </c>
      <c r="D119" s="7">
        <v>120947</v>
      </c>
      <c r="E119" s="2" t="s">
        <v>75</v>
      </c>
      <c r="F119" s="2" t="s">
        <v>75</v>
      </c>
      <c r="G119" s="2" t="s">
        <v>75</v>
      </c>
      <c r="H119" s="200" t="s">
        <v>75</v>
      </c>
      <c r="I119" s="215"/>
      <c r="J119" s="39"/>
    </row>
    <row r="120" spans="1:10" s="1" customFormat="1" ht="12" customHeight="1">
      <c r="A120" s="27" t="s">
        <v>588</v>
      </c>
      <c r="B120" s="10"/>
      <c r="C120" s="2" t="s">
        <v>75</v>
      </c>
      <c r="D120" s="2" t="s">
        <v>75</v>
      </c>
      <c r="E120" s="2">
        <v>15030008</v>
      </c>
      <c r="F120" s="7">
        <v>12764817</v>
      </c>
      <c r="G120" s="2">
        <v>0</v>
      </c>
      <c r="H120" s="196">
        <v>2265191</v>
      </c>
      <c r="I120" s="196"/>
      <c r="J120" s="39"/>
    </row>
    <row r="121" spans="1:10" s="1" customFormat="1" ht="12" customHeight="1">
      <c r="A121" s="27" t="s">
        <v>589</v>
      </c>
      <c r="B121" s="10"/>
      <c r="C121" s="2" t="s">
        <v>75</v>
      </c>
      <c r="D121" s="2" t="s">
        <v>75</v>
      </c>
      <c r="E121" s="2">
        <v>194699000</v>
      </c>
      <c r="F121" s="7">
        <v>194699000</v>
      </c>
      <c r="G121" s="2">
        <v>0</v>
      </c>
      <c r="H121" s="196">
        <v>0</v>
      </c>
      <c r="I121" s="196"/>
      <c r="J121" s="39"/>
    </row>
    <row r="122" spans="1:10" s="1" customFormat="1" ht="9.75" customHeight="1">
      <c r="A122" s="37"/>
      <c r="B122" s="34"/>
      <c r="C122" s="5"/>
      <c r="D122" s="52"/>
      <c r="E122" s="5"/>
      <c r="F122" s="52"/>
      <c r="G122" s="52"/>
      <c r="H122" s="199"/>
      <c r="I122" s="199"/>
      <c r="J122" s="39"/>
    </row>
    <row r="123" spans="1:9" s="1" customFormat="1" ht="12" customHeight="1">
      <c r="A123" s="27" t="s">
        <v>427</v>
      </c>
      <c r="B123" s="27" t="s">
        <v>590</v>
      </c>
      <c r="C123" s="3"/>
      <c r="D123" s="3"/>
      <c r="E123" s="3"/>
      <c r="F123" s="3"/>
      <c r="G123" s="3"/>
      <c r="H123" s="3"/>
      <c r="I123" s="2" t="s">
        <v>542</v>
      </c>
    </row>
    <row r="124" spans="1:9" s="1" customFormat="1" ht="12" customHeight="1">
      <c r="A124" s="27" t="s">
        <v>427</v>
      </c>
      <c r="B124" s="27" t="s">
        <v>591</v>
      </c>
      <c r="C124" s="3"/>
      <c r="D124" s="3"/>
      <c r="E124" s="3"/>
      <c r="F124" s="3"/>
      <c r="G124" s="3"/>
      <c r="H124" s="3"/>
      <c r="I124" s="2"/>
    </row>
    <row r="125" spans="1:9" s="1" customFormat="1" ht="12" customHeight="1">
      <c r="A125" s="27"/>
      <c r="B125" s="27"/>
      <c r="C125" s="3"/>
      <c r="D125" s="3"/>
      <c r="E125" s="3"/>
      <c r="F125" s="3"/>
      <c r="G125" s="3"/>
      <c r="H125" s="3"/>
      <c r="I125" s="2"/>
    </row>
    <row r="126" spans="1:9" ht="15" customHeight="1">
      <c r="A126" s="100" t="s">
        <v>543</v>
      </c>
      <c r="I126" s="3"/>
    </row>
    <row r="127" spans="1:9" s="8" customFormat="1" ht="24" customHeight="1">
      <c r="A127" s="217" t="s">
        <v>4</v>
      </c>
      <c r="B127" s="218"/>
      <c r="C127" s="202" t="s">
        <v>544</v>
      </c>
      <c r="D127" s="202"/>
      <c r="E127" s="202" t="s">
        <v>100</v>
      </c>
      <c r="F127" s="202"/>
      <c r="G127" s="202" t="s">
        <v>545</v>
      </c>
      <c r="H127" s="202"/>
      <c r="I127" s="203"/>
    </row>
    <row r="128" spans="1:9" s="39" customFormat="1" ht="12" customHeight="1">
      <c r="A128" s="2"/>
      <c r="B128" s="14"/>
      <c r="C128" s="193" t="s">
        <v>58</v>
      </c>
      <c r="D128" s="204"/>
      <c r="E128" s="204" t="s">
        <v>546</v>
      </c>
      <c r="F128" s="204"/>
      <c r="G128" s="204" t="s">
        <v>75</v>
      </c>
      <c r="H128" s="204"/>
      <c r="I128" s="204"/>
    </row>
    <row r="129" spans="1:9" s="1" customFormat="1" ht="12" customHeight="1">
      <c r="A129" s="19"/>
      <c r="B129" s="19" t="s">
        <v>564</v>
      </c>
      <c r="C129" s="214">
        <v>13.5</v>
      </c>
      <c r="D129" s="215"/>
      <c r="E129" s="205">
        <v>94.7</v>
      </c>
      <c r="F129" s="205"/>
      <c r="G129" s="205">
        <v>0.48941</v>
      </c>
      <c r="H129" s="205"/>
      <c r="I129" s="205"/>
    </row>
    <row r="130" spans="1:9" s="1" customFormat="1" ht="12" customHeight="1">
      <c r="A130" s="19"/>
      <c r="B130" s="19">
        <v>15</v>
      </c>
      <c r="C130" s="216">
        <v>14.2</v>
      </c>
      <c r="D130" s="213"/>
      <c r="E130" s="206">
        <v>92.9</v>
      </c>
      <c r="F130" s="213"/>
      <c r="G130" s="206">
        <v>0.47769</v>
      </c>
      <c r="H130" s="206"/>
      <c r="I130" s="206"/>
    </row>
    <row r="131" spans="1:9" s="1" customFormat="1" ht="12" customHeight="1">
      <c r="A131" s="19"/>
      <c r="B131" s="19">
        <v>16</v>
      </c>
      <c r="C131" s="216">
        <v>14.7</v>
      </c>
      <c r="D131" s="213"/>
      <c r="E131" s="206">
        <v>92.6</v>
      </c>
      <c r="F131" s="213"/>
      <c r="G131" s="206">
        <v>0.46948</v>
      </c>
      <c r="H131" s="206"/>
      <c r="I131" s="206"/>
    </row>
    <row r="132" spans="1:9" s="1" customFormat="1" ht="12" customHeight="1">
      <c r="A132" s="19"/>
      <c r="B132" s="19">
        <v>17</v>
      </c>
      <c r="C132" s="216">
        <v>14.5</v>
      </c>
      <c r="D132" s="213"/>
      <c r="E132" s="212">
        <v>94</v>
      </c>
      <c r="F132" s="213"/>
      <c r="G132" s="207">
        <v>0.48664</v>
      </c>
      <c r="H132" s="213"/>
      <c r="I132" s="213"/>
    </row>
    <row r="133" spans="1:9" s="1" customFormat="1" ht="12" customHeight="1">
      <c r="A133" s="19"/>
      <c r="B133" s="177">
        <v>18</v>
      </c>
      <c r="C133" s="216">
        <v>12.9</v>
      </c>
      <c r="D133" s="213"/>
      <c r="E133" s="212">
        <v>96.4</v>
      </c>
      <c r="F133" s="213"/>
      <c r="G133" s="207">
        <v>0.53208</v>
      </c>
      <c r="H133" s="213"/>
      <c r="I133" s="213"/>
    </row>
    <row r="134" spans="1:9" s="1" customFormat="1" ht="12" customHeight="1">
      <c r="A134" s="5"/>
      <c r="B134" s="32"/>
      <c r="C134" s="194"/>
      <c r="D134" s="195"/>
      <c r="E134" s="192"/>
      <c r="F134" s="192"/>
      <c r="G134" s="192"/>
      <c r="H134" s="192"/>
      <c r="I134" s="192"/>
    </row>
    <row r="135" spans="3:9" s="1" customFormat="1" ht="11.25">
      <c r="C135" s="97"/>
      <c r="D135" s="97"/>
      <c r="E135" s="2"/>
      <c r="F135" s="3"/>
      <c r="G135" s="201" t="s">
        <v>99</v>
      </c>
      <c r="H135" s="201"/>
      <c r="I135" s="201"/>
    </row>
    <row r="136" ht="15" customHeight="1"/>
  </sheetData>
  <mergeCells count="53">
    <mergeCell ref="H120:I120"/>
    <mergeCell ref="H121:I121"/>
    <mergeCell ref="H114:I114"/>
    <mergeCell ref="H115:I115"/>
    <mergeCell ref="H118:I118"/>
    <mergeCell ref="H119:I119"/>
    <mergeCell ref="H110:I110"/>
    <mergeCell ref="H111:I111"/>
    <mergeCell ref="H112:I112"/>
    <mergeCell ref="H113:I113"/>
    <mergeCell ref="H106:I106"/>
    <mergeCell ref="H107:I107"/>
    <mergeCell ref="H108:I108"/>
    <mergeCell ref="H109:I109"/>
    <mergeCell ref="C133:D133"/>
    <mergeCell ref="E133:F133"/>
    <mergeCell ref="G133:I133"/>
    <mergeCell ref="C134:D134"/>
    <mergeCell ref="G134:I134"/>
    <mergeCell ref="E128:F128"/>
    <mergeCell ref="E102:F102"/>
    <mergeCell ref="E134:F134"/>
    <mergeCell ref="C127:D127"/>
    <mergeCell ref="C128:D128"/>
    <mergeCell ref="E127:F127"/>
    <mergeCell ref="C132:D132"/>
    <mergeCell ref="E129:F129"/>
    <mergeCell ref="E130:F130"/>
    <mergeCell ref="E131:F131"/>
    <mergeCell ref="G102:I102"/>
    <mergeCell ref="H103:I103"/>
    <mergeCell ref="H104:I104"/>
    <mergeCell ref="H105:I105"/>
    <mergeCell ref="H122:I122"/>
    <mergeCell ref="H116:I116"/>
    <mergeCell ref="H117:I117"/>
    <mergeCell ref="G135:I135"/>
    <mergeCell ref="G127:I127"/>
    <mergeCell ref="G128:I128"/>
    <mergeCell ref="G129:I129"/>
    <mergeCell ref="G130:I130"/>
    <mergeCell ref="G131:I131"/>
    <mergeCell ref="G132:I132"/>
    <mergeCell ref="A2:B2"/>
    <mergeCell ref="A127:B127"/>
    <mergeCell ref="A102:B103"/>
    <mergeCell ref="C102:D102"/>
    <mergeCell ref="A71:B71"/>
    <mergeCell ref="A16:B16"/>
    <mergeCell ref="E132:F132"/>
    <mergeCell ref="C129:D129"/>
    <mergeCell ref="C130:D130"/>
    <mergeCell ref="C131:D131"/>
  </mergeCells>
  <printOptions/>
  <pageMargins left="0.5905511811023623" right="0.3937007874015748" top="0.5905511811023623" bottom="0.3937007874015748" header="0.1968503937007874" footer="0"/>
  <pageSetup horizontalDpi="600" verticalDpi="600" orientation="portrait" paperSize="9" scale="95" r:id="rId2"/>
  <headerFooter alignWithMargins="0">
    <oddHeader>&amp;L&amp;"ＭＳ Ｐゴシック,太字"&amp;14&amp;A</oddHeader>
  </headerFooter>
  <rowBreaks count="1" manualBreakCount="1">
    <brk id="69" max="8" man="1"/>
  </rowBreaks>
  <drawing r:id="rId1"/>
</worksheet>
</file>

<file path=xl/worksheets/sheet3.xml><?xml version="1.0" encoding="utf-8"?>
<worksheet xmlns="http://schemas.openxmlformats.org/spreadsheetml/2006/main" xmlns:r="http://schemas.openxmlformats.org/officeDocument/2006/relationships">
  <dimension ref="A1:K68"/>
  <sheetViews>
    <sheetView zoomScaleSheetLayoutView="100" workbookViewId="0" topLeftCell="A52">
      <selection activeCell="I80" sqref="I80"/>
    </sheetView>
  </sheetViews>
  <sheetFormatPr defaultColWidth="9.00390625" defaultRowHeight="12.75"/>
  <cols>
    <col min="1" max="1" width="4.75390625" style="3" customWidth="1"/>
    <col min="2" max="2" width="2.75390625" style="3" customWidth="1"/>
    <col min="3" max="3" width="4.75390625" style="3" customWidth="1"/>
    <col min="4" max="4" width="11.375" style="3" customWidth="1"/>
    <col min="5" max="11" width="11.625" style="3" customWidth="1"/>
    <col min="12" max="12" width="5.875" style="3" customWidth="1"/>
    <col min="13" max="16384" width="7.75390625" style="3" customWidth="1"/>
  </cols>
  <sheetData>
    <row r="1" spans="1:8" ht="15" customHeight="1">
      <c r="A1" s="100" t="s">
        <v>419</v>
      </c>
      <c r="E1" s="41"/>
      <c r="H1" s="27"/>
    </row>
    <row r="2" spans="1:11" s="8" customFormat="1" ht="15" customHeight="1">
      <c r="A2" s="225" t="s">
        <v>4</v>
      </c>
      <c r="B2" s="225"/>
      <c r="C2" s="226"/>
      <c r="D2" s="218" t="s">
        <v>104</v>
      </c>
      <c r="E2" s="202" t="s">
        <v>105</v>
      </c>
      <c r="F2" s="219" t="s">
        <v>336</v>
      </c>
      <c r="G2" s="220"/>
      <c r="H2" s="203" t="s">
        <v>337</v>
      </c>
      <c r="I2" s="217"/>
      <c r="J2" s="203" t="s">
        <v>338</v>
      </c>
      <c r="K2" s="217"/>
    </row>
    <row r="3" spans="1:11" s="8" customFormat="1" ht="15" customHeight="1">
      <c r="A3" s="227"/>
      <c r="B3" s="227"/>
      <c r="C3" s="228"/>
      <c r="D3" s="218"/>
      <c r="E3" s="202"/>
      <c r="F3" s="108" t="s">
        <v>10</v>
      </c>
      <c r="G3" s="114" t="s">
        <v>107</v>
      </c>
      <c r="H3" s="102" t="s">
        <v>10</v>
      </c>
      <c r="I3" s="115" t="s">
        <v>107</v>
      </c>
      <c r="J3" s="102" t="s">
        <v>10</v>
      </c>
      <c r="K3" s="115" t="s">
        <v>107</v>
      </c>
    </row>
    <row r="4" spans="1:11" ht="12" customHeight="1">
      <c r="A4" s="2"/>
      <c r="C4" s="18"/>
      <c r="D4" s="2" t="s">
        <v>2</v>
      </c>
      <c r="E4" s="2" t="s">
        <v>2</v>
      </c>
      <c r="F4" s="2" t="s">
        <v>11</v>
      </c>
      <c r="G4" s="2" t="s">
        <v>9</v>
      </c>
      <c r="H4" s="2" t="s">
        <v>11</v>
      </c>
      <c r="I4" s="2" t="s">
        <v>9</v>
      </c>
      <c r="J4" s="2" t="s">
        <v>11</v>
      </c>
      <c r="K4" s="2" t="s">
        <v>9</v>
      </c>
    </row>
    <row r="5" spans="1:11" ht="12" customHeight="1">
      <c r="A5" s="2" t="s">
        <v>3</v>
      </c>
      <c r="B5" s="13">
        <v>14</v>
      </c>
      <c r="C5" s="18" t="s">
        <v>108</v>
      </c>
      <c r="D5" s="3">
        <v>96</v>
      </c>
      <c r="E5" s="3">
        <v>2095582</v>
      </c>
      <c r="F5" s="3">
        <v>16358858</v>
      </c>
      <c r="G5" s="3">
        <v>307926376</v>
      </c>
      <c r="H5" s="3">
        <v>15931378</v>
      </c>
      <c r="I5" s="3">
        <v>303525575</v>
      </c>
      <c r="J5" s="3">
        <v>237495</v>
      </c>
      <c r="K5" s="3">
        <v>20866315</v>
      </c>
    </row>
    <row r="6" spans="1:11" ht="12" customHeight="1">
      <c r="A6" s="2"/>
      <c r="B6" s="3">
        <v>15</v>
      </c>
      <c r="C6" s="18"/>
      <c r="D6" s="3">
        <v>96</v>
      </c>
      <c r="E6" s="3">
        <v>2141113</v>
      </c>
      <c r="F6" s="3">
        <v>19107564</v>
      </c>
      <c r="G6" s="3">
        <v>362550467</v>
      </c>
      <c r="H6" s="3">
        <v>18631040</v>
      </c>
      <c r="I6" s="3">
        <v>357694759</v>
      </c>
      <c r="J6" s="3">
        <v>262212</v>
      </c>
      <c r="K6" s="3">
        <v>23864914</v>
      </c>
    </row>
    <row r="7" spans="1:11" ht="12" customHeight="1">
      <c r="A7" s="2"/>
      <c r="B7" s="13">
        <v>16</v>
      </c>
      <c r="C7" s="18"/>
      <c r="D7" s="3">
        <v>85</v>
      </c>
      <c r="E7" s="3">
        <v>2158581</v>
      </c>
      <c r="F7" s="3">
        <v>20895235</v>
      </c>
      <c r="G7" s="3">
        <v>391077918</v>
      </c>
      <c r="H7" s="3">
        <v>20310086</v>
      </c>
      <c r="I7" s="3">
        <v>385193284</v>
      </c>
      <c r="J7" s="3">
        <v>292611</v>
      </c>
      <c r="K7" s="3">
        <v>25643347</v>
      </c>
    </row>
    <row r="8" spans="1:11" ht="12" customHeight="1">
      <c r="A8" s="2"/>
      <c r="B8" s="3">
        <v>17</v>
      </c>
      <c r="C8" s="18"/>
      <c r="D8" s="3">
        <v>49</v>
      </c>
      <c r="E8" s="3">
        <v>2161474</v>
      </c>
      <c r="F8" s="174">
        <v>22466928</v>
      </c>
      <c r="G8" s="174">
        <v>421094763</v>
      </c>
      <c r="H8" s="174">
        <v>21845706</v>
      </c>
      <c r="I8" s="174">
        <v>414768789</v>
      </c>
      <c r="J8" s="174">
        <v>324441</v>
      </c>
      <c r="K8" s="174">
        <v>26525281</v>
      </c>
    </row>
    <row r="9" spans="1:11" ht="12" customHeight="1">
      <c r="A9" s="2"/>
      <c r="B9" s="13">
        <v>18</v>
      </c>
      <c r="C9" s="18"/>
      <c r="D9" s="3">
        <v>49</v>
      </c>
      <c r="E9" s="3">
        <v>2142236</v>
      </c>
      <c r="F9" s="3">
        <v>23468153</v>
      </c>
      <c r="G9" s="3">
        <v>433968727</v>
      </c>
      <c r="H9" s="3">
        <v>22782487</v>
      </c>
      <c r="I9" s="3">
        <v>427117442</v>
      </c>
      <c r="J9" s="3">
        <v>349772</v>
      </c>
      <c r="K9" s="3">
        <v>26769308</v>
      </c>
    </row>
    <row r="10" spans="1:11" ht="7.5" customHeight="1">
      <c r="A10" s="6"/>
      <c r="B10" s="31"/>
      <c r="C10" s="32"/>
      <c r="D10" s="24"/>
      <c r="E10" s="24"/>
      <c r="F10" s="24"/>
      <c r="G10" s="24"/>
      <c r="H10" s="24"/>
      <c r="I10" s="24"/>
      <c r="J10" s="5"/>
      <c r="K10" s="5"/>
    </row>
    <row r="11" spans="1:11" ht="12.75" customHeight="1">
      <c r="A11" s="3" t="s">
        <v>427</v>
      </c>
      <c r="B11" s="7" t="s">
        <v>458</v>
      </c>
      <c r="D11" s="11"/>
      <c r="E11" s="11"/>
      <c r="F11" s="11"/>
      <c r="G11" s="11"/>
      <c r="H11" s="11"/>
      <c r="K11" s="2" t="s">
        <v>558</v>
      </c>
    </row>
    <row r="12" spans="2:11" ht="7.5" customHeight="1">
      <c r="B12" s="13"/>
      <c r="D12" s="11"/>
      <c r="E12" s="11"/>
      <c r="F12" s="11"/>
      <c r="G12" s="11"/>
      <c r="H12" s="11"/>
      <c r="K12" s="2"/>
    </row>
    <row r="13" spans="1:2" ht="15" customHeight="1">
      <c r="A13" s="100" t="s">
        <v>420</v>
      </c>
      <c r="B13" s="27"/>
    </row>
    <row r="14" spans="1:10" s="17" customFormat="1" ht="15" customHeight="1">
      <c r="A14" s="225" t="s">
        <v>4</v>
      </c>
      <c r="B14" s="225"/>
      <c r="C14" s="225"/>
      <c r="D14" s="219" t="s">
        <v>109</v>
      </c>
      <c r="E14" s="219" t="s">
        <v>105</v>
      </c>
      <c r="F14" s="221" t="s">
        <v>363</v>
      </c>
      <c r="G14" s="220" t="s">
        <v>106</v>
      </c>
      <c r="H14" s="223"/>
      <c r="I14" s="220" t="s">
        <v>343</v>
      </c>
      <c r="J14" s="224"/>
    </row>
    <row r="15" spans="1:10" s="17" customFormat="1" ht="15" customHeight="1">
      <c r="A15" s="227"/>
      <c r="B15" s="227"/>
      <c r="C15" s="227"/>
      <c r="D15" s="219"/>
      <c r="E15" s="219"/>
      <c r="F15" s="222"/>
      <c r="G15" s="108" t="s">
        <v>10</v>
      </c>
      <c r="H15" s="114" t="s">
        <v>107</v>
      </c>
      <c r="I15" s="108" t="s">
        <v>10</v>
      </c>
      <c r="J15" s="114" t="s">
        <v>107</v>
      </c>
    </row>
    <row r="16" spans="1:10" ht="12" customHeight="1">
      <c r="A16" s="2"/>
      <c r="C16" s="18"/>
      <c r="E16" s="2" t="s">
        <v>2</v>
      </c>
      <c r="F16" s="2" t="s">
        <v>12</v>
      </c>
      <c r="G16" s="2" t="s">
        <v>11</v>
      </c>
      <c r="H16" s="2" t="s">
        <v>9</v>
      </c>
      <c r="I16" s="2" t="s">
        <v>11</v>
      </c>
      <c r="J16" s="2" t="s">
        <v>9</v>
      </c>
    </row>
    <row r="17" spans="1:10" ht="12" customHeight="1">
      <c r="A17" s="2" t="s">
        <v>3</v>
      </c>
      <c r="B17" s="13">
        <v>14</v>
      </c>
      <c r="C17" s="18" t="s">
        <v>108</v>
      </c>
      <c r="D17" s="3">
        <v>53315</v>
      </c>
      <c r="E17" s="2">
        <v>708578</v>
      </c>
      <c r="F17" s="3">
        <v>294700</v>
      </c>
      <c r="G17" s="2">
        <v>14167030</v>
      </c>
      <c r="H17" s="2">
        <v>166309889</v>
      </c>
      <c r="I17" s="2">
        <v>7336703</v>
      </c>
      <c r="J17" s="2">
        <v>96800290</v>
      </c>
    </row>
    <row r="18" spans="1:10" ht="12" customHeight="1">
      <c r="A18" s="2"/>
      <c r="B18" s="3">
        <v>15</v>
      </c>
      <c r="C18" s="18"/>
      <c r="D18" s="3">
        <v>52793</v>
      </c>
      <c r="E18" s="2">
        <v>705177</v>
      </c>
      <c r="F18" s="3">
        <v>291459</v>
      </c>
      <c r="G18" s="2">
        <v>14318717</v>
      </c>
      <c r="H18" s="2">
        <v>153175865</v>
      </c>
      <c r="I18" s="2">
        <v>7110406</v>
      </c>
      <c r="J18" s="2">
        <v>85221289</v>
      </c>
    </row>
    <row r="19" spans="1:10" ht="12" customHeight="1">
      <c r="A19" s="2"/>
      <c r="B19" s="13">
        <v>16</v>
      </c>
      <c r="C19" s="18"/>
      <c r="D19" s="3">
        <v>53388</v>
      </c>
      <c r="E19" s="2">
        <v>711447</v>
      </c>
      <c r="F19" s="3">
        <v>291023</v>
      </c>
      <c r="G19" s="2">
        <v>14899945</v>
      </c>
      <c r="H19" s="2">
        <v>159440232</v>
      </c>
      <c r="I19" s="2">
        <v>7668734</v>
      </c>
      <c r="J19" s="2">
        <v>88726242</v>
      </c>
    </row>
    <row r="20" spans="1:10" ht="12" customHeight="1">
      <c r="A20" s="2"/>
      <c r="B20" s="3">
        <v>17</v>
      </c>
      <c r="C20" s="18"/>
      <c r="D20" s="3">
        <v>54227</v>
      </c>
      <c r="E20" s="3">
        <v>724913</v>
      </c>
      <c r="F20" s="3">
        <v>291086</v>
      </c>
      <c r="G20" s="3">
        <v>15500866</v>
      </c>
      <c r="H20" s="3">
        <v>165472811</v>
      </c>
      <c r="I20" s="3">
        <v>7755628</v>
      </c>
      <c r="J20" s="3">
        <v>86087392</v>
      </c>
    </row>
    <row r="21" spans="1:10" ht="12" customHeight="1">
      <c r="A21" s="2"/>
      <c r="B21" s="13">
        <v>18</v>
      </c>
      <c r="C21" s="18"/>
      <c r="D21" s="3">
        <v>56289</v>
      </c>
      <c r="E21" s="3">
        <v>738283</v>
      </c>
      <c r="F21" s="3">
        <v>291145</v>
      </c>
      <c r="G21" s="3">
        <v>15746719</v>
      </c>
      <c r="H21" s="3">
        <v>167701292</v>
      </c>
      <c r="I21" s="3">
        <v>7792579</v>
      </c>
      <c r="J21" s="3">
        <v>86953635</v>
      </c>
    </row>
    <row r="22" spans="1:11" ht="7.5" customHeight="1">
      <c r="A22" s="33"/>
      <c r="B22" s="15"/>
      <c r="C22" s="34"/>
      <c r="D22" s="5"/>
      <c r="E22" s="5"/>
      <c r="F22" s="5"/>
      <c r="G22" s="5"/>
      <c r="H22" s="5"/>
      <c r="I22" s="5"/>
      <c r="J22" s="5"/>
      <c r="K22" s="19"/>
    </row>
    <row r="23" spans="1:10" ht="12.75" customHeight="1">
      <c r="A23" s="36"/>
      <c r="B23" s="7"/>
      <c r="C23" s="27"/>
      <c r="J23" s="2" t="s">
        <v>110</v>
      </c>
    </row>
    <row r="24" spans="1:11" ht="7.5" customHeight="1">
      <c r="A24" s="36"/>
      <c r="B24" s="7"/>
      <c r="C24" s="27"/>
      <c r="I24" s="2"/>
      <c r="J24" s="2"/>
      <c r="K24" s="2"/>
    </row>
    <row r="25" spans="1:7" ht="15" customHeight="1">
      <c r="A25" s="100" t="s">
        <v>421</v>
      </c>
      <c r="B25" s="7"/>
      <c r="C25" s="19"/>
      <c r="E25" s="7"/>
      <c r="F25" s="7"/>
      <c r="G25" s="7"/>
    </row>
    <row r="26" spans="1:10" s="8" customFormat="1" ht="15" customHeight="1">
      <c r="A26" s="236" t="s">
        <v>4</v>
      </c>
      <c r="B26" s="236"/>
      <c r="C26" s="211"/>
      <c r="D26" s="218" t="s">
        <v>109</v>
      </c>
      <c r="E26" s="203" t="s">
        <v>105</v>
      </c>
      <c r="F26" s="221" t="s">
        <v>363</v>
      </c>
      <c r="G26" s="202" t="s">
        <v>111</v>
      </c>
      <c r="H26" s="202"/>
      <c r="I26" s="202" t="s">
        <v>340</v>
      </c>
      <c r="J26" s="203"/>
    </row>
    <row r="27" spans="1:10" s="8" customFormat="1" ht="15" customHeight="1">
      <c r="A27" s="237"/>
      <c r="B27" s="237"/>
      <c r="C27" s="238"/>
      <c r="D27" s="218"/>
      <c r="E27" s="203"/>
      <c r="F27" s="222"/>
      <c r="G27" s="108" t="s">
        <v>10</v>
      </c>
      <c r="H27" s="108" t="s">
        <v>339</v>
      </c>
      <c r="I27" s="108" t="s">
        <v>10</v>
      </c>
      <c r="J27" s="114" t="s">
        <v>339</v>
      </c>
    </row>
    <row r="28" spans="1:10" ht="12" customHeight="1">
      <c r="A28" s="7"/>
      <c r="B28" s="7"/>
      <c r="C28" s="16"/>
      <c r="D28" s="2"/>
      <c r="E28" s="2" t="s">
        <v>2</v>
      </c>
      <c r="F28" s="2" t="s">
        <v>12</v>
      </c>
      <c r="G28" s="2" t="s">
        <v>11</v>
      </c>
      <c r="H28" s="2" t="s">
        <v>12</v>
      </c>
      <c r="I28" s="2" t="s">
        <v>11</v>
      </c>
      <c r="J28" s="2" t="s">
        <v>12</v>
      </c>
    </row>
    <row r="29" spans="1:10" ht="12" customHeight="1">
      <c r="A29" s="7" t="s">
        <v>3</v>
      </c>
      <c r="B29" s="7">
        <v>14</v>
      </c>
      <c r="C29" s="10" t="s">
        <v>108</v>
      </c>
      <c r="D29" s="7">
        <v>60086</v>
      </c>
      <c r="E29" s="7">
        <v>981980</v>
      </c>
      <c r="F29" s="7">
        <v>307607</v>
      </c>
      <c r="G29" s="3">
        <v>995336</v>
      </c>
      <c r="H29" s="3">
        <v>1417316</v>
      </c>
      <c r="I29" s="3">
        <v>620</v>
      </c>
      <c r="J29" s="3">
        <v>243273</v>
      </c>
    </row>
    <row r="30" spans="1:10" ht="12" customHeight="1">
      <c r="A30" s="7"/>
      <c r="B30" s="3">
        <v>15</v>
      </c>
      <c r="C30" s="10"/>
      <c r="D30" s="3">
        <v>59618</v>
      </c>
      <c r="E30" s="3">
        <v>989545</v>
      </c>
      <c r="F30" s="3">
        <v>306551</v>
      </c>
      <c r="G30" s="3">
        <v>1047449</v>
      </c>
      <c r="H30" s="3">
        <v>1091586</v>
      </c>
      <c r="I30" s="3">
        <v>555</v>
      </c>
      <c r="J30" s="3">
        <v>220734</v>
      </c>
    </row>
    <row r="31" spans="1:10" ht="12" customHeight="1">
      <c r="A31" s="7"/>
      <c r="B31" s="7">
        <v>16</v>
      </c>
      <c r="C31" s="10"/>
      <c r="D31" s="3">
        <v>60112</v>
      </c>
      <c r="E31" s="3">
        <v>999687</v>
      </c>
      <c r="F31" s="3">
        <v>306392</v>
      </c>
      <c r="G31" s="3">
        <v>1098984</v>
      </c>
      <c r="H31" s="3">
        <v>1382617</v>
      </c>
      <c r="I31" s="3">
        <v>565</v>
      </c>
      <c r="J31" s="3">
        <v>206546</v>
      </c>
    </row>
    <row r="32" spans="1:10" ht="12" customHeight="1">
      <c r="A32" s="7"/>
      <c r="B32" s="3">
        <v>17</v>
      </c>
      <c r="C32" s="10"/>
      <c r="D32" s="3">
        <v>60942</v>
      </c>
      <c r="E32" s="3">
        <v>1014569</v>
      </c>
      <c r="F32" s="3">
        <v>307045</v>
      </c>
      <c r="G32" s="3">
        <v>1139810</v>
      </c>
      <c r="H32" s="3">
        <v>1385324</v>
      </c>
      <c r="I32" s="3">
        <v>493</v>
      </c>
      <c r="J32" s="3">
        <v>185900</v>
      </c>
    </row>
    <row r="33" spans="1:10" ht="12" customHeight="1">
      <c r="A33" s="7"/>
      <c r="B33" s="7">
        <v>18</v>
      </c>
      <c r="C33" s="10"/>
      <c r="D33" s="3">
        <v>62938</v>
      </c>
      <c r="E33" s="3">
        <v>1034076</v>
      </c>
      <c r="F33" s="3">
        <v>306260</v>
      </c>
      <c r="G33" s="3">
        <v>1186449</v>
      </c>
      <c r="H33" s="3">
        <v>1365245</v>
      </c>
      <c r="I33" s="3">
        <v>428</v>
      </c>
      <c r="J33" s="3">
        <v>165601</v>
      </c>
    </row>
    <row r="34" spans="1:10" ht="7.5" customHeight="1">
      <c r="A34" s="37"/>
      <c r="B34" s="37"/>
      <c r="C34" s="23"/>
      <c r="D34" s="5"/>
      <c r="E34" s="15"/>
      <c r="F34" s="5"/>
      <c r="G34" s="15"/>
      <c r="H34" s="5"/>
      <c r="I34" s="5"/>
      <c r="J34" s="5"/>
    </row>
    <row r="35" spans="1:10" ht="12.75" customHeight="1">
      <c r="A35" s="27"/>
      <c r="B35" s="27"/>
      <c r="C35" s="7"/>
      <c r="E35" s="7"/>
      <c r="G35" s="7"/>
      <c r="J35" s="13" t="s">
        <v>112</v>
      </c>
    </row>
    <row r="36" spans="1:10" ht="7.5" customHeight="1">
      <c r="A36" s="27"/>
      <c r="B36" s="27"/>
      <c r="C36" s="7"/>
      <c r="E36" s="7"/>
      <c r="G36" s="7"/>
      <c r="J36" s="13"/>
    </row>
    <row r="37" spans="1:2" ht="15" customHeight="1">
      <c r="A37" s="100" t="s">
        <v>422</v>
      </c>
      <c r="B37" s="27"/>
    </row>
    <row r="38" spans="1:10" ht="24" customHeight="1">
      <c r="A38" s="230" t="s">
        <v>4</v>
      </c>
      <c r="B38" s="219"/>
      <c r="C38" s="219"/>
      <c r="D38" s="108" t="s">
        <v>329</v>
      </c>
      <c r="E38" s="108" t="s">
        <v>371</v>
      </c>
      <c r="F38" s="108" t="s">
        <v>372</v>
      </c>
      <c r="G38" s="108" t="s">
        <v>373</v>
      </c>
      <c r="H38" s="108" t="s">
        <v>374</v>
      </c>
      <c r="I38" s="108" t="s">
        <v>375</v>
      </c>
      <c r="J38" s="114" t="s">
        <v>376</v>
      </c>
    </row>
    <row r="39" spans="1:10" ht="12" customHeight="1">
      <c r="A39" s="2"/>
      <c r="C39" s="18"/>
      <c r="D39" s="2" t="s">
        <v>377</v>
      </c>
      <c r="E39" s="2" t="s">
        <v>2</v>
      </c>
      <c r="F39" s="2" t="s">
        <v>2</v>
      </c>
      <c r="G39" s="2" t="s">
        <v>2</v>
      </c>
      <c r="H39" s="2" t="s">
        <v>2</v>
      </c>
      <c r="I39" s="2" t="s">
        <v>2</v>
      </c>
      <c r="J39" s="2" t="s">
        <v>2</v>
      </c>
    </row>
    <row r="40" spans="1:10" ht="12" customHeight="1">
      <c r="A40" s="239" t="s">
        <v>547</v>
      </c>
      <c r="B40" s="240"/>
      <c r="C40" s="241"/>
      <c r="D40" s="3">
        <v>185537</v>
      </c>
      <c r="E40" s="2">
        <v>36708</v>
      </c>
      <c r="F40" s="3">
        <v>60422</v>
      </c>
      <c r="G40" s="2">
        <v>26651</v>
      </c>
      <c r="H40" s="2">
        <v>22337</v>
      </c>
      <c r="I40" s="2">
        <v>20574</v>
      </c>
      <c r="J40" s="2">
        <v>18845</v>
      </c>
    </row>
    <row r="41" spans="1:10" ht="12" customHeight="1">
      <c r="A41" s="239" t="s">
        <v>555</v>
      </c>
      <c r="B41" s="239"/>
      <c r="C41" s="242"/>
      <c r="D41" s="3">
        <v>197930</v>
      </c>
      <c r="E41" s="3">
        <v>41197</v>
      </c>
      <c r="F41" s="3">
        <v>64473</v>
      </c>
      <c r="G41" s="3">
        <v>27869</v>
      </c>
      <c r="H41" s="3">
        <v>23623</v>
      </c>
      <c r="I41" s="3">
        <v>21840</v>
      </c>
      <c r="J41" s="3">
        <v>18928</v>
      </c>
    </row>
    <row r="42" spans="1:10" ht="12" customHeight="1">
      <c r="A42" s="243" t="s">
        <v>565</v>
      </c>
      <c r="B42" s="240"/>
      <c r="C42" s="241"/>
      <c r="D42" s="3">
        <v>201090</v>
      </c>
      <c r="E42" s="3">
        <v>60215</v>
      </c>
      <c r="F42" s="3">
        <v>40259</v>
      </c>
      <c r="G42" s="3">
        <v>31752</v>
      </c>
      <c r="H42" s="3">
        <v>27232</v>
      </c>
      <c r="I42" s="3">
        <v>21990</v>
      </c>
      <c r="J42" s="3">
        <v>19642</v>
      </c>
    </row>
    <row r="43" spans="1:10" ht="7.5" customHeight="1">
      <c r="A43" s="33"/>
      <c r="B43" s="15"/>
      <c r="C43" s="34"/>
      <c r="D43" s="5"/>
      <c r="E43" s="5"/>
      <c r="F43" s="5"/>
      <c r="G43" s="5"/>
      <c r="H43" s="5"/>
      <c r="I43" s="5"/>
      <c r="J43" s="5"/>
    </row>
    <row r="44" spans="1:10" ht="12" customHeight="1">
      <c r="A44" s="27" t="s">
        <v>548</v>
      </c>
      <c r="B44" s="7" t="s">
        <v>549</v>
      </c>
      <c r="C44" s="27"/>
      <c r="J44" s="2" t="s">
        <v>566</v>
      </c>
    </row>
    <row r="45" spans="1:10" ht="7.5" customHeight="1">
      <c r="A45" s="27"/>
      <c r="B45" s="7"/>
      <c r="C45" s="27"/>
      <c r="J45" s="2"/>
    </row>
    <row r="46" spans="1:7" ht="15" customHeight="1">
      <c r="A46" s="100" t="s">
        <v>423</v>
      </c>
      <c r="B46" s="7"/>
      <c r="C46" s="7"/>
      <c r="G46" s="36"/>
    </row>
    <row r="47" spans="1:10" s="17" customFormat="1" ht="15" customHeight="1">
      <c r="A47" s="230" t="s">
        <v>4</v>
      </c>
      <c r="B47" s="219"/>
      <c r="C47" s="219"/>
      <c r="D47" s="219" t="s">
        <v>113</v>
      </c>
      <c r="E47" s="219"/>
      <c r="F47" s="233" t="s">
        <v>114</v>
      </c>
      <c r="G47" s="220" t="s">
        <v>115</v>
      </c>
      <c r="H47" s="231"/>
      <c r="I47" s="231"/>
      <c r="J47" s="231"/>
    </row>
    <row r="48" spans="1:10" s="17" customFormat="1" ht="15" customHeight="1">
      <c r="A48" s="230"/>
      <c r="B48" s="219"/>
      <c r="C48" s="219"/>
      <c r="D48" s="108" t="s">
        <v>116</v>
      </c>
      <c r="E48" s="108" t="s">
        <v>117</v>
      </c>
      <c r="F48" s="234"/>
      <c r="G48" s="220" t="s">
        <v>118</v>
      </c>
      <c r="H48" s="230"/>
      <c r="I48" s="220" t="s">
        <v>119</v>
      </c>
      <c r="J48" s="231"/>
    </row>
    <row r="49" spans="3:10" s="2" customFormat="1" ht="12" customHeight="1">
      <c r="C49" s="14"/>
      <c r="D49" s="2" t="s">
        <v>120</v>
      </c>
      <c r="E49" s="2" t="s">
        <v>2</v>
      </c>
      <c r="F49" s="2" t="s">
        <v>9</v>
      </c>
      <c r="G49" s="2" t="s">
        <v>2</v>
      </c>
      <c r="H49" s="2" t="s">
        <v>9</v>
      </c>
      <c r="I49" s="2" t="s">
        <v>2</v>
      </c>
      <c r="J49" s="2" t="s">
        <v>9</v>
      </c>
    </row>
    <row r="50" spans="1:10" ht="12" customHeight="1">
      <c r="A50" s="7" t="s">
        <v>3</v>
      </c>
      <c r="B50" s="7">
        <v>14</v>
      </c>
      <c r="C50" s="10" t="s">
        <v>108</v>
      </c>
      <c r="D50" s="3">
        <v>45289</v>
      </c>
      <c r="E50" s="3">
        <v>67107</v>
      </c>
      <c r="F50" s="3">
        <v>118679192</v>
      </c>
      <c r="G50" s="3">
        <v>61762</v>
      </c>
      <c r="H50" s="3">
        <v>44275301</v>
      </c>
      <c r="I50" s="3">
        <v>58499</v>
      </c>
      <c r="J50" s="3">
        <v>14247469</v>
      </c>
    </row>
    <row r="51" spans="1:10" ht="12" customHeight="1">
      <c r="A51" s="7"/>
      <c r="B51" s="3">
        <v>15</v>
      </c>
      <c r="C51" s="10"/>
      <c r="D51" s="3">
        <v>49171</v>
      </c>
      <c r="E51" s="3">
        <v>73245</v>
      </c>
      <c r="F51" s="3">
        <v>126065412</v>
      </c>
      <c r="G51" s="3">
        <v>67744</v>
      </c>
      <c r="H51" s="3">
        <v>47738430</v>
      </c>
      <c r="I51" s="3">
        <v>64237</v>
      </c>
      <c r="J51" s="3">
        <v>15985678</v>
      </c>
    </row>
    <row r="52" spans="1:10" ht="12" customHeight="1">
      <c r="A52" s="7"/>
      <c r="B52" s="7">
        <v>16</v>
      </c>
      <c r="C52" s="10"/>
      <c r="D52" s="3">
        <v>51892</v>
      </c>
      <c r="E52" s="3">
        <v>76989</v>
      </c>
      <c r="F52" s="3">
        <v>135553146</v>
      </c>
      <c r="G52" s="3">
        <v>70967</v>
      </c>
      <c r="H52" s="3">
        <v>48787965</v>
      </c>
      <c r="I52" s="3">
        <v>67936</v>
      </c>
      <c r="J52" s="3">
        <v>17297090</v>
      </c>
    </row>
    <row r="53" spans="1:10" ht="12" customHeight="1">
      <c r="A53" s="7"/>
      <c r="B53" s="3">
        <v>17</v>
      </c>
      <c r="C53" s="10"/>
      <c r="D53" s="3">
        <v>53688</v>
      </c>
      <c r="E53" s="3">
        <v>79148</v>
      </c>
      <c r="F53" s="3">
        <v>138217777</v>
      </c>
      <c r="G53" s="3">
        <v>72839</v>
      </c>
      <c r="H53" s="3">
        <v>48835124</v>
      </c>
      <c r="I53" s="3">
        <v>70211</v>
      </c>
      <c r="J53" s="3">
        <v>18277468</v>
      </c>
    </row>
    <row r="54" spans="1:10" ht="12" customHeight="1">
      <c r="A54" s="7"/>
      <c r="B54" s="7">
        <v>18</v>
      </c>
      <c r="C54" s="10"/>
      <c r="D54" s="3">
        <v>54994</v>
      </c>
      <c r="E54" s="3">
        <v>80466</v>
      </c>
      <c r="F54" s="3">
        <v>139608961</v>
      </c>
      <c r="G54" s="3">
        <v>73642</v>
      </c>
      <c r="H54" s="3">
        <v>48945094</v>
      </c>
      <c r="I54" s="3">
        <v>71245</v>
      </c>
      <c r="J54" s="3">
        <v>18871965</v>
      </c>
    </row>
    <row r="55" spans="1:10" ht="7.5" customHeight="1">
      <c r="A55" s="37"/>
      <c r="B55" s="37"/>
      <c r="C55" s="23"/>
      <c r="D55" s="5"/>
      <c r="E55" s="5"/>
      <c r="F55" s="5"/>
      <c r="G55" s="5"/>
      <c r="H55" s="5"/>
      <c r="I55" s="5"/>
      <c r="J55" s="5"/>
    </row>
    <row r="56" ht="8.25" customHeight="1">
      <c r="I56" s="36"/>
    </row>
    <row r="57" spans="1:11" ht="15" customHeight="1">
      <c r="A57" s="236" t="s">
        <v>4</v>
      </c>
      <c r="B57" s="236"/>
      <c r="C57" s="211"/>
      <c r="D57" s="219" t="s">
        <v>115</v>
      </c>
      <c r="E57" s="208"/>
      <c r="F57" s="208"/>
      <c r="G57" s="208"/>
      <c r="H57" s="208"/>
      <c r="I57" s="208"/>
      <c r="J57" s="208"/>
      <c r="K57" s="232"/>
    </row>
    <row r="58" spans="1:11" ht="15" customHeight="1">
      <c r="A58" s="237"/>
      <c r="B58" s="237"/>
      <c r="C58" s="238"/>
      <c r="D58" s="219" t="s">
        <v>121</v>
      </c>
      <c r="E58" s="219"/>
      <c r="F58" s="220" t="s">
        <v>341</v>
      </c>
      <c r="G58" s="230"/>
      <c r="H58" s="219" t="s">
        <v>122</v>
      </c>
      <c r="I58" s="235"/>
      <c r="J58" s="219" t="s">
        <v>123</v>
      </c>
      <c r="K58" s="229"/>
    </row>
    <row r="59" spans="1:11" ht="12" customHeight="1">
      <c r="A59" s="7"/>
      <c r="B59" s="7"/>
      <c r="C59" s="16"/>
      <c r="D59" s="2" t="s">
        <v>2</v>
      </c>
      <c r="E59" s="2" t="s">
        <v>9</v>
      </c>
      <c r="F59" s="2" t="s">
        <v>2</v>
      </c>
      <c r="G59" s="2" t="s">
        <v>9</v>
      </c>
      <c r="H59" s="2" t="s">
        <v>2</v>
      </c>
      <c r="I59" s="2" t="s">
        <v>9</v>
      </c>
      <c r="J59" s="2" t="s">
        <v>2</v>
      </c>
      <c r="K59" s="2" t="s">
        <v>9</v>
      </c>
    </row>
    <row r="60" spans="1:11" ht="12" customHeight="1">
      <c r="A60" s="7" t="s">
        <v>3</v>
      </c>
      <c r="B60" s="7">
        <v>14</v>
      </c>
      <c r="C60" s="10" t="s">
        <v>108</v>
      </c>
      <c r="D60" s="3">
        <v>6911</v>
      </c>
      <c r="E60" s="3">
        <v>547967</v>
      </c>
      <c r="F60" s="3">
        <v>5562</v>
      </c>
      <c r="G60" s="3">
        <v>1420771</v>
      </c>
      <c r="H60" s="3">
        <v>55564</v>
      </c>
      <c r="I60" s="3">
        <v>56821105</v>
      </c>
      <c r="J60" s="3">
        <v>96</v>
      </c>
      <c r="K60" s="3">
        <v>1366579</v>
      </c>
    </row>
    <row r="61" spans="1:11" ht="12" customHeight="1">
      <c r="A61" s="7"/>
      <c r="B61" s="3">
        <v>15</v>
      </c>
      <c r="C61" s="10"/>
      <c r="D61" s="3">
        <v>7768</v>
      </c>
      <c r="E61" s="3">
        <v>618171</v>
      </c>
      <c r="F61" s="3">
        <v>6753</v>
      </c>
      <c r="G61" s="3">
        <v>1706795</v>
      </c>
      <c r="H61" s="3">
        <v>60606</v>
      </c>
      <c r="I61" s="3">
        <v>58632322</v>
      </c>
      <c r="J61" s="3">
        <v>121</v>
      </c>
      <c r="K61" s="3">
        <v>1384016</v>
      </c>
    </row>
    <row r="62" spans="1:11" ht="12" customHeight="1">
      <c r="A62" s="7"/>
      <c r="B62" s="7">
        <v>16</v>
      </c>
      <c r="C62" s="10"/>
      <c r="D62" s="3">
        <v>8170</v>
      </c>
      <c r="E62" s="3">
        <v>656473</v>
      </c>
      <c r="F62" s="3">
        <v>7854</v>
      </c>
      <c r="G62" s="3">
        <v>2038510</v>
      </c>
      <c r="H62" s="3">
        <v>64264</v>
      </c>
      <c r="I62" s="3">
        <v>65325610</v>
      </c>
      <c r="J62" s="3">
        <v>128</v>
      </c>
      <c r="K62" s="3">
        <v>1447500</v>
      </c>
    </row>
    <row r="63" spans="1:11" ht="12" customHeight="1">
      <c r="A63" s="7"/>
      <c r="B63" s="3">
        <v>17</v>
      </c>
      <c r="C63" s="10"/>
      <c r="D63" s="3">
        <v>8480</v>
      </c>
      <c r="E63" s="3">
        <v>681833</v>
      </c>
      <c r="F63" s="3">
        <v>8666</v>
      </c>
      <c r="G63" s="3">
        <v>2262278</v>
      </c>
      <c r="H63" s="3">
        <v>66424</v>
      </c>
      <c r="I63" s="3">
        <v>66357285</v>
      </c>
      <c r="J63" s="3">
        <v>1892</v>
      </c>
      <c r="K63" s="3">
        <v>1803789</v>
      </c>
    </row>
    <row r="64" spans="1:11" ht="12" customHeight="1">
      <c r="A64" s="7"/>
      <c r="B64" s="7">
        <v>18</v>
      </c>
      <c r="C64" s="10"/>
      <c r="D64" s="3">
        <v>8555</v>
      </c>
      <c r="E64" s="3">
        <v>690755</v>
      </c>
      <c r="F64" s="3">
        <v>8869</v>
      </c>
      <c r="G64" s="3">
        <v>2343875</v>
      </c>
      <c r="H64" s="3">
        <v>66775</v>
      </c>
      <c r="I64" s="3">
        <v>66849637</v>
      </c>
      <c r="J64" s="3">
        <v>1991</v>
      </c>
      <c r="K64" s="3">
        <v>1907635</v>
      </c>
    </row>
    <row r="65" spans="1:11" ht="7.5" customHeight="1">
      <c r="A65" s="37"/>
      <c r="B65" s="37"/>
      <c r="C65" s="23"/>
      <c r="D65" s="5"/>
      <c r="E65" s="5"/>
      <c r="F65" s="5"/>
      <c r="G65" s="5"/>
      <c r="H65" s="5"/>
      <c r="I65" s="5"/>
      <c r="J65" s="5"/>
      <c r="K65" s="5"/>
    </row>
    <row r="66" spans="1:11" ht="12.75" customHeight="1">
      <c r="A66" s="3" t="s">
        <v>342</v>
      </c>
      <c r="B66" s="3" t="s">
        <v>403</v>
      </c>
      <c r="K66" s="2" t="s">
        <v>559</v>
      </c>
    </row>
    <row r="67" ht="11.25">
      <c r="B67" s="3" t="s">
        <v>366</v>
      </c>
    </row>
    <row r="68" ht="11.25">
      <c r="B68" s="3" t="s">
        <v>365</v>
      </c>
    </row>
  </sheetData>
  <mergeCells count="34">
    <mergeCell ref="A57:C58"/>
    <mergeCell ref="E26:E27"/>
    <mergeCell ref="D47:E47"/>
    <mergeCell ref="A38:C38"/>
    <mergeCell ref="A47:C48"/>
    <mergeCell ref="A26:C27"/>
    <mergeCell ref="A40:C40"/>
    <mergeCell ref="A41:C41"/>
    <mergeCell ref="A42:C42"/>
    <mergeCell ref="J58:K58"/>
    <mergeCell ref="F58:G58"/>
    <mergeCell ref="G47:J47"/>
    <mergeCell ref="G48:H48"/>
    <mergeCell ref="I48:J48"/>
    <mergeCell ref="D57:K57"/>
    <mergeCell ref="F47:F48"/>
    <mergeCell ref="D58:E58"/>
    <mergeCell ref="H58:I58"/>
    <mergeCell ref="G26:H26"/>
    <mergeCell ref="F26:F27"/>
    <mergeCell ref="I26:J26"/>
    <mergeCell ref="A2:C3"/>
    <mergeCell ref="A14:C15"/>
    <mergeCell ref="D2:D3"/>
    <mergeCell ref="E2:E3"/>
    <mergeCell ref="D14:D15"/>
    <mergeCell ref="E14:E15"/>
    <mergeCell ref="D26:D27"/>
    <mergeCell ref="J2:K2"/>
    <mergeCell ref="H2:I2"/>
    <mergeCell ref="F2:G2"/>
    <mergeCell ref="F14:F15"/>
    <mergeCell ref="G14:H14"/>
    <mergeCell ref="I14:J14"/>
  </mergeCells>
  <printOptions/>
  <pageMargins left="0.5905511811023623" right="0.3937007874015748" top="0.5905511811023623" bottom="0.3937007874015748" header="0.1968503937007874" footer="0.1968503937007874"/>
  <pageSetup horizontalDpi="600" verticalDpi="600" orientation="portrait" paperSize="9" scale="96" r:id="rId2"/>
  <headerFooter alignWithMargins="0">
    <oddHeader>&amp;L&amp;"ＭＳ Ｐゴシック,太字"&amp;14&amp;A</oddHeader>
  </headerFooter>
  <drawing r:id="rId1"/>
</worksheet>
</file>

<file path=xl/worksheets/sheet4.xml><?xml version="1.0" encoding="utf-8"?>
<worksheet xmlns="http://schemas.openxmlformats.org/spreadsheetml/2006/main" xmlns:r="http://schemas.openxmlformats.org/officeDocument/2006/relationships">
  <dimension ref="A1:R129"/>
  <sheetViews>
    <sheetView zoomScaleSheetLayoutView="100" workbookViewId="0" topLeftCell="A81">
      <selection activeCell="I98" sqref="I98"/>
    </sheetView>
  </sheetViews>
  <sheetFormatPr defaultColWidth="9.00390625" defaultRowHeight="12.75"/>
  <cols>
    <col min="1" max="1" width="4.625" style="7" customWidth="1"/>
    <col min="2" max="2" width="2.75390625" style="7" customWidth="1"/>
    <col min="3" max="3" width="7.875" style="7" bestFit="1" customWidth="1"/>
    <col min="4" max="5" width="8.25390625" style="7" customWidth="1"/>
    <col min="6" max="14" width="7.75390625" style="7" customWidth="1"/>
    <col min="15" max="15" width="8.25390625" style="7" bestFit="1" customWidth="1"/>
    <col min="16" max="16" width="7.625" style="7" customWidth="1"/>
    <col min="17" max="17" width="7.75390625" style="7" customWidth="1"/>
    <col min="18" max="19" width="5.25390625" style="7" customWidth="1"/>
    <col min="20" max="20" width="4.875" style="7" customWidth="1"/>
    <col min="21" max="16384" width="5.25390625" style="7" customWidth="1"/>
  </cols>
  <sheetData>
    <row r="1" spans="1:8" ht="15" customHeight="1">
      <c r="A1" s="100" t="s">
        <v>424</v>
      </c>
      <c r="C1" s="19"/>
      <c r="E1" s="19"/>
      <c r="F1" s="19"/>
      <c r="G1" s="19"/>
      <c r="H1" s="13"/>
    </row>
    <row r="2" spans="1:14" s="8" customFormat="1" ht="12.75" customHeight="1">
      <c r="A2" s="236" t="s">
        <v>4</v>
      </c>
      <c r="B2" s="236"/>
      <c r="C2" s="211"/>
      <c r="D2" s="203" t="s">
        <v>124</v>
      </c>
      <c r="E2" s="217"/>
      <c r="F2" s="217"/>
      <c r="G2" s="218"/>
      <c r="H2" s="202" t="s">
        <v>125</v>
      </c>
      <c r="I2" s="202"/>
      <c r="J2" s="202"/>
      <c r="K2" s="202"/>
      <c r="L2" s="203"/>
      <c r="M2" s="202" t="s">
        <v>368</v>
      </c>
      <c r="N2" s="203"/>
    </row>
    <row r="3" spans="1:14" s="8" customFormat="1" ht="24" customHeight="1">
      <c r="A3" s="237"/>
      <c r="B3" s="237"/>
      <c r="C3" s="238"/>
      <c r="D3" s="108" t="s">
        <v>126</v>
      </c>
      <c r="E3" s="102" t="s">
        <v>127</v>
      </c>
      <c r="F3" s="108" t="s">
        <v>352</v>
      </c>
      <c r="G3" s="108" t="s">
        <v>353</v>
      </c>
      <c r="H3" s="108" t="s">
        <v>126</v>
      </c>
      <c r="I3" s="108" t="s">
        <v>128</v>
      </c>
      <c r="J3" s="108" t="s">
        <v>129</v>
      </c>
      <c r="K3" s="108" t="s">
        <v>130</v>
      </c>
      <c r="L3" s="114" t="s">
        <v>367</v>
      </c>
      <c r="M3" s="102" t="s">
        <v>329</v>
      </c>
      <c r="N3" s="119" t="s">
        <v>369</v>
      </c>
    </row>
    <row r="4" spans="3:14" s="2" customFormat="1" ht="11.25">
      <c r="C4" s="38"/>
      <c r="D4" s="2" t="s">
        <v>132</v>
      </c>
      <c r="E4" s="2" t="s">
        <v>132</v>
      </c>
      <c r="F4" s="2" t="s">
        <v>132</v>
      </c>
      <c r="G4" s="2" t="s">
        <v>132</v>
      </c>
      <c r="H4" s="2" t="s">
        <v>133</v>
      </c>
      <c r="I4" s="2" t="s">
        <v>133</v>
      </c>
      <c r="J4" s="2" t="s">
        <v>133</v>
      </c>
      <c r="K4" s="2" t="s">
        <v>133</v>
      </c>
      <c r="L4" s="2" t="s">
        <v>133</v>
      </c>
      <c r="M4" s="2" t="s">
        <v>133</v>
      </c>
      <c r="N4" s="2" t="s">
        <v>133</v>
      </c>
    </row>
    <row r="5" spans="1:14" ht="11.25">
      <c r="A5" s="2" t="s">
        <v>3</v>
      </c>
      <c r="B5" s="7">
        <v>14</v>
      </c>
      <c r="C5" s="78" t="s">
        <v>487</v>
      </c>
      <c r="D5" s="7">
        <v>7783</v>
      </c>
      <c r="E5" s="7">
        <v>349</v>
      </c>
      <c r="F5" s="7">
        <v>4631</v>
      </c>
      <c r="G5" s="7">
        <v>2803</v>
      </c>
      <c r="H5" s="7">
        <v>64729</v>
      </c>
      <c r="I5" s="7">
        <v>11980</v>
      </c>
      <c r="J5" s="2">
        <v>48</v>
      </c>
      <c r="K5" s="7">
        <v>505</v>
      </c>
      <c r="L5" s="7">
        <v>52196</v>
      </c>
      <c r="M5" s="2">
        <v>5138</v>
      </c>
      <c r="N5" s="2">
        <v>761</v>
      </c>
    </row>
    <row r="6" spans="2:14" ht="11.25">
      <c r="B6" s="7">
        <v>15</v>
      </c>
      <c r="C6" s="10"/>
      <c r="D6" s="7">
        <v>7913</v>
      </c>
      <c r="E6" s="7">
        <v>354</v>
      </c>
      <c r="F6" s="7">
        <v>4712</v>
      </c>
      <c r="G6" s="7">
        <v>2847</v>
      </c>
      <c r="H6" s="7">
        <v>65242</v>
      </c>
      <c r="I6" s="7">
        <v>11945</v>
      </c>
      <c r="J6" s="2">
        <v>44</v>
      </c>
      <c r="K6" s="7">
        <v>505</v>
      </c>
      <c r="L6" s="7">
        <v>52748</v>
      </c>
      <c r="M6" s="2">
        <v>4986</v>
      </c>
      <c r="N6" s="2">
        <v>769</v>
      </c>
    </row>
    <row r="7" spans="2:14" ht="11.25">
      <c r="B7" s="7">
        <v>16</v>
      </c>
      <c r="C7" s="10"/>
      <c r="D7" s="7">
        <v>7995</v>
      </c>
      <c r="E7" s="7">
        <v>352</v>
      </c>
      <c r="F7" s="7">
        <v>4771</v>
      </c>
      <c r="G7" s="7">
        <v>2872</v>
      </c>
      <c r="H7" s="7">
        <v>65117</v>
      </c>
      <c r="I7" s="7">
        <v>11945</v>
      </c>
      <c r="J7" s="2">
        <v>48</v>
      </c>
      <c r="K7" s="7">
        <v>505</v>
      </c>
      <c r="L7" s="7">
        <v>52619</v>
      </c>
      <c r="M7" s="2">
        <v>4711</v>
      </c>
      <c r="N7" s="2">
        <v>739</v>
      </c>
    </row>
    <row r="8" spans="2:14" ht="11.25">
      <c r="B8" s="7">
        <v>17</v>
      </c>
      <c r="C8" s="10"/>
      <c r="D8" s="7">
        <v>8013</v>
      </c>
      <c r="E8" s="7">
        <v>350</v>
      </c>
      <c r="F8" s="7">
        <v>4800</v>
      </c>
      <c r="G8" s="7">
        <v>2863</v>
      </c>
      <c r="H8" s="7">
        <v>64908</v>
      </c>
      <c r="I8" s="7">
        <v>11955</v>
      </c>
      <c r="J8" s="7">
        <v>44</v>
      </c>
      <c r="K8" s="7">
        <v>452</v>
      </c>
      <c r="L8" s="7">
        <v>52457</v>
      </c>
      <c r="M8" s="7">
        <v>4403</v>
      </c>
      <c r="N8" s="7">
        <v>744</v>
      </c>
    </row>
    <row r="9" spans="2:17" ht="11.25">
      <c r="B9" s="7">
        <v>18</v>
      </c>
      <c r="C9" s="10"/>
      <c r="D9" s="7">
        <v>8090</v>
      </c>
      <c r="E9" s="7">
        <v>353</v>
      </c>
      <c r="F9" s="7">
        <v>4851</v>
      </c>
      <c r="G9" s="7">
        <v>2886</v>
      </c>
      <c r="H9" s="7">
        <v>64972</v>
      </c>
      <c r="I9" s="7">
        <v>11883</v>
      </c>
      <c r="J9" s="7">
        <v>44</v>
      </c>
      <c r="K9" s="7">
        <v>441</v>
      </c>
      <c r="L9" s="7">
        <v>52604</v>
      </c>
      <c r="M9" s="7">
        <v>4221</v>
      </c>
      <c r="N9" s="7">
        <v>647</v>
      </c>
      <c r="O9" s="2"/>
      <c r="Q9" s="2"/>
    </row>
    <row r="10" spans="1:14" ht="9" customHeight="1">
      <c r="A10" s="37"/>
      <c r="B10" s="37"/>
      <c r="C10" s="23"/>
      <c r="D10" s="15"/>
      <c r="E10" s="15"/>
      <c r="F10" s="15"/>
      <c r="G10" s="15"/>
      <c r="H10" s="15"/>
      <c r="I10" s="15"/>
      <c r="J10" s="15"/>
      <c r="K10" s="15"/>
      <c r="L10" s="15"/>
      <c r="M10" s="15"/>
      <c r="N10" s="15"/>
    </row>
    <row r="11" spans="1:2" ht="12" customHeight="1">
      <c r="A11" s="7" t="s">
        <v>498</v>
      </c>
      <c r="B11" s="7" t="s">
        <v>499</v>
      </c>
    </row>
    <row r="12" ht="12" customHeight="1">
      <c r="B12" s="7" t="s">
        <v>500</v>
      </c>
    </row>
    <row r="13" spans="1:14" ht="12" customHeight="1">
      <c r="A13" s="27"/>
      <c r="B13" s="27"/>
      <c r="K13" s="2"/>
      <c r="N13" s="2" t="s">
        <v>134</v>
      </c>
    </row>
    <row r="14" spans="1:13" s="95" customFormat="1" ht="15" customHeight="1">
      <c r="A14" s="100" t="s">
        <v>425</v>
      </c>
      <c r="B14" s="7"/>
      <c r="C14" s="7"/>
      <c r="D14" s="7"/>
      <c r="E14" s="7"/>
      <c r="F14" s="7"/>
      <c r="G14" s="7"/>
      <c r="H14" s="7"/>
      <c r="I14" s="7"/>
      <c r="J14" s="7"/>
      <c r="K14" s="7"/>
      <c r="L14" s="7"/>
      <c r="M14" s="7"/>
    </row>
    <row r="15" spans="1:14" s="95" customFormat="1" ht="12.75" customHeight="1">
      <c r="A15" s="236" t="s">
        <v>4</v>
      </c>
      <c r="B15" s="236"/>
      <c r="C15" s="211"/>
      <c r="D15" s="249" t="s">
        <v>135</v>
      </c>
      <c r="E15" s="250"/>
      <c r="F15" s="220" t="s">
        <v>136</v>
      </c>
      <c r="G15" s="230"/>
      <c r="H15" s="203" t="s">
        <v>137</v>
      </c>
      <c r="I15" s="218"/>
      <c r="J15" s="219" t="s">
        <v>466</v>
      </c>
      <c r="K15" s="219" t="s">
        <v>468</v>
      </c>
      <c r="L15" s="219" t="s">
        <v>467</v>
      </c>
      <c r="M15" s="220" t="s">
        <v>469</v>
      </c>
      <c r="N15" s="7"/>
    </row>
    <row r="16" spans="1:14" s="95" customFormat="1" ht="24" customHeight="1">
      <c r="A16" s="237"/>
      <c r="B16" s="237"/>
      <c r="C16" s="238"/>
      <c r="D16" s="108" t="s">
        <v>329</v>
      </c>
      <c r="E16" s="120" t="s">
        <v>330</v>
      </c>
      <c r="F16" s="108" t="s">
        <v>329</v>
      </c>
      <c r="G16" s="120" t="s">
        <v>330</v>
      </c>
      <c r="H16" s="108" t="s">
        <v>329</v>
      </c>
      <c r="I16" s="121" t="s">
        <v>470</v>
      </c>
      <c r="J16" s="219"/>
      <c r="K16" s="219"/>
      <c r="L16" s="219"/>
      <c r="M16" s="220"/>
      <c r="N16" s="7"/>
    </row>
    <row r="17" spans="1:14" s="95" customFormat="1" ht="12">
      <c r="A17" s="2"/>
      <c r="B17" s="2"/>
      <c r="C17" s="38"/>
      <c r="D17" s="2" t="s">
        <v>2</v>
      </c>
      <c r="E17" s="2" t="s">
        <v>2</v>
      </c>
      <c r="F17" s="2" t="s">
        <v>2</v>
      </c>
      <c r="G17" s="2" t="s">
        <v>2</v>
      </c>
      <c r="H17" s="2" t="s">
        <v>2</v>
      </c>
      <c r="I17" s="2" t="s">
        <v>2</v>
      </c>
      <c r="J17" s="2" t="s">
        <v>2</v>
      </c>
      <c r="K17" s="2" t="s">
        <v>2</v>
      </c>
      <c r="L17" s="2" t="s">
        <v>2</v>
      </c>
      <c r="M17" s="2" t="s">
        <v>2</v>
      </c>
      <c r="N17" s="7"/>
    </row>
    <row r="18" spans="1:14" s="95" customFormat="1" ht="12">
      <c r="A18" s="7" t="s">
        <v>3</v>
      </c>
      <c r="B18" s="7">
        <v>14</v>
      </c>
      <c r="C18" s="10" t="s">
        <v>138</v>
      </c>
      <c r="D18" s="2">
        <v>11223</v>
      </c>
      <c r="E18" s="2">
        <v>10741</v>
      </c>
      <c r="F18" s="2">
        <v>3443</v>
      </c>
      <c r="G18" s="2">
        <v>3383</v>
      </c>
      <c r="H18" s="2">
        <v>11351</v>
      </c>
      <c r="I18" s="2">
        <v>8061</v>
      </c>
      <c r="J18" s="2">
        <v>1315</v>
      </c>
      <c r="K18" s="2">
        <v>1027</v>
      </c>
      <c r="L18" s="2">
        <v>30185</v>
      </c>
      <c r="M18" s="2">
        <v>14703</v>
      </c>
      <c r="N18" s="7"/>
    </row>
    <row r="19" spans="1:14" s="95" customFormat="1" ht="12">
      <c r="A19" s="7"/>
      <c r="B19" s="7">
        <v>15</v>
      </c>
      <c r="C19" s="10"/>
      <c r="D19" s="2" t="s">
        <v>139</v>
      </c>
      <c r="E19" s="2" t="s">
        <v>139</v>
      </c>
      <c r="F19" s="2" t="s">
        <v>139</v>
      </c>
      <c r="G19" s="2" t="s">
        <v>139</v>
      </c>
      <c r="H19" s="2" t="s">
        <v>139</v>
      </c>
      <c r="I19" s="2" t="s">
        <v>139</v>
      </c>
      <c r="J19" s="2" t="s">
        <v>139</v>
      </c>
      <c r="K19" s="2" t="s">
        <v>139</v>
      </c>
      <c r="L19" s="2" t="s">
        <v>139</v>
      </c>
      <c r="M19" s="2" t="s">
        <v>139</v>
      </c>
      <c r="N19" s="7"/>
    </row>
    <row r="20" spans="1:14" s="95" customFormat="1" ht="12">
      <c r="A20" s="7"/>
      <c r="B20" s="7">
        <v>16</v>
      </c>
      <c r="C20" s="10"/>
      <c r="D20" s="7">
        <v>11569</v>
      </c>
      <c r="E20" s="7">
        <v>11021</v>
      </c>
      <c r="F20" s="7">
        <v>3583</v>
      </c>
      <c r="G20" s="7">
        <v>3521</v>
      </c>
      <c r="H20" s="7">
        <v>11803</v>
      </c>
      <c r="I20" s="7">
        <v>8445</v>
      </c>
      <c r="J20" s="7">
        <v>1291</v>
      </c>
      <c r="K20" s="7">
        <v>1031</v>
      </c>
      <c r="L20" s="7">
        <v>32718</v>
      </c>
      <c r="M20" s="7">
        <v>14476</v>
      </c>
      <c r="N20" s="7"/>
    </row>
    <row r="21" spans="1:14" s="95" customFormat="1" ht="12">
      <c r="A21" s="7"/>
      <c r="B21" s="7">
        <v>17</v>
      </c>
      <c r="C21" s="10"/>
      <c r="D21" s="2" t="s">
        <v>139</v>
      </c>
      <c r="E21" s="2" t="s">
        <v>139</v>
      </c>
      <c r="F21" s="2" t="s">
        <v>139</v>
      </c>
      <c r="G21" s="2" t="s">
        <v>139</v>
      </c>
      <c r="H21" s="2" t="s">
        <v>139</v>
      </c>
      <c r="I21" s="2" t="s">
        <v>139</v>
      </c>
      <c r="J21" s="2" t="s">
        <v>139</v>
      </c>
      <c r="K21" s="2" t="s">
        <v>139</v>
      </c>
      <c r="L21" s="2" t="s">
        <v>139</v>
      </c>
      <c r="M21" s="2" t="s">
        <v>139</v>
      </c>
      <c r="N21" s="7"/>
    </row>
    <row r="22" spans="1:14" s="95" customFormat="1" ht="12">
      <c r="A22" s="7"/>
      <c r="B22" s="7">
        <v>18</v>
      </c>
      <c r="C22" s="10"/>
      <c r="D22" s="7">
        <v>11953</v>
      </c>
      <c r="E22" s="7">
        <v>11371</v>
      </c>
      <c r="F22" s="7">
        <v>3708</v>
      </c>
      <c r="G22" s="7">
        <v>3637</v>
      </c>
      <c r="H22" s="7">
        <v>12458</v>
      </c>
      <c r="I22" s="7">
        <v>8980</v>
      </c>
      <c r="J22" s="7">
        <v>1236</v>
      </c>
      <c r="K22" s="7">
        <v>979</v>
      </c>
      <c r="L22" s="7">
        <v>34547</v>
      </c>
      <c r="M22" s="7">
        <v>13888</v>
      </c>
      <c r="N22" s="7"/>
    </row>
    <row r="23" spans="1:14" s="95" customFormat="1" ht="9" customHeight="1">
      <c r="A23" s="37"/>
      <c r="B23" s="37"/>
      <c r="C23" s="23"/>
      <c r="D23" s="99" t="s">
        <v>548</v>
      </c>
      <c r="E23" s="15" t="s">
        <v>548</v>
      </c>
      <c r="F23" s="15" t="s">
        <v>548</v>
      </c>
      <c r="G23" s="15" t="s">
        <v>548</v>
      </c>
      <c r="H23" s="15" t="s">
        <v>548</v>
      </c>
      <c r="I23" s="15" t="s">
        <v>548</v>
      </c>
      <c r="J23" s="15" t="s">
        <v>548</v>
      </c>
      <c r="K23" s="15" t="s">
        <v>548</v>
      </c>
      <c r="L23" s="15" t="s">
        <v>548</v>
      </c>
      <c r="M23" s="15" t="s">
        <v>548</v>
      </c>
      <c r="N23" s="7"/>
    </row>
    <row r="24" spans="1:13" s="95" customFormat="1" ht="12" customHeight="1">
      <c r="A24" s="27"/>
      <c r="B24" s="27"/>
      <c r="C24" s="7"/>
      <c r="D24" s="7"/>
      <c r="E24" s="7"/>
      <c r="F24" s="7"/>
      <c r="G24" s="7"/>
      <c r="H24" s="7"/>
      <c r="I24" s="7"/>
      <c r="J24" s="7"/>
      <c r="K24" s="7"/>
      <c r="L24" s="7"/>
      <c r="M24" s="2" t="s">
        <v>140</v>
      </c>
    </row>
    <row r="25" spans="1:13" ht="12" customHeight="1">
      <c r="A25" s="27"/>
      <c r="B25" s="27"/>
      <c r="M25" s="2" t="s">
        <v>567</v>
      </c>
    </row>
    <row r="26" spans="1:14" ht="15" customHeight="1">
      <c r="A26" s="100" t="s">
        <v>440</v>
      </c>
      <c r="N26" s="2"/>
    </row>
    <row r="27" spans="1:14" ht="24" customHeight="1">
      <c r="A27" s="218" t="s">
        <v>4</v>
      </c>
      <c r="B27" s="202"/>
      <c r="C27" s="202"/>
      <c r="D27" s="108" t="s">
        <v>428</v>
      </c>
      <c r="E27" s="108" t="s">
        <v>429</v>
      </c>
      <c r="F27" s="108" t="s">
        <v>430</v>
      </c>
      <c r="G27" s="108" t="s">
        <v>431</v>
      </c>
      <c r="H27" s="108" t="s">
        <v>432</v>
      </c>
      <c r="I27" s="108" t="s">
        <v>433</v>
      </c>
      <c r="J27" s="108" t="s">
        <v>434</v>
      </c>
      <c r="K27" s="108" t="s">
        <v>437</v>
      </c>
      <c r="L27" s="108" t="s">
        <v>592</v>
      </c>
      <c r="M27" s="119" t="s">
        <v>438</v>
      </c>
      <c r="N27" s="119" t="s">
        <v>502</v>
      </c>
    </row>
    <row r="28" spans="1:16" ht="11.25">
      <c r="A28" s="2"/>
      <c r="B28" s="2"/>
      <c r="C28" s="14"/>
      <c r="D28" s="2" t="s">
        <v>455</v>
      </c>
      <c r="E28" s="2" t="s">
        <v>455</v>
      </c>
      <c r="F28" s="2" t="s">
        <v>455</v>
      </c>
      <c r="G28" s="2" t="s">
        <v>455</v>
      </c>
      <c r="H28" s="2" t="s">
        <v>455</v>
      </c>
      <c r="I28" s="2" t="s">
        <v>455</v>
      </c>
      <c r="J28" s="2" t="s">
        <v>455</v>
      </c>
      <c r="K28" s="2" t="s">
        <v>455</v>
      </c>
      <c r="L28" s="2" t="s">
        <v>455</v>
      </c>
      <c r="M28" s="2" t="s">
        <v>455</v>
      </c>
      <c r="N28" s="2" t="s">
        <v>455</v>
      </c>
      <c r="O28" s="2"/>
      <c r="P28" s="2"/>
    </row>
    <row r="29" spans="1:16" ht="11.25">
      <c r="A29" s="7" t="s">
        <v>3</v>
      </c>
      <c r="B29" s="7">
        <v>14</v>
      </c>
      <c r="C29" s="10" t="s">
        <v>435</v>
      </c>
      <c r="D29" s="1">
        <v>25129</v>
      </c>
      <c r="E29" s="2">
        <v>4819</v>
      </c>
      <c r="F29" s="2">
        <v>1693</v>
      </c>
      <c r="G29" s="2">
        <v>3079</v>
      </c>
      <c r="H29" s="2">
        <v>2616</v>
      </c>
      <c r="I29" s="2">
        <v>2883</v>
      </c>
      <c r="J29" s="2">
        <v>2208</v>
      </c>
      <c r="K29" s="2">
        <v>3545</v>
      </c>
      <c r="L29" s="2">
        <v>2944</v>
      </c>
      <c r="M29" s="2">
        <v>1342</v>
      </c>
      <c r="N29" s="39" t="s">
        <v>503</v>
      </c>
      <c r="O29" s="2"/>
      <c r="P29" s="2"/>
    </row>
    <row r="30" spans="2:15" ht="11.25">
      <c r="B30" s="7">
        <v>15</v>
      </c>
      <c r="C30" s="10"/>
      <c r="D30" s="7">
        <v>25854</v>
      </c>
      <c r="E30" s="7">
        <v>4379</v>
      </c>
      <c r="F30" s="7">
        <v>1883</v>
      </c>
      <c r="G30" s="7">
        <v>3269</v>
      </c>
      <c r="H30" s="7">
        <v>2634</v>
      </c>
      <c r="I30" s="7">
        <v>2841</v>
      </c>
      <c r="J30" s="7">
        <v>2123</v>
      </c>
      <c r="K30" s="7">
        <v>3643</v>
      </c>
      <c r="L30" s="7">
        <v>3258</v>
      </c>
      <c r="M30" s="7">
        <v>1289</v>
      </c>
      <c r="N30" s="7">
        <v>535</v>
      </c>
      <c r="O30" s="2"/>
    </row>
    <row r="31" spans="2:16" ht="11.25">
      <c r="B31" s="7">
        <v>16</v>
      </c>
      <c r="C31" s="10"/>
      <c r="D31" s="7">
        <v>26582</v>
      </c>
      <c r="E31" s="7">
        <v>4331</v>
      </c>
      <c r="F31" s="7">
        <v>1853</v>
      </c>
      <c r="G31" s="7">
        <v>3561</v>
      </c>
      <c r="H31" s="7">
        <v>2701</v>
      </c>
      <c r="I31" s="7">
        <v>2937</v>
      </c>
      <c r="J31" s="7">
        <v>1996</v>
      </c>
      <c r="K31" s="7">
        <v>3641</v>
      </c>
      <c r="L31" s="7">
        <v>3254</v>
      </c>
      <c r="M31" s="7">
        <v>1287</v>
      </c>
      <c r="N31" s="7">
        <v>1021</v>
      </c>
      <c r="O31" s="2"/>
      <c r="P31" s="2"/>
    </row>
    <row r="32" spans="2:15" ht="11.25">
      <c r="B32" s="7">
        <v>17</v>
      </c>
      <c r="C32" s="10"/>
      <c r="D32" s="7">
        <v>26939</v>
      </c>
      <c r="E32" s="7">
        <v>4534</v>
      </c>
      <c r="F32" s="7">
        <v>2008</v>
      </c>
      <c r="G32" s="7">
        <v>3601</v>
      </c>
      <c r="H32" s="7">
        <v>2735</v>
      </c>
      <c r="I32" s="7">
        <v>2828</v>
      </c>
      <c r="J32" s="7">
        <v>1714</v>
      </c>
      <c r="K32" s="7">
        <v>3958</v>
      </c>
      <c r="L32" s="7">
        <v>3000</v>
      </c>
      <c r="M32" s="7">
        <v>1399</v>
      </c>
      <c r="N32" s="7">
        <v>1162</v>
      </c>
      <c r="O32" s="2"/>
    </row>
    <row r="33" spans="2:16" ht="11.25">
      <c r="B33" s="7">
        <v>18</v>
      </c>
      <c r="C33" s="10"/>
      <c r="D33" s="7">
        <v>26454</v>
      </c>
      <c r="E33" s="7">
        <v>5021</v>
      </c>
      <c r="F33" s="7">
        <v>1941</v>
      </c>
      <c r="G33" s="7">
        <v>3811</v>
      </c>
      <c r="H33" s="7">
        <v>2687</v>
      </c>
      <c r="I33" s="7">
        <v>2358</v>
      </c>
      <c r="J33" s="7">
        <v>1514</v>
      </c>
      <c r="K33" s="7">
        <v>3928</v>
      </c>
      <c r="L33" s="7">
        <v>2632</v>
      </c>
      <c r="M33" s="7">
        <v>1345</v>
      </c>
      <c r="N33" s="7">
        <v>1217</v>
      </c>
      <c r="O33" s="2"/>
      <c r="P33" s="2"/>
    </row>
    <row r="34" spans="1:14" ht="9" customHeight="1">
      <c r="A34" s="37"/>
      <c r="B34" s="37"/>
      <c r="C34" s="23"/>
      <c r="D34" s="15"/>
      <c r="E34" s="15"/>
      <c r="F34" s="15"/>
      <c r="G34" s="15"/>
      <c r="H34" s="15"/>
      <c r="I34" s="15"/>
      <c r="J34" s="15"/>
      <c r="K34" s="15"/>
      <c r="L34" s="15"/>
      <c r="M34" s="15"/>
      <c r="N34" s="15"/>
    </row>
    <row r="35" spans="1:14" ht="12" customHeight="1">
      <c r="A35" s="27" t="s">
        <v>427</v>
      </c>
      <c r="B35" s="27" t="s">
        <v>439</v>
      </c>
      <c r="N35" s="2" t="s">
        <v>436</v>
      </c>
    </row>
    <row r="36" spans="1:14" ht="4.5" customHeight="1">
      <c r="A36" s="27"/>
      <c r="B36" s="27"/>
      <c r="N36" s="2"/>
    </row>
    <row r="37" spans="1:6" ht="15" customHeight="1">
      <c r="A37" s="40" t="s">
        <v>459</v>
      </c>
      <c r="B37" s="27"/>
      <c r="E37" s="41"/>
      <c r="F37" s="41"/>
    </row>
    <row r="38" spans="1:13" s="8" customFormat="1" ht="12" customHeight="1">
      <c r="A38" s="225" t="s">
        <v>4</v>
      </c>
      <c r="B38" s="225"/>
      <c r="C38" s="226"/>
      <c r="D38" s="221" t="s">
        <v>354</v>
      </c>
      <c r="E38" s="233" t="s">
        <v>141</v>
      </c>
      <c r="F38" s="233" t="s">
        <v>142</v>
      </c>
      <c r="G38" s="220" t="s">
        <v>143</v>
      </c>
      <c r="H38" s="230"/>
      <c r="I38" s="203" t="s">
        <v>144</v>
      </c>
      <c r="J38" s="217"/>
      <c r="K38" s="218"/>
      <c r="L38" s="220" t="s">
        <v>145</v>
      </c>
      <c r="M38" s="231"/>
    </row>
    <row r="39" spans="1:13" s="8" customFormat="1" ht="24" customHeight="1">
      <c r="A39" s="227"/>
      <c r="B39" s="227"/>
      <c r="C39" s="228"/>
      <c r="D39" s="222"/>
      <c r="E39" s="234"/>
      <c r="F39" s="234"/>
      <c r="G39" s="102" t="s">
        <v>126</v>
      </c>
      <c r="H39" s="108" t="s">
        <v>355</v>
      </c>
      <c r="I39" s="102" t="s">
        <v>126</v>
      </c>
      <c r="J39" s="102" t="s">
        <v>131</v>
      </c>
      <c r="K39" s="102" t="s">
        <v>146</v>
      </c>
      <c r="L39" s="102" t="s">
        <v>126</v>
      </c>
      <c r="M39" s="114" t="s">
        <v>356</v>
      </c>
    </row>
    <row r="40" spans="3:13" s="2" customFormat="1" ht="11.25">
      <c r="C40" s="14"/>
      <c r="D40" s="2" t="s">
        <v>147</v>
      </c>
      <c r="E40" s="2" t="s">
        <v>132</v>
      </c>
      <c r="F40" s="2" t="s">
        <v>132</v>
      </c>
      <c r="G40" s="2" t="s">
        <v>147</v>
      </c>
      <c r="H40" s="2" t="s">
        <v>147</v>
      </c>
      <c r="I40" s="2" t="s">
        <v>132</v>
      </c>
      <c r="J40" s="2" t="s">
        <v>132</v>
      </c>
      <c r="K40" s="2" t="s">
        <v>132</v>
      </c>
      <c r="L40" s="2" t="s">
        <v>132</v>
      </c>
      <c r="M40" s="2" t="s">
        <v>148</v>
      </c>
    </row>
    <row r="41" spans="1:13" ht="11.25">
      <c r="A41" s="2" t="s">
        <v>3</v>
      </c>
      <c r="B41" s="13">
        <v>14</v>
      </c>
      <c r="C41" s="16" t="s">
        <v>149</v>
      </c>
      <c r="D41" s="7">
        <v>2900</v>
      </c>
      <c r="E41" s="7">
        <v>4687</v>
      </c>
      <c r="F41" s="7">
        <v>7729</v>
      </c>
      <c r="G41" s="7">
        <v>1232</v>
      </c>
      <c r="H41" s="7">
        <v>313</v>
      </c>
      <c r="I41" s="7">
        <v>5927</v>
      </c>
      <c r="J41" s="7">
        <v>1878</v>
      </c>
      <c r="K41" s="7">
        <v>4049</v>
      </c>
      <c r="L41" s="7">
        <v>175</v>
      </c>
      <c r="M41" s="7">
        <v>80</v>
      </c>
    </row>
    <row r="42" spans="1:13" ht="11.25">
      <c r="A42" s="2"/>
      <c r="B42" s="7">
        <v>15</v>
      </c>
      <c r="C42" s="16"/>
      <c r="D42" s="7">
        <v>2807</v>
      </c>
      <c r="E42" s="7">
        <v>4692</v>
      </c>
      <c r="F42" s="7">
        <v>7885</v>
      </c>
      <c r="G42" s="7">
        <v>1259</v>
      </c>
      <c r="H42" s="7">
        <v>308</v>
      </c>
      <c r="I42" s="7">
        <v>5799</v>
      </c>
      <c r="J42" s="7">
        <v>1860</v>
      </c>
      <c r="K42" s="7">
        <v>3939</v>
      </c>
      <c r="L42" s="7">
        <v>162</v>
      </c>
      <c r="M42" s="7">
        <v>73</v>
      </c>
    </row>
    <row r="43" spans="1:13" ht="11.25">
      <c r="A43" s="2"/>
      <c r="B43" s="13">
        <v>16</v>
      </c>
      <c r="C43" s="16"/>
      <c r="D43" s="7">
        <v>2716</v>
      </c>
      <c r="E43" s="7">
        <v>4661</v>
      </c>
      <c r="F43" s="7">
        <v>7982</v>
      </c>
      <c r="G43" s="7">
        <v>1259</v>
      </c>
      <c r="H43" s="7">
        <v>298</v>
      </c>
      <c r="I43" s="7">
        <v>5562</v>
      </c>
      <c r="J43" s="7">
        <v>1785</v>
      </c>
      <c r="K43" s="7">
        <v>3777</v>
      </c>
      <c r="L43" s="7">
        <v>163</v>
      </c>
      <c r="M43" s="7">
        <v>74</v>
      </c>
    </row>
    <row r="44" spans="1:13" ht="11.25">
      <c r="A44" s="2"/>
      <c r="B44" s="7">
        <v>17</v>
      </c>
      <c r="C44" s="16"/>
      <c r="D44" s="7">
        <v>2631</v>
      </c>
      <c r="E44" s="7">
        <v>4610</v>
      </c>
      <c r="F44" s="7">
        <v>8043</v>
      </c>
      <c r="G44" s="7">
        <v>1277</v>
      </c>
      <c r="H44" s="7">
        <v>290</v>
      </c>
      <c r="I44" s="7">
        <v>5287</v>
      </c>
      <c r="J44" s="7">
        <v>1736</v>
      </c>
      <c r="K44" s="7">
        <v>3551</v>
      </c>
      <c r="L44" s="7">
        <v>167</v>
      </c>
      <c r="M44" s="7">
        <v>75</v>
      </c>
    </row>
    <row r="45" spans="1:13" ht="11.25">
      <c r="A45" s="2"/>
      <c r="B45" s="13">
        <v>18</v>
      </c>
      <c r="C45" s="16"/>
      <c r="D45" s="7">
        <v>2567</v>
      </c>
      <c r="E45" s="7">
        <v>4585</v>
      </c>
      <c r="F45" s="7">
        <v>8166</v>
      </c>
      <c r="G45" s="7">
        <v>1306</v>
      </c>
      <c r="H45" s="7">
        <v>282</v>
      </c>
      <c r="I45" s="7">
        <v>5024</v>
      </c>
      <c r="J45" s="7">
        <v>1687</v>
      </c>
      <c r="K45" s="7">
        <v>3337</v>
      </c>
      <c r="L45" s="7">
        <v>168</v>
      </c>
      <c r="M45" s="7">
        <v>78</v>
      </c>
    </row>
    <row r="46" spans="1:13" ht="9" customHeight="1">
      <c r="A46" s="6"/>
      <c r="B46" s="31"/>
      <c r="C46" s="23"/>
      <c r="D46" s="15"/>
      <c r="E46" s="15"/>
      <c r="F46" s="15"/>
      <c r="G46" s="15"/>
      <c r="H46" s="15"/>
      <c r="I46" s="15"/>
      <c r="J46" s="15"/>
      <c r="K46" s="15"/>
      <c r="L46" s="15"/>
      <c r="M46" s="15"/>
    </row>
    <row r="47" spans="1:13" ht="11.25" customHeight="1">
      <c r="A47" s="2"/>
      <c r="B47" s="13"/>
      <c r="M47" s="2" t="s">
        <v>482</v>
      </c>
    </row>
    <row r="48" spans="1:10" s="43" customFormat="1" ht="15" customHeight="1">
      <c r="A48" s="42" t="s">
        <v>441</v>
      </c>
      <c r="C48" s="44"/>
      <c r="D48" s="45"/>
      <c r="E48" s="46"/>
      <c r="F48" s="47"/>
      <c r="G48" s="45"/>
      <c r="H48" s="45"/>
      <c r="I48" s="47"/>
      <c r="J48" s="45"/>
    </row>
    <row r="49" spans="1:14" s="56" customFormat="1" ht="12" customHeight="1">
      <c r="A49" s="244" t="s">
        <v>4</v>
      </c>
      <c r="B49" s="244"/>
      <c r="C49" s="245"/>
      <c r="D49" s="252" t="s">
        <v>568</v>
      </c>
      <c r="E49" s="252" t="s">
        <v>569</v>
      </c>
      <c r="F49" s="252" t="s">
        <v>570</v>
      </c>
      <c r="G49" s="248" t="s">
        <v>571</v>
      </c>
      <c r="H49" s="248" t="s">
        <v>572</v>
      </c>
      <c r="I49" s="248"/>
      <c r="J49" s="248"/>
      <c r="K49" s="251" t="s">
        <v>150</v>
      </c>
      <c r="L49" s="251"/>
      <c r="M49" s="251"/>
      <c r="N49" s="122" t="s">
        <v>151</v>
      </c>
    </row>
    <row r="50" spans="1:14" s="56" customFormat="1" ht="15" customHeight="1">
      <c r="A50" s="246"/>
      <c r="B50" s="246"/>
      <c r="C50" s="247"/>
      <c r="D50" s="253"/>
      <c r="E50" s="253"/>
      <c r="F50" s="253"/>
      <c r="G50" s="248"/>
      <c r="H50" s="123" t="s">
        <v>126</v>
      </c>
      <c r="I50" s="123" t="s">
        <v>7</v>
      </c>
      <c r="J50" s="123" t="s">
        <v>8</v>
      </c>
      <c r="K50" s="123" t="s">
        <v>126</v>
      </c>
      <c r="L50" s="123" t="s">
        <v>7</v>
      </c>
      <c r="M50" s="123" t="s">
        <v>8</v>
      </c>
      <c r="N50" s="125" t="s">
        <v>126</v>
      </c>
    </row>
    <row r="51" spans="3:14" s="43" customFormat="1" ht="11.25">
      <c r="C51" s="48"/>
      <c r="D51" s="2" t="s">
        <v>2</v>
      </c>
      <c r="E51" s="2" t="s">
        <v>2</v>
      </c>
      <c r="F51" s="2" t="s">
        <v>2</v>
      </c>
      <c r="G51" s="2" t="s">
        <v>2</v>
      </c>
      <c r="H51" s="2" t="s">
        <v>2</v>
      </c>
      <c r="I51" s="2" t="s">
        <v>2</v>
      </c>
      <c r="J51" s="2" t="s">
        <v>2</v>
      </c>
      <c r="K51" s="2" t="s">
        <v>58</v>
      </c>
      <c r="L51" s="2" t="s">
        <v>58</v>
      </c>
      <c r="M51" s="2" t="s">
        <v>58</v>
      </c>
      <c r="N51" s="2" t="s">
        <v>58</v>
      </c>
    </row>
    <row r="52" spans="1:18" s="44" customFormat="1" ht="11.25">
      <c r="A52" s="49" t="s">
        <v>1</v>
      </c>
      <c r="C52" s="16"/>
      <c r="D52" s="7">
        <v>42031</v>
      </c>
      <c r="E52" s="7">
        <v>43850</v>
      </c>
      <c r="F52" s="7">
        <v>44494</v>
      </c>
      <c r="G52" s="7">
        <v>46657</v>
      </c>
      <c r="H52" s="7">
        <v>46476</v>
      </c>
      <c r="I52" s="7">
        <v>24701</v>
      </c>
      <c r="J52" s="7">
        <v>21775</v>
      </c>
      <c r="K52" s="28">
        <f>+H52/$H$52*100</f>
        <v>100</v>
      </c>
      <c r="L52" s="28">
        <f>+I52/$I$52*100</f>
        <v>100</v>
      </c>
      <c r="M52" s="50">
        <f>+J52/$J$52*100</f>
        <v>100</v>
      </c>
      <c r="N52" s="50">
        <f>(H52-G52)/G52*100</f>
        <v>-0.3879375013395632</v>
      </c>
      <c r="O52" s="43"/>
      <c r="P52" s="126"/>
      <c r="Q52" s="126"/>
      <c r="R52" s="126"/>
    </row>
    <row r="53" spans="1:18" s="44" customFormat="1" ht="11.25">
      <c r="A53" s="44" t="s">
        <v>130</v>
      </c>
      <c r="C53" s="16"/>
      <c r="D53" s="7">
        <v>94</v>
      </c>
      <c r="E53" s="44">
        <v>122</v>
      </c>
      <c r="F53" s="44">
        <v>96</v>
      </c>
      <c r="G53" s="44">
        <v>97</v>
      </c>
      <c r="H53" s="44">
        <v>119</v>
      </c>
      <c r="I53" s="7">
        <v>71</v>
      </c>
      <c r="J53" s="7">
        <v>48</v>
      </c>
      <c r="K53" s="28">
        <f aca="true" t="shared" si="0" ref="K53:K65">+H53/$H$52*100</f>
        <v>0.25604613133660387</v>
      </c>
      <c r="L53" s="28">
        <f aca="true" t="shared" si="1" ref="L53:L65">+I53/$I$52*100</f>
        <v>0.2874377555564552</v>
      </c>
      <c r="M53" s="50">
        <f aca="true" t="shared" si="2" ref="M53:M65">+J53/$J$52*100</f>
        <v>0.2204362801377727</v>
      </c>
      <c r="N53" s="50">
        <f aca="true" t="shared" si="3" ref="N53:N65">(H53-G53)/G53*100</f>
        <v>22.68041237113402</v>
      </c>
      <c r="O53" s="43"/>
      <c r="P53" s="126"/>
      <c r="Q53" s="126"/>
      <c r="R53" s="126"/>
    </row>
    <row r="54" spans="1:18" s="44" customFormat="1" ht="11.25">
      <c r="A54" s="44" t="s">
        <v>153</v>
      </c>
      <c r="C54" s="16"/>
      <c r="D54" s="7">
        <v>13601</v>
      </c>
      <c r="E54" s="7">
        <v>14054</v>
      </c>
      <c r="F54" s="7">
        <v>14412</v>
      </c>
      <c r="G54" s="7">
        <v>14748</v>
      </c>
      <c r="H54" s="7">
        <v>14758</v>
      </c>
      <c r="I54" s="7">
        <v>8939</v>
      </c>
      <c r="J54" s="7">
        <v>5819</v>
      </c>
      <c r="K54" s="28">
        <f t="shared" si="0"/>
        <v>31.754023582063862</v>
      </c>
      <c r="L54" s="28">
        <f>+I54/$I$52*100</f>
        <v>36.188818266466946</v>
      </c>
      <c r="M54" s="50">
        <f>+J54/$J$52*100</f>
        <v>26.723306544202067</v>
      </c>
      <c r="N54" s="50">
        <f t="shared" si="3"/>
        <v>0.06780580417683754</v>
      </c>
      <c r="O54" s="43"/>
      <c r="P54" s="126"/>
      <c r="Q54" s="126"/>
      <c r="R54" s="126"/>
    </row>
    <row r="55" spans="1:18" s="44" customFormat="1" ht="11.25">
      <c r="A55" s="44" t="s">
        <v>152</v>
      </c>
      <c r="C55" s="16"/>
      <c r="D55" s="7">
        <v>563</v>
      </c>
      <c r="E55" s="7">
        <v>566</v>
      </c>
      <c r="F55" s="7">
        <v>555</v>
      </c>
      <c r="G55" s="7">
        <v>682</v>
      </c>
      <c r="H55" s="7">
        <v>665</v>
      </c>
      <c r="I55" s="7">
        <v>352</v>
      </c>
      <c r="J55" s="7">
        <v>313</v>
      </c>
      <c r="K55" s="28">
        <f t="shared" si="0"/>
        <v>1.4308460280574922</v>
      </c>
      <c r="L55" s="28">
        <f t="shared" si="1"/>
        <v>1.4250435205052427</v>
      </c>
      <c r="M55" s="50">
        <f t="shared" si="2"/>
        <v>1.4374282433983927</v>
      </c>
      <c r="N55" s="50">
        <f t="shared" si="3"/>
        <v>-2.4926686217008798</v>
      </c>
      <c r="O55" s="43"/>
      <c r="P55" s="126"/>
      <c r="Q55" s="126"/>
      <c r="R55" s="126"/>
    </row>
    <row r="56" spans="1:18" s="44" customFormat="1" ht="11.25">
      <c r="A56" s="44" t="s">
        <v>154</v>
      </c>
      <c r="C56" s="16"/>
      <c r="D56" s="7">
        <v>231</v>
      </c>
      <c r="E56" s="7">
        <v>213</v>
      </c>
      <c r="F56" s="7">
        <v>245</v>
      </c>
      <c r="G56" s="7">
        <v>210</v>
      </c>
      <c r="H56" s="7">
        <v>215</v>
      </c>
      <c r="I56" s="7">
        <v>76</v>
      </c>
      <c r="J56" s="7">
        <v>139</v>
      </c>
      <c r="K56" s="28">
        <f t="shared" si="0"/>
        <v>0.4626043549358809</v>
      </c>
      <c r="L56" s="28">
        <f t="shared" si="1"/>
        <v>0.3076798510181774</v>
      </c>
      <c r="M56" s="50">
        <f t="shared" si="2"/>
        <v>0.6383467278989666</v>
      </c>
      <c r="N56" s="50">
        <f t="shared" si="3"/>
        <v>2.380952380952381</v>
      </c>
      <c r="O56" s="43"/>
      <c r="P56" s="126"/>
      <c r="Q56" s="126"/>
      <c r="R56" s="126"/>
    </row>
    <row r="57" spans="1:18" s="44" customFormat="1" ht="11.25">
      <c r="A57" s="94" t="s">
        <v>426</v>
      </c>
      <c r="C57" s="16"/>
      <c r="D57" s="7">
        <v>6402</v>
      </c>
      <c r="E57" s="7">
        <v>6871</v>
      </c>
      <c r="F57" s="7">
        <v>6687</v>
      </c>
      <c r="G57" s="7">
        <v>7071</v>
      </c>
      <c r="H57" s="7">
        <v>7259</v>
      </c>
      <c r="I57" s="7">
        <v>3365</v>
      </c>
      <c r="J57" s="7">
        <v>3894</v>
      </c>
      <c r="K57" s="28">
        <f t="shared" si="0"/>
        <v>15.618814011532834</v>
      </c>
      <c r="L57" s="28">
        <f t="shared" si="1"/>
        <v>13.62293024573904</v>
      </c>
      <c r="M57" s="50">
        <f t="shared" si="2"/>
        <v>17.882893226176808</v>
      </c>
      <c r="N57" s="50">
        <f t="shared" si="3"/>
        <v>2.6587469947673594</v>
      </c>
      <c r="O57" s="43"/>
      <c r="P57" s="126"/>
      <c r="Q57" s="126"/>
      <c r="R57" s="126"/>
    </row>
    <row r="58" spans="1:18" s="44" customFormat="1" ht="11.25">
      <c r="A58" s="44" t="s">
        <v>155</v>
      </c>
      <c r="C58" s="16"/>
      <c r="D58" s="7">
        <v>4893</v>
      </c>
      <c r="E58" s="7">
        <v>4872</v>
      </c>
      <c r="F58" s="7">
        <v>4826</v>
      </c>
      <c r="G58" s="7">
        <v>4989</v>
      </c>
      <c r="H58" s="7">
        <v>4761</v>
      </c>
      <c r="I58" s="7">
        <v>2255</v>
      </c>
      <c r="J58" s="7">
        <v>2506</v>
      </c>
      <c r="K58" s="28">
        <f t="shared" si="0"/>
        <v>10.243996901626646</v>
      </c>
      <c r="L58" s="28">
        <f t="shared" si="1"/>
        <v>9.129185053236712</v>
      </c>
      <c r="M58" s="50">
        <f t="shared" si="2"/>
        <v>11.508610792192881</v>
      </c>
      <c r="N58" s="50">
        <f t="shared" si="3"/>
        <v>-4.570054119061936</v>
      </c>
      <c r="O58" s="43"/>
      <c r="P58" s="126"/>
      <c r="Q58" s="126"/>
      <c r="R58" s="126"/>
    </row>
    <row r="59" spans="1:18" s="44" customFormat="1" ht="11.25">
      <c r="A59" s="51" t="s">
        <v>156</v>
      </c>
      <c r="C59" s="16"/>
      <c r="D59" s="7">
        <v>3644</v>
      </c>
      <c r="E59" s="7">
        <v>3988</v>
      </c>
      <c r="F59" s="7">
        <v>4114</v>
      </c>
      <c r="G59" s="7">
        <v>4517</v>
      </c>
      <c r="H59" s="7">
        <v>4431</v>
      </c>
      <c r="I59" s="7">
        <v>2283</v>
      </c>
      <c r="J59" s="7">
        <v>2148</v>
      </c>
      <c r="K59" s="28">
        <f t="shared" si="0"/>
        <v>9.533953008004131</v>
      </c>
      <c r="L59" s="28">
        <f t="shared" si="1"/>
        <v>9.242540787822355</v>
      </c>
      <c r="M59" s="50">
        <f t="shared" si="2"/>
        <v>9.864523536165327</v>
      </c>
      <c r="N59" s="50">
        <f t="shared" si="3"/>
        <v>-1.903918529997786</v>
      </c>
      <c r="O59" s="43"/>
      <c r="P59" s="126"/>
      <c r="Q59" s="126"/>
      <c r="R59" s="126"/>
    </row>
    <row r="60" spans="1:18" s="44" customFormat="1" ht="11.25">
      <c r="A60" s="44" t="s">
        <v>157</v>
      </c>
      <c r="C60" s="16"/>
      <c r="D60" s="7">
        <v>771</v>
      </c>
      <c r="E60" s="7">
        <v>796</v>
      </c>
      <c r="F60" s="7">
        <v>807</v>
      </c>
      <c r="G60" s="7">
        <v>783</v>
      </c>
      <c r="H60" s="7">
        <v>764</v>
      </c>
      <c r="I60" s="7">
        <v>483</v>
      </c>
      <c r="J60" s="7">
        <v>281</v>
      </c>
      <c r="K60" s="28">
        <f t="shared" si="0"/>
        <v>1.6438591961442466</v>
      </c>
      <c r="L60" s="28">
        <f t="shared" si="1"/>
        <v>1.9553864216023644</v>
      </c>
      <c r="M60" s="50">
        <f t="shared" si="2"/>
        <v>1.2904707233065442</v>
      </c>
      <c r="N60" s="50">
        <f t="shared" si="3"/>
        <v>-2.4265644955300125</v>
      </c>
      <c r="O60" s="43"/>
      <c r="P60" s="126"/>
      <c r="Q60" s="126"/>
      <c r="R60" s="126"/>
    </row>
    <row r="61" spans="1:18" s="44" customFormat="1" ht="11.25">
      <c r="A61" s="44" t="s">
        <v>158</v>
      </c>
      <c r="C61" s="16"/>
      <c r="D61" s="7">
        <v>831</v>
      </c>
      <c r="E61" s="7">
        <v>866</v>
      </c>
      <c r="F61" s="7">
        <v>870</v>
      </c>
      <c r="G61" s="7">
        <v>953</v>
      </c>
      <c r="H61" s="7">
        <v>962</v>
      </c>
      <c r="I61" s="7">
        <v>403</v>
      </c>
      <c r="J61" s="7">
        <v>559</v>
      </c>
      <c r="K61" s="28">
        <f t="shared" si="0"/>
        <v>2.0698855323177554</v>
      </c>
      <c r="L61" s="28">
        <f t="shared" si="1"/>
        <v>1.631512894214809</v>
      </c>
      <c r="M61" s="50">
        <f t="shared" si="2"/>
        <v>2.5671641791044775</v>
      </c>
      <c r="N61" s="50">
        <f t="shared" si="3"/>
        <v>0.944386149003148</v>
      </c>
      <c r="O61" s="43"/>
      <c r="P61" s="126"/>
      <c r="Q61" s="126"/>
      <c r="R61" s="126"/>
    </row>
    <row r="62" spans="1:18" s="44" customFormat="1" ht="11.25">
      <c r="A62" s="51" t="s">
        <v>159</v>
      </c>
      <c r="C62" s="16"/>
      <c r="D62" s="7">
        <v>970</v>
      </c>
      <c r="E62" s="7">
        <v>1055</v>
      </c>
      <c r="F62" s="7">
        <v>1043</v>
      </c>
      <c r="G62" s="7">
        <v>1145</v>
      </c>
      <c r="H62" s="7">
        <v>1180</v>
      </c>
      <c r="I62" s="7">
        <v>279</v>
      </c>
      <c r="J62" s="7">
        <v>901</v>
      </c>
      <c r="K62" s="28">
        <f t="shared" si="0"/>
        <v>2.5389448317411136</v>
      </c>
      <c r="L62" s="28">
        <f t="shared" si="1"/>
        <v>1.1295089267640988</v>
      </c>
      <c r="M62" s="50">
        <f t="shared" si="2"/>
        <v>4.137772675086108</v>
      </c>
      <c r="N62" s="50">
        <f t="shared" si="3"/>
        <v>3.056768558951965</v>
      </c>
      <c r="O62" s="43"/>
      <c r="P62" s="126"/>
      <c r="Q62" s="126"/>
      <c r="R62" s="126"/>
    </row>
    <row r="63" spans="1:18" s="44" customFormat="1" ht="11.25">
      <c r="A63" s="51" t="s">
        <v>160</v>
      </c>
      <c r="C63" s="16"/>
      <c r="D63" s="7">
        <v>1684</v>
      </c>
      <c r="E63" s="7">
        <v>1731</v>
      </c>
      <c r="F63" s="7">
        <v>1729</v>
      </c>
      <c r="G63" s="7">
        <v>1899</v>
      </c>
      <c r="H63" s="7">
        <v>1738</v>
      </c>
      <c r="I63" s="7">
        <v>1043</v>
      </c>
      <c r="J63" s="7">
        <v>695</v>
      </c>
      <c r="K63" s="28">
        <f t="shared" si="0"/>
        <v>3.7395645064119116</v>
      </c>
      <c r="L63" s="28">
        <f t="shared" si="1"/>
        <v>4.22250111331525</v>
      </c>
      <c r="M63" s="50">
        <f t="shared" si="2"/>
        <v>3.1917336394948337</v>
      </c>
      <c r="N63" s="50">
        <f t="shared" si="3"/>
        <v>-8.478146392838335</v>
      </c>
      <c r="O63" s="43"/>
      <c r="P63" s="126"/>
      <c r="Q63" s="126"/>
      <c r="R63" s="126"/>
    </row>
    <row r="64" spans="1:18" s="44" customFormat="1" ht="11.25">
      <c r="A64" s="44" t="s">
        <v>161</v>
      </c>
      <c r="C64" s="16"/>
      <c r="D64" s="7">
        <v>1223</v>
      </c>
      <c r="E64" s="7">
        <v>1280</v>
      </c>
      <c r="F64" s="7">
        <v>1287</v>
      </c>
      <c r="G64" s="7">
        <v>1282</v>
      </c>
      <c r="H64" s="7">
        <v>1221</v>
      </c>
      <c r="I64" s="7">
        <v>839</v>
      </c>
      <c r="J64" s="7">
        <v>382</v>
      </c>
      <c r="K64" s="28">
        <f t="shared" si="0"/>
        <v>2.627162406403305</v>
      </c>
      <c r="L64" s="28">
        <f t="shared" si="1"/>
        <v>3.396623618476985</v>
      </c>
      <c r="M64" s="50">
        <f t="shared" si="2"/>
        <v>1.7543053960964408</v>
      </c>
      <c r="N64" s="50">
        <f t="shared" si="3"/>
        <v>-4.758190327613105</v>
      </c>
      <c r="O64" s="43"/>
      <c r="P64" s="126"/>
      <c r="Q64" s="126"/>
      <c r="R64" s="126"/>
    </row>
    <row r="65" spans="1:18" s="44" customFormat="1" ht="11.25">
      <c r="A65" s="44" t="s">
        <v>5</v>
      </c>
      <c r="C65" s="16"/>
      <c r="D65" s="7">
        <v>7124</v>
      </c>
      <c r="E65" s="7">
        <v>7436</v>
      </c>
      <c r="F65" s="7">
        <v>7823</v>
      </c>
      <c r="G65" s="7">
        <v>8281</v>
      </c>
      <c r="H65" s="7">
        <v>8403</v>
      </c>
      <c r="I65" s="7">
        <v>4313</v>
      </c>
      <c r="J65" s="7">
        <v>4090</v>
      </c>
      <c r="K65" s="28">
        <f t="shared" si="0"/>
        <v>18.08029950942422</v>
      </c>
      <c r="L65" s="28">
        <f t="shared" si="1"/>
        <v>17.460831545281568</v>
      </c>
      <c r="M65" s="50">
        <f t="shared" si="2"/>
        <v>18.78300803673938</v>
      </c>
      <c r="N65" s="50">
        <f t="shared" si="3"/>
        <v>1.4732520227025723</v>
      </c>
      <c r="O65" s="43"/>
      <c r="P65" s="126"/>
      <c r="Q65" s="126"/>
      <c r="R65" s="126"/>
    </row>
    <row r="66" spans="1:14" s="43" customFormat="1" ht="9" customHeight="1">
      <c r="A66" s="6"/>
      <c r="B66" s="31"/>
      <c r="C66" s="23"/>
      <c r="D66" s="52"/>
      <c r="E66" s="53"/>
      <c r="F66" s="53"/>
      <c r="G66" s="54"/>
      <c r="H66" s="15"/>
      <c r="I66" s="15"/>
      <c r="J66" s="15"/>
      <c r="K66" s="53"/>
      <c r="L66" s="53"/>
      <c r="M66" s="53"/>
      <c r="N66" s="53"/>
    </row>
    <row r="67" spans="1:14" s="43" customFormat="1" ht="12" customHeight="1">
      <c r="A67" s="36"/>
      <c r="B67" s="7"/>
      <c r="C67" s="27"/>
      <c r="D67" s="45"/>
      <c r="E67" s="45"/>
      <c r="G67" s="45"/>
      <c r="H67" s="45"/>
      <c r="I67" s="45"/>
      <c r="J67" s="45"/>
      <c r="N67" s="55" t="s">
        <v>325</v>
      </c>
    </row>
    <row r="68" spans="1:14" ht="14.25">
      <c r="A68" s="42" t="s">
        <v>442</v>
      </c>
      <c r="B68" s="43"/>
      <c r="C68" s="44"/>
      <c r="D68" s="45"/>
      <c r="E68" s="46"/>
      <c r="F68" s="47"/>
      <c r="G68" s="45"/>
      <c r="H68" s="45"/>
      <c r="I68" s="47"/>
      <c r="J68" s="45"/>
      <c r="K68" s="43"/>
      <c r="L68" s="43"/>
      <c r="M68" s="43"/>
      <c r="N68" s="43"/>
    </row>
    <row r="69" spans="1:14" ht="12" customHeight="1">
      <c r="A69" s="244" t="s">
        <v>4</v>
      </c>
      <c r="B69" s="244"/>
      <c r="C69" s="245"/>
      <c r="D69" s="261" t="s">
        <v>334</v>
      </c>
      <c r="E69" s="248" t="s">
        <v>162</v>
      </c>
      <c r="F69" s="248" t="s">
        <v>163</v>
      </c>
      <c r="G69" s="260" t="s">
        <v>357</v>
      </c>
      <c r="H69" s="260" t="s">
        <v>506</v>
      </c>
      <c r="I69" s="262" t="s">
        <v>164</v>
      </c>
      <c r="J69" s="263"/>
      <c r="K69" s="263"/>
      <c r="L69" s="263"/>
      <c r="M69" s="264"/>
      <c r="N69" s="254" t="s">
        <v>333</v>
      </c>
    </row>
    <row r="70" spans="1:14" ht="22.5">
      <c r="A70" s="246"/>
      <c r="B70" s="246"/>
      <c r="C70" s="247"/>
      <c r="D70" s="261"/>
      <c r="E70" s="248"/>
      <c r="F70" s="248"/>
      <c r="G70" s="260"/>
      <c r="H70" s="260"/>
      <c r="I70" s="127" t="s">
        <v>358</v>
      </c>
      <c r="J70" s="123" t="s">
        <v>165</v>
      </c>
      <c r="K70" s="123" t="s">
        <v>166</v>
      </c>
      <c r="L70" s="123" t="s">
        <v>167</v>
      </c>
      <c r="M70" s="123" t="s">
        <v>507</v>
      </c>
      <c r="N70" s="255"/>
    </row>
    <row r="71" spans="1:14" ht="11.25">
      <c r="A71" s="43"/>
      <c r="B71" s="43"/>
      <c r="C71" s="48"/>
      <c r="D71" s="2" t="s">
        <v>2</v>
      </c>
      <c r="E71" s="2" t="s">
        <v>2</v>
      </c>
      <c r="F71" s="2" t="s">
        <v>2</v>
      </c>
      <c r="G71" s="2" t="s">
        <v>2</v>
      </c>
      <c r="H71" s="2" t="s">
        <v>2</v>
      </c>
      <c r="I71" s="2" t="s">
        <v>2</v>
      </c>
      <c r="J71" s="2" t="s">
        <v>2</v>
      </c>
      <c r="K71" s="2" t="s">
        <v>2</v>
      </c>
      <c r="L71" s="2" t="s">
        <v>2</v>
      </c>
      <c r="M71" s="2" t="s">
        <v>2</v>
      </c>
      <c r="N71" s="2" t="s">
        <v>2</v>
      </c>
    </row>
    <row r="72" spans="1:14" ht="14.25" customHeight="1">
      <c r="A72" s="7" t="s">
        <v>3</v>
      </c>
      <c r="B72" s="7">
        <v>14</v>
      </c>
      <c r="C72" s="10" t="s">
        <v>108</v>
      </c>
      <c r="D72" s="7">
        <v>280690</v>
      </c>
      <c r="E72" s="7">
        <v>234611</v>
      </c>
      <c r="F72" s="7">
        <v>72854</v>
      </c>
      <c r="G72" s="7">
        <v>106366</v>
      </c>
      <c r="H72" s="7">
        <v>55391</v>
      </c>
      <c r="I72" s="7">
        <v>18567</v>
      </c>
      <c r="J72" s="7">
        <v>58265</v>
      </c>
      <c r="K72" s="7">
        <v>60852</v>
      </c>
      <c r="L72" s="7">
        <v>46671</v>
      </c>
      <c r="M72" s="7">
        <v>50256</v>
      </c>
      <c r="N72" s="7">
        <v>6080</v>
      </c>
    </row>
    <row r="73" spans="2:14" ht="14.25" customHeight="1">
      <c r="B73" s="7">
        <v>15</v>
      </c>
      <c r="C73" s="10"/>
      <c r="D73" s="7">
        <v>275788</v>
      </c>
      <c r="E73" s="7">
        <v>225579</v>
      </c>
      <c r="F73" s="7">
        <v>71808</v>
      </c>
      <c r="G73" s="7">
        <v>111694</v>
      </c>
      <c r="H73" s="7">
        <v>42077</v>
      </c>
      <c r="I73" s="7">
        <v>15258</v>
      </c>
      <c r="J73" s="7">
        <v>53427</v>
      </c>
      <c r="K73" s="7">
        <v>60618</v>
      </c>
      <c r="L73" s="7">
        <v>45726</v>
      </c>
      <c r="M73" s="7">
        <v>50550</v>
      </c>
      <c r="N73" s="7">
        <v>6555</v>
      </c>
    </row>
    <row r="74" spans="2:14" ht="14.25" customHeight="1">
      <c r="B74" s="7">
        <v>16</v>
      </c>
      <c r="C74" s="10"/>
      <c r="D74" s="7">
        <v>263028</v>
      </c>
      <c r="E74" s="7">
        <v>212761</v>
      </c>
      <c r="F74" s="7">
        <v>63834</v>
      </c>
      <c r="G74" s="7">
        <v>113238</v>
      </c>
      <c r="H74" s="7">
        <v>35689</v>
      </c>
      <c r="I74" s="7">
        <v>13799</v>
      </c>
      <c r="J74" s="7">
        <v>48866</v>
      </c>
      <c r="K74" s="7">
        <v>58013</v>
      </c>
      <c r="L74" s="7">
        <v>44390</v>
      </c>
      <c r="M74" s="7">
        <v>47693</v>
      </c>
      <c r="N74" s="7">
        <v>7096</v>
      </c>
    </row>
    <row r="75" spans="2:14" ht="14.25" customHeight="1">
      <c r="B75" s="7">
        <v>17</v>
      </c>
      <c r="C75" s="10"/>
      <c r="D75" s="7">
        <v>253500</v>
      </c>
      <c r="E75" s="7">
        <v>201675</v>
      </c>
      <c r="F75" s="7">
        <v>55174</v>
      </c>
      <c r="G75" s="7">
        <v>113799</v>
      </c>
      <c r="H75" s="7">
        <v>32702</v>
      </c>
      <c r="I75" s="7">
        <v>12079</v>
      </c>
      <c r="J75" s="7">
        <v>44530</v>
      </c>
      <c r="K75" s="7">
        <v>55181</v>
      </c>
      <c r="L75" s="7">
        <v>43440</v>
      </c>
      <c r="M75" s="7">
        <v>46445</v>
      </c>
      <c r="N75" s="7">
        <v>8348</v>
      </c>
    </row>
    <row r="76" spans="2:14" ht="14.25" customHeight="1">
      <c r="B76" s="7">
        <v>18</v>
      </c>
      <c r="C76" s="10"/>
      <c r="D76" s="7">
        <v>242574</v>
      </c>
      <c r="E76" s="7">
        <v>193417</v>
      </c>
      <c r="F76" s="7">
        <v>53853</v>
      </c>
      <c r="G76" s="7">
        <v>114328</v>
      </c>
      <c r="H76" s="7">
        <v>25236</v>
      </c>
      <c r="I76" s="7">
        <v>10138</v>
      </c>
      <c r="J76" s="7">
        <v>40802</v>
      </c>
      <c r="K76" s="7">
        <v>53770</v>
      </c>
      <c r="L76" s="7">
        <v>42988</v>
      </c>
      <c r="M76" s="7">
        <v>45719</v>
      </c>
      <c r="N76" s="7">
        <v>9694</v>
      </c>
    </row>
    <row r="77" spans="1:14" ht="9" customHeight="1">
      <c r="A77" s="37"/>
      <c r="B77" s="37"/>
      <c r="C77" s="23"/>
      <c r="D77" s="15"/>
      <c r="E77" s="15"/>
      <c r="F77" s="15"/>
      <c r="G77" s="15"/>
      <c r="H77" s="15"/>
      <c r="I77" s="15"/>
      <c r="J77" s="15"/>
      <c r="K77" s="15"/>
      <c r="L77" s="15"/>
      <c r="M77" s="15"/>
      <c r="N77" s="15"/>
    </row>
    <row r="78" spans="1:2" ht="13.5" customHeight="1">
      <c r="A78" s="2" t="s">
        <v>488</v>
      </c>
      <c r="B78" s="27" t="s">
        <v>508</v>
      </c>
    </row>
    <row r="79" spans="1:2" ht="12" customHeight="1">
      <c r="A79" s="7">
        <v>2</v>
      </c>
      <c r="B79" s="7" t="s">
        <v>496</v>
      </c>
    </row>
    <row r="80" ht="12" customHeight="1">
      <c r="N80" s="2" t="s">
        <v>168</v>
      </c>
    </row>
    <row r="81" spans="1:14" ht="14.25">
      <c r="A81" s="42" t="s">
        <v>443</v>
      </c>
      <c r="B81" s="43"/>
      <c r="C81" s="44"/>
      <c r="D81" s="45"/>
      <c r="E81" s="46"/>
      <c r="F81" s="47"/>
      <c r="G81" s="45"/>
      <c r="H81" s="45"/>
      <c r="I81" s="47"/>
      <c r="J81" s="45"/>
      <c r="K81" s="43"/>
      <c r="L81" s="43"/>
      <c r="M81" s="43"/>
      <c r="N81" s="43"/>
    </row>
    <row r="82" spans="1:14" ht="11.25">
      <c r="A82" s="244" t="s">
        <v>4</v>
      </c>
      <c r="B82" s="244"/>
      <c r="C82" s="245"/>
      <c r="D82" s="256" t="s">
        <v>126</v>
      </c>
      <c r="E82" s="256" t="s">
        <v>169</v>
      </c>
      <c r="F82" s="256" t="s">
        <v>170</v>
      </c>
      <c r="G82" s="252" t="s">
        <v>171</v>
      </c>
      <c r="H82" s="258" t="s">
        <v>359</v>
      </c>
      <c r="I82" s="260" t="s">
        <v>172</v>
      </c>
      <c r="J82" s="260" t="s">
        <v>173</v>
      </c>
      <c r="K82" s="260" t="s">
        <v>360</v>
      </c>
      <c r="L82" s="260" t="s">
        <v>361</v>
      </c>
      <c r="M82" s="252" t="s">
        <v>174</v>
      </c>
      <c r="N82" s="265" t="s">
        <v>5</v>
      </c>
    </row>
    <row r="83" spans="1:14" ht="11.25">
      <c r="A83" s="246"/>
      <c r="B83" s="246"/>
      <c r="C83" s="247"/>
      <c r="D83" s="257"/>
      <c r="E83" s="257"/>
      <c r="F83" s="257"/>
      <c r="G83" s="253"/>
      <c r="H83" s="259"/>
      <c r="I83" s="260"/>
      <c r="J83" s="260"/>
      <c r="K83" s="260"/>
      <c r="L83" s="260"/>
      <c r="M83" s="253"/>
      <c r="N83" s="266"/>
    </row>
    <row r="84" spans="1:14" ht="11.25">
      <c r="A84" s="43"/>
      <c r="B84" s="43"/>
      <c r="C84" s="48"/>
      <c r="D84" s="2" t="s">
        <v>11</v>
      </c>
      <c r="E84" s="2" t="s">
        <v>11</v>
      </c>
      <c r="F84" s="2" t="s">
        <v>11</v>
      </c>
      <c r="G84" s="2" t="s">
        <v>11</v>
      </c>
      <c r="H84" s="2" t="s">
        <v>11</v>
      </c>
      <c r="I84" s="2" t="s">
        <v>11</v>
      </c>
      <c r="J84" s="2" t="s">
        <v>11</v>
      </c>
      <c r="K84" s="2" t="s">
        <v>11</v>
      </c>
      <c r="L84" s="2" t="s">
        <v>11</v>
      </c>
      <c r="M84" s="2" t="s">
        <v>11</v>
      </c>
      <c r="N84" s="2" t="s">
        <v>11</v>
      </c>
    </row>
    <row r="85" spans="1:14" ht="14.25" customHeight="1">
      <c r="A85" s="7" t="s">
        <v>3</v>
      </c>
      <c r="B85" s="7">
        <v>14</v>
      </c>
      <c r="C85" s="10" t="s">
        <v>328</v>
      </c>
      <c r="D85" s="7">
        <v>192958</v>
      </c>
      <c r="E85" s="7">
        <v>109950</v>
      </c>
      <c r="F85" s="7">
        <v>27795</v>
      </c>
      <c r="G85" s="7">
        <v>25935</v>
      </c>
      <c r="H85" s="7">
        <v>16365</v>
      </c>
      <c r="I85" s="7">
        <v>2741</v>
      </c>
      <c r="J85" s="7">
        <v>2435</v>
      </c>
      <c r="K85" s="7">
        <v>1860</v>
      </c>
      <c r="L85" s="7">
        <v>1123</v>
      </c>
      <c r="M85" s="7">
        <v>1003</v>
      </c>
      <c r="N85" s="7">
        <v>3751</v>
      </c>
    </row>
    <row r="86" spans="2:14" ht="14.25" customHeight="1">
      <c r="B86" s="7">
        <v>15</v>
      </c>
      <c r="C86" s="10"/>
      <c r="D86" s="7">
        <v>204646</v>
      </c>
      <c r="E86" s="7">
        <v>118749</v>
      </c>
      <c r="F86" s="7">
        <v>27746</v>
      </c>
      <c r="G86" s="7">
        <v>27514</v>
      </c>
      <c r="H86" s="7">
        <v>17442</v>
      </c>
      <c r="I86" s="7">
        <v>2872</v>
      </c>
      <c r="J86" s="7">
        <v>2498</v>
      </c>
      <c r="K86" s="7">
        <v>1932</v>
      </c>
      <c r="L86" s="7">
        <v>1187</v>
      </c>
      <c r="M86" s="7">
        <v>936</v>
      </c>
      <c r="N86" s="7">
        <v>3770</v>
      </c>
    </row>
    <row r="87" spans="2:14" ht="14.25" customHeight="1">
      <c r="B87" s="7">
        <v>16</v>
      </c>
      <c r="C87" s="10"/>
      <c r="D87" s="7">
        <v>214774</v>
      </c>
      <c r="E87" s="7">
        <v>125292</v>
      </c>
      <c r="F87" s="7">
        <v>27807</v>
      </c>
      <c r="G87" s="7">
        <v>29500</v>
      </c>
      <c r="H87" s="7">
        <v>18402</v>
      </c>
      <c r="I87" s="7">
        <v>2880</v>
      </c>
      <c r="J87" s="7">
        <v>2351</v>
      </c>
      <c r="K87" s="7">
        <v>2129</v>
      </c>
      <c r="L87" s="7">
        <v>1328</v>
      </c>
      <c r="M87" s="7">
        <v>1048</v>
      </c>
      <c r="N87" s="7">
        <v>4037</v>
      </c>
    </row>
    <row r="88" spans="2:14" ht="14.25" customHeight="1">
      <c r="B88" s="7">
        <v>17</v>
      </c>
      <c r="C88" s="10"/>
      <c r="D88" s="7">
        <v>224873</v>
      </c>
      <c r="E88" s="7">
        <v>133656</v>
      </c>
      <c r="F88" s="7">
        <v>27152</v>
      </c>
      <c r="G88" s="7">
        <v>31254</v>
      </c>
      <c r="H88" s="7">
        <v>19135</v>
      </c>
      <c r="I88" s="7">
        <v>3269</v>
      </c>
      <c r="J88" s="7">
        <v>2131</v>
      </c>
      <c r="K88" s="7">
        <v>1989</v>
      </c>
      <c r="L88" s="7">
        <v>1357</v>
      </c>
      <c r="M88" s="7">
        <v>949</v>
      </c>
      <c r="N88" s="7">
        <v>3981</v>
      </c>
    </row>
    <row r="89" spans="2:14" ht="14.25" customHeight="1">
      <c r="B89" s="7">
        <v>18</v>
      </c>
      <c r="C89" s="10"/>
      <c r="D89" s="7">
        <v>220504</v>
      </c>
      <c r="E89" s="7">
        <v>132658</v>
      </c>
      <c r="F89" s="7">
        <v>25741</v>
      </c>
      <c r="G89" s="7">
        <v>30783</v>
      </c>
      <c r="H89" s="7">
        <v>17918</v>
      </c>
      <c r="I89" s="7">
        <v>3315</v>
      </c>
      <c r="J89" s="7">
        <v>1940</v>
      </c>
      <c r="K89" s="7">
        <v>1910</v>
      </c>
      <c r="L89" s="7">
        <v>1331</v>
      </c>
      <c r="M89" s="7">
        <v>1017</v>
      </c>
      <c r="N89" s="7">
        <v>3891</v>
      </c>
    </row>
    <row r="90" spans="1:14" ht="12.75" customHeight="1">
      <c r="A90" s="37"/>
      <c r="B90" s="37"/>
      <c r="C90" s="23"/>
      <c r="D90" s="99"/>
      <c r="E90" s="15"/>
      <c r="F90" s="15"/>
      <c r="G90" s="15"/>
      <c r="H90" s="15"/>
      <c r="I90" s="15"/>
      <c r="J90" s="15"/>
      <c r="K90" s="15"/>
      <c r="L90" s="15"/>
      <c r="M90" s="15"/>
      <c r="N90" s="15"/>
    </row>
    <row r="91" spans="10:14" ht="12" customHeight="1">
      <c r="J91" s="2"/>
      <c r="N91" s="2" t="s">
        <v>175</v>
      </c>
    </row>
    <row r="92" spans="1:14" ht="14.25">
      <c r="A92" s="42" t="s">
        <v>444</v>
      </c>
      <c r="B92" s="43"/>
      <c r="C92" s="44"/>
      <c r="D92" s="45"/>
      <c r="E92" s="46"/>
      <c r="F92" s="47"/>
      <c r="G92" s="45"/>
      <c r="H92" s="45"/>
      <c r="I92" s="47"/>
      <c r="J92" s="45"/>
      <c r="K92" s="43"/>
      <c r="L92" s="43"/>
      <c r="M92" s="43"/>
      <c r="N92" s="43"/>
    </row>
    <row r="93" spans="1:14" ht="12" customHeight="1">
      <c r="A93" s="244" t="s">
        <v>4</v>
      </c>
      <c r="B93" s="244"/>
      <c r="C93" s="245"/>
      <c r="D93" s="256" t="s">
        <v>594</v>
      </c>
      <c r="E93" s="256" t="s">
        <v>176</v>
      </c>
      <c r="F93" s="256" t="s">
        <v>177</v>
      </c>
      <c r="G93" s="252" t="s">
        <v>178</v>
      </c>
      <c r="H93" s="258" t="s">
        <v>362</v>
      </c>
      <c r="I93" s="260" t="s">
        <v>491</v>
      </c>
      <c r="J93" s="260" t="s">
        <v>492</v>
      </c>
      <c r="K93" s="267" t="s">
        <v>490</v>
      </c>
      <c r="L93" s="268"/>
      <c r="M93" s="268"/>
      <c r="N93" s="268"/>
    </row>
    <row r="94" spans="1:14" ht="12" customHeight="1">
      <c r="A94" s="246"/>
      <c r="B94" s="246"/>
      <c r="C94" s="247"/>
      <c r="D94" s="257"/>
      <c r="E94" s="257"/>
      <c r="F94" s="257"/>
      <c r="G94" s="253"/>
      <c r="H94" s="259"/>
      <c r="I94" s="260"/>
      <c r="J94" s="260"/>
      <c r="K94" s="123" t="s">
        <v>596</v>
      </c>
      <c r="L94" s="123" t="s">
        <v>595</v>
      </c>
      <c r="M94" s="127" t="s">
        <v>179</v>
      </c>
      <c r="N94" s="128" t="s">
        <v>5</v>
      </c>
    </row>
    <row r="95" spans="1:14" ht="11.25">
      <c r="A95" s="43"/>
      <c r="B95" s="43"/>
      <c r="C95" s="48"/>
      <c r="D95" s="2" t="s">
        <v>2</v>
      </c>
      <c r="E95" s="2" t="s">
        <v>2</v>
      </c>
      <c r="F95" s="2" t="s">
        <v>2</v>
      </c>
      <c r="G95" s="2" t="s">
        <v>180</v>
      </c>
      <c r="H95" s="2" t="s">
        <v>180</v>
      </c>
      <c r="I95" s="2" t="s">
        <v>180</v>
      </c>
      <c r="J95" s="2" t="s">
        <v>180</v>
      </c>
      <c r="K95" s="2" t="s">
        <v>180</v>
      </c>
      <c r="L95" s="2" t="s">
        <v>180</v>
      </c>
      <c r="M95" s="2" t="s">
        <v>180</v>
      </c>
      <c r="N95" s="2" t="s">
        <v>180</v>
      </c>
    </row>
    <row r="96" spans="1:14" ht="14.25" customHeight="1" hidden="1">
      <c r="A96" s="2" t="s">
        <v>3</v>
      </c>
      <c r="B96" s="7">
        <v>12</v>
      </c>
      <c r="C96" s="10" t="s">
        <v>108</v>
      </c>
      <c r="D96" s="7">
        <v>5542996</v>
      </c>
      <c r="E96" s="7">
        <v>2894</v>
      </c>
      <c r="F96" s="7">
        <v>5540102</v>
      </c>
      <c r="G96" s="7">
        <v>2721222</v>
      </c>
      <c r="H96" s="7">
        <v>1444</v>
      </c>
      <c r="I96" s="7">
        <v>2381728</v>
      </c>
      <c r="J96" s="7">
        <v>338050</v>
      </c>
      <c r="K96" s="7">
        <v>2193841</v>
      </c>
      <c r="L96" s="7">
        <v>362849</v>
      </c>
      <c r="M96" s="7">
        <v>155057</v>
      </c>
      <c r="N96" s="7">
        <v>8031</v>
      </c>
    </row>
    <row r="97" spans="2:14" ht="14.25" customHeight="1">
      <c r="B97" s="7">
        <v>13</v>
      </c>
      <c r="C97" s="10"/>
      <c r="D97" s="7">
        <v>5561552</v>
      </c>
      <c r="E97" s="7">
        <v>59</v>
      </c>
      <c r="F97" s="7">
        <v>5561493</v>
      </c>
      <c r="G97" s="7">
        <v>2636068</v>
      </c>
      <c r="H97" s="7">
        <v>545</v>
      </c>
      <c r="I97" s="7">
        <v>2369260</v>
      </c>
      <c r="J97" s="7">
        <v>266263</v>
      </c>
      <c r="K97" s="7">
        <v>2095624</v>
      </c>
      <c r="L97" s="7">
        <v>218422</v>
      </c>
      <c r="M97" s="7">
        <v>68847</v>
      </c>
      <c r="N97" s="7">
        <v>288466</v>
      </c>
    </row>
    <row r="98" spans="2:14" ht="14.25" customHeight="1">
      <c r="B98" s="7">
        <v>14</v>
      </c>
      <c r="C98" s="10"/>
      <c r="D98" s="7">
        <v>5573391</v>
      </c>
      <c r="E98" s="7">
        <v>23</v>
      </c>
      <c r="F98" s="7">
        <v>5573368</v>
      </c>
      <c r="G98" s="7">
        <v>2504473</v>
      </c>
      <c r="H98" s="7">
        <v>1209</v>
      </c>
      <c r="I98" s="7">
        <v>2327187</v>
      </c>
      <c r="J98" s="7">
        <v>176077</v>
      </c>
      <c r="K98" s="7">
        <v>2052107</v>
      </c>
      <c r="L98" s="7">
        <v>94315</v>
      </c>
      <c r="M98" s="7">
        <v>69123</v>
      </c>
      <c r="N98" s="7">
        <v>287719</v>
      </c>
    </row>
    <row r="99" spans="2:14" ht="14.25" customHeight="1">
      <c r="B99" s="7">
        <v>15</v>
      </c>
      <c r="C99" s="10"/>
      <c r="D99" s="7">
        <v>5638001</v>
      </c>
      <c r="E99" s="7">
        <v>11487</v>
      </c>
      <c r="F99" s="7">
        <v>5626514</v>
      </c>
      <c r="G99" s="7">
        <v>2440408</v>
      </c>
      <c r="H99" s="7">
        <v>1365</v>
      </c>
      <c r="I99" s="7">
        <v>2248583</v>
      </c>
      <c r="J99" s="7">
        <v>190460</v>
      </c>
      <c r="K99" s="7">
        <v>2038737</v>
      </c>
      <c r="L99" s="7">
        <v>67666</v>
      </c>
      <c r="M99" s="7">
        <v>73718</v>
      </c>
      <c r="N99" s="7">
        <v>502056</v>
      </c>
    </row>
    <row r="100" spans="2:14" ht="14.25" customHeight="1">
      <c r="B100" s="7">
        <v>16</v>
      </c>
      <c r="C100" s="10"/>
      <c r="D100" s="7">
        <v>5641821</v>
      </c>
      <c r="E100" s="2" t="s">
        <v>503</v>
      </c>
      <c r="F100" s="7">
        <v>5641821</v>
      </c>
      <c r="G100" s="7">
        <v>2398774</v>
      </c>
      <c r="H100" s="2" t="s">
        <v>593</v>
      </c>
      <c r="I100" s="7">
        <v>2198800</v>
      </c>
      <c r="J100" s="7">
        <v>199974</v>
      </c>
      <c r="K100" s="7">
        <v>1999480</v>
      </c>
      <c r="L100" s="7">
        <v>54199</v>
      </c>
      <c r="M100" s="7">
        <v>76758</v>
      </c>
      <c r="N100" s="7">
        <v>268337</v>
      </c>
    </row>
    <row r="101" spans="1:14" ht="9" customHeight="1">
      <c r="A101" s="37"/>
      <c r="B101" s="37"/>
      <c r="C101" s="23"/>
      <c r="D101" s="15"/>
      <c r="E101" s="15"/>
      <c r="F101" s="15"/>
      <c r="G101" s="15"/>
      <c r="H101" s="15"/>
      <c r="I101" s="15"/>
      <c r="J101" s="15"/>
      <c r="K101" s="15"/>
      <c r="L101" s="15"/>
      <c r="M101" s="15"/>
      <c r="N101" s="15"/>
    </row>
    <row r="102" spans="1:2" ht="12" customHeight="1">
      <c r="A102" s="2" t="s">
        <v>489</v>
      </c>
      <c r="B102" s="7" t="s">
        <v>497</v>
      </c>
    </row>
    <row r="103" spans="1:14" ht="12" customHeight="1">
      <c r="A103" s="7">
        <v>2</v>
      </c>
      <c r="B103" s="7" t="s">
        <v>493</v>
      </c>
      <c r="N103" s="2"/>
    </row>
    <row r="104" spans="2:14" ht="12" customHeight="1">
      <c r="B104" s="7" t="s">
        <v>494</v>
      </c>
      <c r="N104" s="2"/>
    </row>
    <row r="105" spans="2:14" ht="12" customHeight="1">
      <c r="B105" s="7" t="s">
        <v>495</v>
      </c>
      <c r="N105" s="2" t="s">
        <v>181</v>
      </c>
    </row>
    <row r="106" ht="9" customHeight="1">
      <c r="N106" s="2"/>
    </row>
    <row r="107" spans="1:14" ht="14.25">
      <c r="A107" s="42" t="s">
        <v>445</v>
      </c>
      <c r="B107" s="43"/>
      <c r="C107" s="44"/>
      <c r="D107" s="45"/>
      <c r="E107" s="46"/>
      <c r="F107" s="47"/>
      <c r="G107" s="45"/>
      <c r="H107" s="45"/>
      <c r="I107" s="47"/>
      <c r="J107" s="45"/>
      <c r="K107" s="43"/>
      <c r="L107" s="43"/>
      <c r="M107" s="43"/>
      <c r="N107" s="43"/>
    </row>
    <row r="108" spans="1:14" ht="12" customHeight="1">
      <c r="A108" s="244" t="s">
        <v>4</v>
      </c>
      <c r="B108" s="244"/>
      <c r="C108" s="245"/>
      <c r="D108" s="256" t="s">
        <v>594</v>
      </c>
      <c r="E108" s="262" t="s">
        <v>182</v>
      </c>
      <c r="F108" s="263"/>
      <c r="G108" s="264"/>
      <c r="H108" s="262" t="s">
        <v>183</v>
      </c>
      <c r="I108" s="264"/>
      <c r="J108" s="262" t="s">
        <v>184</v>
      </c>
      <c r="K108" s="264"/>
      <c r="L108" s="271" t="s">
        <v>185</v>
      </c>
      <c r="M108" s="272"/>
      <c r="N108" s="272"/>
    </row>
    <row r="109" spans="1:14" ht="33.75">
      <c r="A109" s="246"/>
      <c r="B109" s="246"/>
      <c r="C109" s="247"/>
      <c r="D109" s="257"/>
      <c r="E109" s="127" t="s">
        <v>344</v>
      </c>
      <c r="F109" s="129" t="s">
        <v>345</v>
      </c>
      <c r="G109" s="127" t="s">
        <v>186</v>
      </c>
      <c r="H109" s="127" t="s">
        <v>176</v>
      </c>
      <c r="I109" s="127" t="s">
        <v>187</v>
      </c>
      <c r="J109" s="123" t="s">
        <v>188</v>
      </c>
      <c r="K109" s="127" t="s">
        <v>347</v>
      </c>
      <c r="L109" s="127" t="s">
        <v>346</v>
      </c>
      <c r="M109" s="127" t="s">
        <v>348</v>
      </c>
      <c r="N109" s="128" t="s">
        <v>5</v>
      </c>
    </row>
    <row r="110" spans="1:14" ht="11.25">
      <c r="A110" s="43"/>
      <c r="B110" s="43"/>
      <c r="C110" s="48"/>
      <c r="D110" s="2" t="s">
        <v>2</v>
      </c>
      <c r="E110" s="2" t="s">
        <v>2</v>
      </c>
      <c r="F110" s="2" t="s">
        <v>2</v>
      </c>
      <c r="G110" s="2" t="s">
        <v>2</v>
      </c>
      <c r="H110" s="2" t="s">
        <v>2</v>
      </c>
      <c r="I110" s="2" t="s">
        <v>2</v>
      </c>
      <c r="J110" s="2" t="s">
        <v>189</v>
      </c>
      <c r="K110" s="2" t="s">
        <v>189</v>
      </c>
      <c r="L110" s="2" t="s">
        <v>189</v>
      </c>
      <c r="M110" s="2" t="s">
        <v>189</v>
      </c>
      <c r="N110" s="2" t="s">
        <v>189</v>
      </c>
    </row>
    <row r="111" spans="1:14" ht="14.25" customHeight="1">
      <c r="A111" s="2" t="s">
        <v>3</v>
      </c>
      <c r="B111" s="7">
        <v>12</v>
      </c>
      <c r="C111" s="10" t="s">
        <v>108</v>
      </c>
      <c r="D111" s="7">
        <v>5546229</v>
      </c>
      <c r="E111" s="7">
        <v>4257304</v>
      </c>
      <c r="F111" s="7">
        <v>51931</v>
      </c>
      <c r="G111" s="7">
        <v>660771</v>
      </c>
      <c r="H111" s="7">
        <v>11527</v>
      </c>
      <c r="I111" s="7">
        <v>564696</v>
      </c>
      <c r="J111" s="7">
        <v>473921</v>
      </c>
      <c r="K111" s="7">
        <v>349056</v>
      </c>
      <c r="L111" s="7">
        <v>737183</v>
      </c>
      <c r="M111" s="7">
        <v>71663</v>
      </c>
      <c r="N111" s="7">
        <v>14131</v>
      </c>
    </row>
    <row r="112" spans="2:14" ht="14.25" customHeight="1">
      <c r="B112" s="7">
        <v>13</v>
      </c>
      <c r="C112" s="10"/>
      <c r="D112" s="7">
        <v>5561552</v>
      </c>
      <c r="E112" s="7">
        <v>4334157</v>
      </c>
      <c r="F112" s="7">
        <v>52454</v>
      </c>
      <c r="G112" s="7">
        <v>658105</v>
      </c>
      <c r="H112" s="7">
        <v>8033</v>
      </c>
      <c r="I112" s="7">
        <v>508802</v>
      </c>
      <c r="J112" s="7">
        <v>426934</v>
      </c>
      <c r="K112" s="7">
        <v>336677</v>
      </c>
      <c r="L112" s="7">
        <v>688588</v>
      </c>
      <c r="M112" s="7">
        <v>63187</v>
      </c>
      <c r="N112" s="7">
        <v>14124</v>
      </c>
    </row>
    <row r="113" spans="2:14" ht="14.25" customHeight="1">
      <c r="B113" s="7">
        <v>14</v>
      </c>
      <c r="C113" s="10"/>
      <c r="D113" s="7">
        <v>5489975</v>
      </c>
      <c r="E113" s="7">
        <v>4444519</v>
      </c>
      <c r="F113" s="7">
        <v>58258</v>
      </c>
      <c r="G113" s="7">
        <v>632514</v>
      </c>
      <c r="H113" s="7">
        <v>5512</v>
      </c>
      <c r="I113" s="7">
        <v>432588</v>
      </c>
      <c r="J113" s="7">
        <v>385304</v>
      </c>
      <c r="K113" s="7">
        <v>324519</v>
      </c>
      <c r="L113" s="7">
        <v>623991</v>
      </c>
      <c r="M113" s="7">
        <v>72217</v>
      </c>
      <c r="N113" s="7">
        <v>13615</v>
      </c>
    </row>
    <row r="114" spans="2:14" ht="14.25" customHeight="1">
      <c r="B114" s="7">
        <v>15</v>
      </c>
      <c r="C114" s="10"/>
      <c r="D114" s="7">
        <v>5638001</v>
      </c>
      <c r="E114" s="7">
        <v>4594648</v>
      </c>
      <c r="F114" s="7">
        <v>62560</v>
      </c>
      <c r="G114" s="7">
        <v>585969</v>
      </c>
      <c r="H114" s="7">
        <v>3280</v>
      </c>
      <c r="I114" s="7">
        <v>391544</v>
      </c>
      <c r="J114" s="7">
        <v>337834</v>
      </c>
      <c r="K114" s="7">
        <v>322160</v>
      </c>
      <c r="L114" s="7">
        <v>582196</v>
      </c>
      <c r="M114" s="7">
        <v>57846</v>
      </c>
      <c r="N114" s="7">
        <v>19952</v>
      </c>
    </row>
    <row r="115" spans="2:14" ht="14.25" customHeight="1">
      <c r="B115" s="7">
        <v>16</v>
      </c>
      <c r="C115" s="10"/>
      <c r="D115" s="7">
        <v>5641821</v>
      </c>
      <c r="E115" s="7">
        <v>4684487</v>
      </c>
      <c r="F115" s="7">
        <v>68756</v>
      </c>
      <c r="G115" s="7">
        <v>549794</v>
      </c>
      <c r="H115" s="7">
        <v>2617</v>
      </c>
      <c r="I115" s="7">
        <v>336167</v>
      </c>
      <c r="J115" s="7">
        <v>299604</v>
      </c>
      <c r="K115" s="7">
        <v>310244</v>
      </c>
      <c r="L115" s="7">
        <v>541142</v>
      </c>
      <c r="M115" s="7">
        <v>52220</v>
      </c>
      <c r="N115" s="7">
        <v>16486</v>
      </c>
    </row>
    <row r="116" spans="1:14" ht="9" customHeight="1">
      <c r="A116" s="6"/>
      <c r="B116" s="31"/>
      <c r="C116" s="23"/>
      <c r="D116" s="52"/>
      <c r="E116" s="53"/>
      <c r="F116" s="53"/>
      <c r="G116" s="54"/>
      <c r="H116" s="15"/>
      <c r="I116" s="15"/>
      <c r="J116" s="52"/>
      <c r="K116" s="53"/>
      <c r="L116" s="53"/>
      <c r="M116" s="53"/>
      <c r="N116" s="53"/>
    </row>
    <row r="117" spans="1:14" ht="12" customHeight="1">
      <c r="A117" s="36"/>
      <c r="C117" s="27"/>
      <c r="D117" s="45"/>
      <c r="E117" s="45"/>
      <c r="F117" s="43"/>
      <c r="G117" s="45"/>
      <c r="H117" s="45"/>
      <c r="I117" s="45"/>
      <c r="J117" s="45"/>
      <c r="K117" s="43"/>
      <c r="L117" s="43"/>
      <c r="M117" s="43"/>
      <c r="N117" s="2" t="s">
        <v>181</v>
      </c>
    </row>
    <row r="118" spans="1:14" ht="14.25">
      <c r="A118" s="42" t="s">
        <v>446</v>
      </c>
      <c r="B118" s="43"/>
      <c r="C118" s="44"/>
      <c r="D118" s="45"/>
      <c r="E118" s="46"/>
      <c r="F118" s="47"/>
      <c r="G118" s="45"/>
      <c r="H118" s="45"/>
      <c r="I118" s="47"/>
      <c r="J118" s="45"/>
      <c r="K118" s="43"/>
      <c r="L118" s="43"/>
      <c r="M118" s="43"/>
      <c r="N118" s="43"/>
    </row>
    <row r="119" spans="1:14" ht="12.75" customHeight="1">
      <c r="A119" s="244" t="s">
        <v>326</v>
      </c>
      <c r="B119" s="244"/>
      <c r="C119" s="245"/>
      <c r="D119" s="252" t="s">
        <v>190</v>
      </c>
      <c r="E119" s="262" t="s">
        <v>191</v>
      </c>
      <c r="F119" s="263"/>
      <c r="G119" s="263"/>
      <c r="H119" s="263"/>
      <c r="I119" s="263"/>
      <c r="J119" s="263"/>
      <c r="K119" s="263"/>
      <c r="L119" s="263"/>
      <c r="M119" s="269" t="s">
        <v>5</v>
      </c>
      <c r="N119" s="56"/>
    </row>
    <row r="120" spans="1:14" ht="12.75" customHeight="1">
      <c r="A120" s="246"/>
      <c r="B120" s="246"/>
      <c r="C120" s="247"/>
      <c r="D120" s="253"/>
      <c r="E120" s="123" t="s">
        <v>192</v>
      </c>
      <c r="F120" s="123" t="s">
        <v>193</v>
      </c>
      <c r="G120" s="123" t="s">
        <v>194</v>
      </c>
      <c r="H120" s="123" t="s">
        <v>195</v>
      </c>
      <c r="I120" s="123" t="s">
        <v>196</v>
      </c>
      <c r="J120" s="123" t="s">
        <v>197</v>
      </c>
      <c r="K120" s="123" t="s">
        <v>198</v>
      </c>
      <c r="L120" s="123" t="s">
        <v>199</v>
      </c>
      <c r="M120" s="270"/>
      <c r="N120" s="56"/>
    </row>
    <row r="121" spans="1:14" ht="11.25">
      <c r="A121" s="43"/>
      <c r="B121" s="43"/>
      <c r="C121" s="48"/>
      <c r="D121" s="2" t="s">
        <v>11</v>
      </c>
      <c r="E121" s="2" t="s">
        <v>11</v>
      </c>
      <c r="F121" s="2" t="s">
        <v>11</v>
      </c>
      <c r="G121" s="2" t="s">
        <v>11</v>
      </c>
      <c r="H121" s="2" t="s">
        <v>11</v>
      </c>
      <c r="I121" s="2" t="s">
        <v>11</v>
      </c>
      <c r="J121" s="2" t="s">
        <v>11</v>
      </c>
      <c r="K121" s="2" t="s">
        <v>11</v>
      </c>
      <c r="L121" s="2" t="s">
        <v>11</v>
      </c>
      <c r="M121" s="2" t="s">
        <v>11</v>
      </c>
      <c r="N121" s="43"/>
    </row>
    <row r="122" spans="1:13" ht="14.25" customHeight="1">
      <c r="A122" s="7" t="s">
        <v>3</v>
      </c>
      <c r="B122" s="7">
        <v>14</v>
      </c>
      <c r="C122" s="10" t="s">
        <v>108</v>
      </c>
      <c r="D122" s="7">
        <v>3676</v>
      </c>
      <c r="E122" s="7">
        <v>2702</v>
      </c>
      <c r="F122" s="7">
        <v>1101</v>
      </c>
      <c r="G122" s="7">
        <v>424</v>
      </c>
      <c r="H122" s="7">
        <v>8</v>
      </c>
      <c r="I122" s="7">
        <v>664</v>
      </c>
      <c r="J122" s="7">
        <v>105</v>
      </c>
      <c r="K122" s="2" t="s">
        <v>75</v>
      </c>
      <c r="L122" s="7">
        <v>400</v>
      </c>
      <c r="M122" s="7">
        <v>974</v>
      </c>
    </row>
    <row r="123" spans="2:13" ht="14.25" customHeight="1">
      <c r="B123" s="7">
        <v>15</v>
      </c>
      <c r="C123" s="10"/>
      <c r="D123" s="7">
        <v>3588</v>
      </c>
      <c r="E123" s="7">
        <v>2536</v>
      </c>
      <c r="F123" s="7">
        <v>1043</v>
      </c>
      <c r="G123" s="7">
        <v>402</v>
      </c>
      <c r="H123" s="7">
        <v>8</v>
      </c>
      <c r="I123" s="7">
        <v>605</v>
      </c>
      <c r="J123" s="7">
        <v>71</v>
      </c>
      <c r="K123" s="2" t="s">
        <v>75</v>
      </c>
      <c r="L123" s="7">
        <v>407</v>
      </c>
      <c r="M123" s="7">
        <v>1052</v>
      </c>
    </row>
    <row r="124" spans="2:13" ht="14.25" customHeight="1">
      <c r="B124" s="7">
        <v>16</v>
      </c>
      <c r="C124" s="10"/>
      <c r="D124" s="7">
        <v>3375</v>
      </c>
      <c r="E124" s="7">
        <v>2538</v>
      </c>
      <c r="F124" s="7">
        <v>993</v>
      </c>
      <c r="G124" s="7">
        <v>383</v>
      </c>
      <c r="H124" s="7">
        <v>8</v>
      </c>
      <c r="I124" s="7">
        <v>631</v>
      </c>
      <c r="J124" s="7">
        <v>91</v>
      </c>
      <c r="K124" s="2">
        <v>1</v>
      </c>
      <c r="L124" s="7">
        <v>431</v>
      </c>
      <c r="M124" s="7">
        <v>837</v>
      </c>
    </row>
    <row r="125" spans="2:13" ht="14.25" customHeight="1">
      <c r="B125" s="7">
        <v>17</v>
      </c>
      <c r="C125" s="10"/>
      <c r="D125" s="7">
        <v>3753</v>
      </c>
      <c r="E125" s="7">
        <v>2804</v>
      </c>
      <c r="F125" s="7">
        <v>1131</v>
      </c>
      <c r="G125" s="7">
        <v>449</v>
      </c>
      <c r="H125" s="7">
        <v>5</v>
      </c>
      <c r="I125" s="7">
        <v>620</v>
      </c>
      <c r="J125" s="7">
        <v>90</v>
      </c>
      <c r="K125" s="2" t="s">
        <v>75</v>
      </c>
      <c r="L125" s="7">
        <v>509</v>
      </c>
      <c r="M125" s="7">
        <v>949</v>
      </c>
    </row>
    <row r="126" spans="2:13" ht="14.25" customHeight="1">
      <c r="B126" s="7">
        <v>18</v>
      </c>
      <c r="C126" s="10"/>
      <c r="D126" s="7">
        <v>3856</v>
      </c>
      <c r="E126" s="7">
        <v>2654</v>
      </c>
      <c r="F126" s="7">
        <v>995</v>
      </c>
      <c r="G126" s="7">
        <v>456</v>
      </c>
      <c r="H126" s="7">
        <v>11</v>
      </c>
      <c r="I126" s="7">
        <v>594</v>
      </c>
      <c r="J126" s="7">
        <v>99</v>
      </c>
      <c r="K126" s="2" t="s">
        <v>75</v>
      </c>
      <c r="L126" s="7">
        <v>499</v>
      </c>
      <c r="M126" s="7">
        <v>1202</v>
      </c>
    </row>
    <row r="127" spans="1:13" ht="9" customHeight="1">
      <c r="A127" s="37"/>
      <c r="B127" s="37"/>
      <c r="C127" s="23"/>
      <c r="D127" s="15"/>
      <c r="E127" s="15"/>
      <c r="F127" s="15"/>
      <c r="G127" s="15"/>
      <c r="H127" s="15"/>
      <c r="I127" s="15"/>
      <c r="J127" s="15"/>
      <c r="K127" s="15"/>
      <c r="L127" s="15"/>
      <c r="M127" s="15"/>
    </row>
    <row r="128" spans="13:14" ht="12" customHeight="1">
      <c r="M128" s="2" t="s">
        <v>573</v>
      </c>
      <c r="N128" s="2"/>
    </row>
    <row r="129" ht="10.5" customHeight="1">
      <c r="N129" s="2"/>
    </row>
  </sheetData>
  <mergeCells count="66">
    <mergeCell ref="I93:I94"/>
    <mergeCell ref="J93:J94"/>
    <mergeCell ref="J108:K108"/>
    <mergeCell ref="L108:N108"/>
    <mergeCell ref="A119:C120"/>
    <mergeCell ref="D119:D120"/>
    <mergeCell ref="E119:L119"/>
    <mergeCell ref="M119:M120"/>
    <mergeCell ref="A108:C109"/>
    <mergeCell ref="D108:D109"/>
    <mergeCell ref="E108:G108"/>
    <mergeCell ref="H108:I108"/>
    <mergeCell ref="N82:N83"/>
    <mergeCell ref="A93:C94"/>
    <mergeCell ref="D93:D94"/>
    <mergeCell ref="E93:E94"/>
    <mergeCell ref="F93:F94"/>
    <mergeCell ref="G93:G94"/>
    <mergeCell ref="H93:H94"/>
    <mergeCell ref="K93:N93"/>
    <mergeCell ref="J82:J83"/>
    <mergeCell ref="K82:K83"/>
    <mergeCell ref="L82:L83"/>
    <mergeCell ref="M82:M83"/>
    <mergeCell ref="G69:G70"/>
    <mergeCell ref="I69:M69"/>
    <mergeCell ref="H69:H70"/>
    <mergeCell ref="N69:N70"/>
    <mergeCell ref="A82:C83"/>
    <mergeCell ref="D82:D83"/>
    <mergeCell ref="E82:E83"/>
    <mergeCell ref="F82:F83"/>
    <mergeCell ref="G82:G83"/>
    <mergeCell ref="H82:H83"/>
    <mergeCell ref="I82:I83"/>
    <mergeCell ref="A69:C70"/>
    <mergeCell ref="D69:D70"/>
    <mergeCell ref="E69:E70"/>
    <mergeCell ref="F69:F70"/>
    <mergeCell ref="K49:M49"/>
    <mergeCell ref="D49:D50"/>
    <mergeCell ref="E49:E50"/>
    <mergeCell ref="F49:F50"/>
    <mergeCell ref="H49:J49"/>
    <mergeCell ref="A2:C3"/>
    <mergeCell ref="A49:C50"/>
    <mergeCell ref="A38:C39"/>
    <mergeCell ref="G49:G50"/>
    <mergeCell ref="D38:D39"/>
    <mergeCell ref="E38:E39"/>
    <mergeCell ref="F38:F39"/>
    <mergeCell ref="D2:G2"/>
    <mergeCell ref="A15:C16"/>
    <mergeCell ref="D15:E15"/>
    <mergeCell ref="M2:N2"/>
    <mergeCell ref="M15:M16"/>
    <mergeCell ref="F15:G15"/>
    <mergeCell ref="H15:I15"/>
    <mergeCell ref="J15:J16"/>
    <mergeCell ref="L15:L16"/>
    <mergeCell ref="K15:K16"/>
    <mergeCell ref="H2:L2"/>
    <mergeCell ref="G38:H38"/>
    <mergeCell ref="L38:M38"/>
    <mergeCell ref="I38:K38"/>
    <mergeCell ref="A27:C27"/>
  </mergeCells>
  <printOptions/>
  <pageMargins left="0.5905511811023623" right="0.3937007874015748" top="0.62" bottom="0.3937007874015748" header="0.3" footer="0.1968503937007874"/>
  <pageSetup horizontalDpi="600" verticalDpi="600" orientation="portrait" paperSize="9" scale="97" r:id="rId2"/>
  <headerFooter alignWithMargins="0">
    <oddHeader>&amp;L&amp;"ＭＳ Ｐゴシック,太字"&amp;14&amp;A</oddHeader>
  </headerFooter>
  <rowBreaks count="1" manualBreakCount="1">
    <brk id="67" max="13" man="1"/>
  </rowBreaks>
  <drawing r:id="rId1"/>
</worksheet>
</file>

<file path=xl/worksheets/sheet5.xml><?xml version="1.0" encoding="utf-8"?>
<worksheet xmlns="http://schemas.openxmlformats.org/spreadsheetml/2006/main" xmlns:r="http://schemas.openxmlformats.org/officeDocument/2006/relationships">
  <dimension ref="A1:P64"/>
  <sheetViews>
    <sheetView zoomScaleSheetLayoutView="100" workbookViewId="0" topLeftCell="A35">
      <selection activeCell="M72" sqref="M72"/>
    </sheetView>
  </sheetViews>
  <sheetFormatPr defaultColWidth="9.00390625" defaultRowHeight="12.75"/>
  <cols>
    <col min="1" max="1" width="4.125" style="95" customWidth="1"/>
    <col min="2" max="2" width="2.75390625" style="95" customWidth="1"/>
    <col min="3" max="3" width="6.75390625" style="95" customWidth="1"/>
    <col min="4" max="9" width="7.75390625" style="95" customWidth="1"/>
    <col min="10" max="10" width="6.75390625" style="95" customWidth="1"/>
    <col min="11" max="14" width="7.75390625" style="95" customWidth="1"/>
    <col min="15" max="15" width="6.25390625" style="95" customWidth="1"/>
    <col min="16" max="16384" width="9.125" style="95" customWidth="1"/>
  </cols>
  <sheetData>
    <row r="1" spans="1:15" ht="15" customHeight="1">
      <c r="A1" s="130" t="s">
        <v>504</v>
      </c>
      <c r="B1" s="9"/>
      <c r="C1" s="9"/>
      <c r="D1" s="4"/>
      <c r="E1" s="4"/>
      <c r="F1" s="4"/>
      <c r="G1" s="4"/>
      <c r="H1" s="4"/>
      <c r="I1" s="4"/>
      <c r="J1" s="4"/>
      <c r="K1" s="57"/>
      <c r="L1" s="4"/>
      <c r="M1" s="3"/>
      <c r="N1" s="3"/>
      <c r="O1" s="58"/>
    </row>
    <row r="2" spans="1:15" ht="12">
      <c r="A2" s="236" t="s">
        <v>4</v>
      </c>
      <c r="B2" s="236"/>
      <c r="C2" s="211"/>
      <c r="D2" s="203" t="s">
        <v>200</v>
      </c>
      <c r="E2" s="217"/>
      <c r="F2" s="217"/>
      <c r="G2" s="217"/>
      <c r="H2" s="217"/>
      <c r="I2" s="218"/>
      <c r="J2" s="281" t="s">
        <v>201</v>
      </c>
      <c r="K2" s="281"/>
      <c r="L2" s="281"/>
      <c r="M2" s="281"/>
      <c r="N2" s="281"/>
      <c r="O2" s="282"/>
    </row>
    <row r="3" spans="1:15" ht="12">
      <c r="A3" s="191"/>
      <c r="B3" s="191"/>
      <c r="C3" s="280"/>
      <c r="D3" s="233" t="s">
        <v>202</v>
      </c>
      <c r="E3" s="221" t="s">
        <v>349</v>
      </c>
      <c r="F3" s="233" t="s">
        <v>203</v>
      </c>
      <c r="G3" s="282" t="s">
        <v>204</v>
      </c>
      <c r="H3" s="283"/>
      <c r="I3" s="221" t="s">
        <v>350</v>
      </c>
      <c r="J3" s="233" t="s">
        <v>202</v>
      </c>
      <c r="K3" s="221" t="s">
        <v>349</v>
      </c>
      <c r="L3" s="233" t="s">
        <v>206</v>
      </c>
      <c r="M3" s="281" t="s">
        <v>207</v>
      </c>
      <c r="N3" s="281"/>
      <c r="O3" s="220" t="s">
        <v>205</v>
      </c>
    </row>
    <row r="4" spans="1:15" ht="12">
      <c r="A4" s="237"/>
      <c r="B4" s="237"/>
      <c r="C4" s="238"/>
      <c r="D4" s="234"/>
      <c r="E4" s="222"/>
      <c r="F4" s="285"/>
      <c r="G4" s="131" t="s">
        <v>126</v>
      </c>
      <c r="H4" s="102" t="s">
        <v>208</v>
      </c>
      <c r="I4" s="222"/>
      <c r="J4" s="234"/>
      <c r="K4" s="222"/>
      <c r="L4" s="234"/>
      <c r="M4" s="131" t="s">
        <v>126</v>
      </c>
      <c r="N4" s="102" t="s">
        <v>208</v>
      </c>
      <c r="O4" s="220"/>
    </row>
    <row r="5" spans="1:15" ht="12">
      <c r="A5" s="2"/>
      <c r="B5" s="2"/>
      <c r="C5" s="12"/>
      <c r="D5" s="2" t="s">
        <v>209</v>
      </c>
      <c r="E5" s="2" t="s">
        <v>2</v>
      </c>
      <c r="F5" s="2" t="s">
        <v>2</v>
      </c>
      <c r="G5" s="2" t="s">
        <v>2</v>
      </c>
      <c r="H5" s="2" t="s">
        <v>2</v>
      </c>
      <c r="I5" s="2" t="s">
        <v>58</v>
      </c>
      <c r="J5" s="2" t="s">
        <v>209</v>
      </c>
      <c r="K5" s="2" t="s">
        <v>2</v>
      </c>
      <c r="L5" s="2" t="s">
        <v>2</v>
      </c>
      <c r="M5" s="2" t="s">
        <v>2</v>
      </c>
      <c r="N5" s="2" t="s">
        <v>2</v>
      </c>
      <c r="O5" s="2" t="s">
        <v>58</v>
      </c>
    </row>
    <row r="6" spans="1:15" ht="12">
      <c r="A6" s="60" t="s">
        <v>3</v>
      </c>
      <c r="B6" s="7">
        <v>15</v>
      </c>
      <c r="C6" s="10" t="s">
        <v>108</v>
      </c>
      <c r="D6" s="7">
        <v>857</v>
      </c>
      <c r="E6" s="7">
        <v>17522</v>
      </c>
      <c r="F6" s="7">
        <v>324482</v>
      </c>
      <c r="G6" s="2">
        <v>2844</v>
      </c>
      <c r="H6" s="2">
        <v>840</v>
      </c>
      <c r="I6" s="61">
        <f>+H6/F6*100</f>
        <v>0.25887414402031544</v>
      </c>
      <c r="J6" s="7">
        <v>405</v>
      </c>
      <c r="K6" s="7">
        <v>10711</v>
      </c>
      <c r="L6" s="7">
        <v>166624</v>
      </c>
      <c r="M6" s="2">
        <v>7097</v>
      </c>
      <c r="N6" s="2">
        <v>4760</v>
      </c>
      <c r="O6" s="61">
        <f>+N6/L6*100</f>
        <v>2.856731323218744</v>
      </c>
    </row>
    <row r="7" spans="1:15" ht="12">
      <c r="A7" s="7"/>
      <c r="B7" s="7">
        <v>16</v>
      </c>
      <c r="C7" s="10"/>
      <c r="D7" s="7">
        <v>851</v>
      </c>
      <c r="E7" s="7">
        <v>17728</v>
      </c>
      <c r="F7" s="7">
        <v>324849</v>
      </c>
      <c r="G7" s="2">
        <v>2744</v>
      </c>
      <c r="H7" s="2">
        <v>828</v>
      </c>
      <c r="I7" s="61">
        <f>+H7/F7*100</f>
        <v>0.25488765549532244</v>
      </c>
      <c r="J7" s="7">
        <v>405</v>
      </c>
      <c r="K7" s="7">
        <v>10645</v>
      </c>
      <c r="L7" s="7">
        <v>162779</v>
      </c>
      <c r="M7" s="2">
        <v>6669</v>
      </c>
      <c r="N7" s="2">
        <v>4585</v>
      </c>
      <c r="O7" s="61">
        <f>+N7/L7*100</f>
        <v>2.8167024001867564</v>
      </c>
    </row>
    <row r="8" spans="1:15" ht="12">
      <c r="A8" s="7"/>
      <c r="B8" s="7">
        <v>17</v>
      </c>
      <c r="C8" s="10"/>
      <c r="D8" s="7">
        <v>845</v>
      </c>
      <c r="E8" s="7">
        <v>17939</v>
      </c>
      <c r="F8" s="7">
        <v>326520</v>
      </c>
      <c r="G8" s="2">
        <v>2850</v>
      </c>
      <c r="H8" s="2">
        <v>832</v>
      </c>
      <c r="I8" s="61">
        <f>+H8/F8*100</f>
        <v>0.25480828126914123</v>
      </c>
      <c r="J8" s="7">
        <v>401</v>
      </c>
      <c r="K8" s="7">
        <v>10649</v>
      </c>
      <c r="L8" s="7">
        <v>161198</v>
      </c>
      <c r="M8" s="2">
        <v>6637</v>
      </c>
      <c r="N8" s="2">
        <v>4335</v>
      </c>
      <c r="O8" s="61">
        <f>+N8/L8*100</f>
        <v>2.689239320587104</v>
      </c>
    </row>
    <row r="9" spans="1:15" ht="12">
      <c r="A9" s="7"/>
      <c r="B9" s="7">
        <v>18</v>
      </c>
      <c r="C9" s="10"/>
      <c r="D9" s="1">
        <v>834</v>
      </c>
      <c r="E9" s="1">
        <v>18111</v>
      </c>
      <c r="F9" s="1">
        <v>328422</v>
      </c>
      <c r="G9" s="39">
        <v>2888</v>
      </c>
      <c r="H9" s="39">
        <v>818</v>
      </c>
      <c r="I9" s="61">
        <f>+H9/F9*100</f>
        <v>0.24906979434995222</v>
      </c>
      <c r="J9" s="1">
        <v>400</v>
      </c>
      <c r="K9" s="1">
        <v>10575</v>
      </c>
      <c r="L9" s="1">
        <v>159530</v>
      </c>
      <c r="M9" s="39">
        <v>7013</v>
      </c>
      <c r="N9" s="39">
        <v>4408</v>
      </c>
      <c r="O9" s="61">
        <f>+N9/L9*100</f>
        <v>2.763116655174575</v>
      </c>
    </row>
    <row r="10" spans="1:15" ht="12">
      <c r="A10" s="7"/>
      <c r="B10" s="7">
        <v>19</v>
      </c>
      <c r="C10" s="10"/>
      <c r="D10" s="1">
        <v>832</v>
      </c>
      <c r="E10" s="1">
        <v>18305</v>
      </c>
      <c r="F10" s="1">
        <v>327311</v>
      </c>
      <c r="G10" s="39" t="s">
        <v>139</v>
      </c>
      <c r="H10" s="39" t="s">
        <v>139</v>
      </c>
      <c r="I10" s="39" t="s">
        <v>139</v>
      </c>
      <c r="J10" s="1">
        <v>400</v>
      </c>
      <c r="K10" s="1">
        <v>10611</v>
      </c>
      <c r="L10" s="1">
        <v>160120</v>
      </c>
      <c r="M10" s="39" t="s">
        <v>139</v>
      </c>
      <c r="N10" s="39" t="s">
        <v>139</v>
      </c>
      <c r="O10" s="39" t="s">
        <v>139</v>
      </c>
    </row>
    <row r="11" spans="1:15" ht="10.5" customHeight="1">
      <c r="A11" s="15"/>
      <c r="B11" s="15"/>
      <c r="C11" s="34"/>
      <c r="D11" s="52"/>
      <c r="E11" s="52"/>
      <c r="F11" s="62"/>
      <c r="G11" s="15"/>
      <c r="H11" s="15"/>
      <c r="I11" s="63"/>
      <c r="J11" s="15"/>
      <c r="K11" s="52"/>
      <c r="L11" s="52"/>
      <c r="M11" s="15"/>
      <c r="N11" s="15"/>
      <c r="O11" s="63"/>
    </row>
    <row r="12" spans="1:15" ht="12">
      <c r="A12" s="7"/>
      <c r="B12" s="7"/>
      <c r="C12" s="27"/>
      <c r="D12" s="64"/>
      <c r="E12" s="64"/>
      <c r="F12" s="64"/>
      <c r="G12" s="64"/>
      <c r="H12" s="64"/>
      <c r="I12" s="64"/>
      <c r="J12" s="64"/>
      <c r="K12" s="64"/>
      <c r="L12" s="64"/>
      <c r="M12" s="64"/>
      <c r="N12" s="64"/>
      <c r="O12" s="64"/>
    </row>
    <row r="13" spans="1:15" ht="15" customHeight="1">
      <c r="A13" s="236" t="s">
        <v>4</v>
      </c>
      <c r="B13" s="236"/>
      <c r="C13" s="211"/>
      <c r="D13" s="218" t="s">
        <v>210</v>
      </c>
      <c r="E13" s="233"/>
      <c r="F13" s="202"/>
      <c r="G13" s="202" t="s">
        <v>211</v>
      </c>
      <c r="H13" s="233"/>
      <c r="I13" s="202"/>
      <c r="J13" s="202" t="s">
        <v>212</v>
      </c>
      <c r="K13" s="233"/>
      <c r="L13" s="203"/>
      <c r="M13" s="202" t="s">
        <v>213</v>
      </c>
      <c r="N13" s="233"/>
      <c r="O13" s="203"/>
    </row>
    <row r="14" spans="1:15" ht="12">
      <c r="A14" s="191"/>
      <c r="B14" s="191"/>
      <c r="C14" s="280"/>
      <c r="D14" s="210" t="s">
        <v>202</v>
      </c>
      <c r="E14" s="221" t="s">
        <v>349</v>
      </c>
      <c r="F14" s="211" t="s">
        <v>206</v>
      </c>
      <c r="G14" s="210" t="s">
        <v>202</v>
      </c>
      <c r="H14" s="221" t="s">
        <v>349</v>
      </c>
      <c r="I14" s="211" t="s">
        <v>214</v>
      </c>
      <c r="J14" s="210" t="s">
        <v>202</v>
      </c>
      <c r="K14" s="221" t="s">
        <v>349</v>
      </c>
      <c r="L14" s="211" t="s">
        <v>214</v>
      </c>
      <c r="M14" s="210" t="s">
        <v>215</v>
      </c>
      <c r="N14" s="221" t="s">
        <v>349</v>
      </c>
      <c r="O14" s="236" t="s">
        <v>216</v>
      </c>
    </row>
    <row r="15" spans="1:15" ht="12">
      <c r="A15" s="237"/>
      <c r="B15" s="237"/>
      <c r="C15" s="238"/>
      <c r="D15" s="284"/>
      <c r="E15" s="222"/>
      <c r="F15" s="238"/>
      <c r="G15" s="284"/>
      <c r="H15" s="222"/>
      <c r="I15" s="238"/>
      <c r="J15" s="284"/>
      <c r="K15" s="222"/>
      <c r="L15" s="238"/>
      <c r="M15" s="284"/>
      <c r="N15" s="222"/>
      <c r="O15" s="237"/>
    </row>
    <row r="16" spans="1:15" ht="12">
      <c r="A16" s="7"/>
      <c r="B16" s="7"/>
      <c r="C16" s="10"/>
      <c r="D16" s="2" t="s">
        <v>209</v>
      </c>
      <c r="E16" s="65" t="s">
        <v>2</v>
      </c>
      <c r="F16" s="65" t="s">
        <v>2</v>
      </c>
      <c r="G16" s="2" t="s">
        <v>209</v>
      </c>
      <c r="H16" s="65" t="s">
        <v>2</v>
      </c>
      <c r="I16" s="65" t="s">
        <v>2</v>
      </c>
      <c r="J16" s="2" t="s">
        <v>209</v>
      </c>
      <c r="K16" s="65" t="s">
        <v>2</v>
      </c>
      <c r="L16" s="65" t="s">
        <v>2</v>
      </c>
      <c r="M16" s="2" t="s">
        <v>209</v>
      </c>
      <c r="N16" s="65" t="s">
        <v>2</v>
      </c>
      <c r="O16" s="65" t="s">
        <v>2</v>
      </c>
    </row>
    <row r="17" spans="1:15" ht="12">
      <c r="A17" s="60" t="s">
        <v>3</v>
      </c>
      <c r="B17" s="7">
        <v>15</v>
      </c>
      <c r="C17" s="10" t="s">
        <v>108</v>
      </c>
      <c r="D17" s="7">
        <v>232</v>
      </c>
      <c r="E17" s="7">
        <v>10919</v>
      </c>
      <c r="F17" s="7">
        <v>163153</v>
      </c>
      <c r="G17" s="7">
        <v>23</v>
      </c>
      <c r="H17" s="7">
        <v>670</v>
      </c>
      <c r="I17" s="7">
        <v>13032</v>
      </c>
      <c r="J17" s="7">
        <v>36</v>
      </c>
      <c r="K17" s="7">
        <v>5389</v>
      </c>
      <c r="L17" s="7">
        <v>121066</v>
      </c>
      <c r="M17" s="7">
        <v>781</v>
      </c>
      <c r="N17" s="7">
        <v>4671</v>
      </c>
      <c r="O17" s="7">
        <v>77033</v>
      </c>
    </row>
    <row r="18" spans="1:15" ht="12">
      <c r="A18" s="7"/>
      <c r="B18" s="7">
        <v>16</v>
      </c>
      <c r="C18" s="10"/>
      <c r="D18" s="7">
        <v>231</v>
      </c>
      <c r="E18" s="7">
        <v>10854</v>
      </c>
      <c r="F18" s="7">
        <v>159320</v>
      </c>
      <c r="G18" s="7">
        <v>23</v>
      </c>
      <c r="H18" s="7">
        <v>670</v>
      </c>
      <c r="I18" s="7">
        <v>12682</v>
      </c>
      <c r="J18" s="7">
        <v>36</v>
      </c>
      <c r="K18" s="7">
        <v>5526</v>
      </c>
      <c r="L18" s="7">
        <v>120837</v>
      </c>
      <c r="M18" s="7">
        <v>776</v>
      </c>
      <c r="N18" s="7">
        <v>4716</v>
      </c>
      <c r="O18" s="7">
        <v>76908</v>
      </c>
    </row>
    <row r="19" spans="1:15" ht="12">
      <c r="A19" s="7"/>
      <c r="B19" s="7">
        <v>17</v>
      </c>
      <c r="C19" s="10"/>
      <c r="D19" s="7">
        <v>224</v>
      </c>
      <c r="E19" s="7">
        <v>10662</v>
      </c>
      <c r="F19" s="7">
        <v>154209</v>
      </c>
      <c r="G19" s="7">
        <v>23</v>
      </c>
      <c r="H19" s="7">
        <v>659</v>
      </c>
      <c r="I19" s="7">
        <v>11849</v>
      </c>
      <c r="J19" s="7">
        <v>38</v>
      </c>
      <c r="K19" s="7">
        <v>5630</v>
      </c>
      <c r="L19" s="7">
        <v>123243</v>
      </c>
      <c r="M19" s="7">
        <v>766</v>
      </c>
      <c r="N19" s="7">
        <v>4757</v>
      </c>
      <c r="O19" s="7">
        <v>76259</v>
      </c>
    </row>
    <row r="20" spans="1:15" ht="12">
      <c r="A20" s="7"/>
      <c r="B20" s="7">
        <v>18</v>
      </c>
      <c r="C20" s="10"/>
      <c r="D20" s="1">
        <v>222</v>
      </c>
      <c r="E20" s="1">
        <v>10566</v>
      </c>
      <c r="F20" s="1">
        <v>149907</v>
      </c>
      <c r="G20" s="1">
        <v>23</v>
      </c>
      <c r="H20" s="1">
        <v>630</v>
      </c>
      <c r="I20" s="1">
        <v>10573</v>
      </c>
      <c r="J20" s="1">
        <v>39</v>
      </c>
      <c r="K20" s="1">
        <v>5890</v>
      </c>
      <c r="L20" s="1">
        <v>122134</v>
      </c>
      <c r="M20" s="1">
        <v>762</v>
      </c>
      <c r="N20" s="1">
        <v>4795</v>
      </c>
      <c r="O20" s="1">
        <v>75878</v>
      </c>
    </row>
    <row r="21" spans="1:15" ht="12">
      <c r="A21" s="7"/>
      <c r="B21" s="7">
        <v>19</v>
      </c>
      <c r="C21" s="10"/>
      <c r="D21" s="1">
        <v>220</v>
      </c>
      <c r="E21" s="1">
        <v>10392</v>
      </c>
      <c r="F21" s="1">
        <v>145941</v>
      </c>
      <c r="G21" s="1">
        <v>21</v>
      </c>
      <c r="H21" s="1">
        <v>604</v>
      </c>
      <c r="I21" s="1">
        <v>9922</v>
      </c>
      <c r="J21" s="1">
        <v>42</v>
      </c>
      <c r="K21" s="1">
        <v>6044</v>
      </c>
      <c r="L21" s="1">
        <v>121135</v>
      </c>
      <c r="M21" s="1">
        <v>758</v>
      </c>
      <c r="N21" s="1">
        <v>4810</v>
      </c>
      <c r="O21" s="1">
        <v>75150</v>
      </c>
    </row>
    <row r="22" spans="1:15" ht="10.5" customHeight="1">
      <c r="A22" s="15"/>
      <c r="B22" s="15"/>
      <c r="C22" s="34"/>
      <c r="D22" s="15"/>
      <c r="E22" s="15"/>
      <c r="F22" s="15"/>
      <c r="G22" s="15"/>
      <c r="H22" s="15"/>
      <c r="I22" s="15"/>
      <c r="J22" s="15"/>
      <c r="K22" s="15"/>
      <c r="L22" s="15"/>
      <c r="M22" s="52"/>
      <c r="N22" s="52"/>
      <c r="O22" s="52"/>
    </row>
    <row r="23" spans="1:15" ht="12">
      <c r="A23" s="7" t="s">
        <v>217</v>
      </c>
      <c r="B23" s="7" t="s">
        <v>475</v>
      </c>
      <c r="C23" s="7"/>
      <c r="D23" s="7"/>
      <c r="E23" s="7"/>
      <c r="F23" s="7"/>
      <c r="G23" s="7"/>
      <c r="H23" s="7"/>
      <c r="I23" s="7"/>
      <c r="J23" s="7"/>
      <c r="K23" s="7"/>
      <c r="L23" s="7"/>
      <c r="M23" s="7"/>
      <c r="N23" s="7"/>
      <c r="O23" s="2" t="s">
        <v>218</v>
      </c>
    </row>
    <row r="24" spans="1:15" ht="11.25" customHeight="1">
      <c r="A24" s="7"/>
      <c r="B24" s="7" t="s">
        <v>476</v>
      </c>
      <c r="C24" s="7"/>
      <c r="D24" s="7"/>
      <c r="E24" s="7"/>
      <c r="F24" s="7"/>
      <c r="G24" s="7"/>
      <c r="H24" s="7"/>
      <c r="I24" s="7"/>
      <c r="J24" s="7"/>
      <c r="K24" s="7"/>
      <c r="L24" s="7"/>
      <c r="M24" s="7"/>
      <c r="N24" s="7"/>
      <c r="O24" s="2"/>
    </row>
    <row r="25" spans="1:15" ht="10.5" customHeight="1">
      <c r="A25" s="7"/>
      <c r="B25" s="7"/>
      <c r="C25" s="7"/>
      <c r="D25" s="7"/>
      <c r="E25" s="7"/>
      <c r="F25" s="7"/>
      <c r="G25" s="7"/>
      <c r="H25" s="7"/>
      <c r="I25" s="7"/>
      <c r="J25" s="7"/>
      <c r="K25" s="7"/>
      <c r="L25" s="7"/>
      <c r="M25" s="7"/>
      <c r="N25" s="7"/>
      <c r="O25" s="2"/>
    </row>
    <row r="26" spans="1:15" ht="15" customHeight="1">
      <c r="A26" s="100" t="s">
        <v>447</v>
      </c>
      <c r="B26" s="7"/>
      <c r="C26" s="7"/>
      <c r="D26" s="7"/>
      <c r="E26" s="19"/>
      <c r="F26" s="19"/>
      <c r="G26" s="132"/>
      <c r="H26" s="19"/>
      <c r="I26" s="19"/>
      <c r="J26" s="19"/>
      <c r="K26" s="132"/>
      <c r="L26" s="19"/>
      <c r="M26" s="19"/>
      <c r="N26" s="19"/>
      <c r="O26" s="7"/>
    </row>
    <row r="27" spans="1:15" ht="15" customHeight="1">
      <c r="A27" s="107" t="s">
        <v>219</v>
      </c>
      <c r="B27" s="3"/>
      <c r="C27" s="3"/>
      <c r="D27" s="3"/>
      <c r="E27" s="3"/>
      <c r="F27" s="3"/>
      <c r="G27" s="3"/>
      <c r="H27" s="3"/>
      <c r="I27" s="3"/>
      <c r="J27" s="3"/>
      <c r="K27" s="3"/>
      <c r="L27" s="3"/>
      <c r="M27" s="3"/>
      <c r="N27" s="2"/>
      <c r="O27" s="3"/>
    </row>
    <row r="28" spans="1:15" ht="12" customHeight="1">
      <c r="A28" s="225" t="s">
        <v>4</v>
      </c>
      <c r="B28" s="225"/>
      <c r="C28" s="226"/>
      <c r="D28" s="230" t="s">
        <v>126</v>
      </c>
      <c r="E28" s="219" t="s">
        <v>220</v>
      </c>
      <c r="F28" s="219" t="s">
        <v>412</v>
      </c>
      <c r="G28" s="219" t="s">
        <v>221</v>
      </c>
      <c r="H28" s="219" t="s">
        <v>5</v>
      </c>
      <c r="I28" s="203" t="s">
        <v>222</v>
      </c>
      <c r="J28" s="217"/>
      <c r="K28" s="218"/>
      <c r="L28" s="203" t="s">
        <v>223</v>
      </c>
      <c r="M28" s="217"/>
      <c r="N28" s="217"/>
      <c r="O28" s="217"/>
    </row>
    <row r="29" spans="1:15" ht="31.5" customHeight="1">
      <c r="A29" s="227"/>
      <c r="B29" s="227"/>
      <c r="C29" s="228"/>
      <c r="D29" s="230"/>
      <c r="E29" s="219"/>
      <c r="F29" s="219"/>
      <c r="G29" s="219"/>
      <c r="H29" s="219"/>
      <c r="I29" s="108" t="s">
        <v>224</v>
      </c>
      <c r="J29" s="108" t="s">
        <v>225</v>
      </c>
      <c r="K29" s="108" t="s">
        <v>5</v>
      </c>
      <c r="L29" s="133" t="s">
        <v>463</v>
      </c>
      <c r="M29" s="133" t="s">
        <v>464</v>
      </c>
      <c r="N29" s="133" t="s">
        <v>465</v>
      </c>
      <c r="O29" s="134" t="s">
        <v>411</v>
      </c>
    </row>
    <row r="30" spans="1:15" ht="12">
      <c r="A30" s="2"/>
      <c r="B30" s="2"/>
      <c r="C30" s="14"/>
      <c r="D30" s="2" t="s">
        <v>2</v>
      </c>
      <c r="E30" s="2" t="s">
        <v>2</v>
      </c>
      <c r="F30" s="2" t="s">
        <v>2</v>
      </c>
      <c r="G30" s="2" t="s">
        <v>2</v>
      </c>
      <c r="H30" s="2" t="s">
        <v>2</v>
      </c>
      <c r="I30" s="2" t="s">
        <v>2</v>
      </c>
      <c r="J30" s="2" t="s">
        <v>2</v>
      </c>
      <c r="K30" s="2" t="s">
        <v>2</v>
      </c>
      <c r="L30" s="2" t="s">
        <v>2</v>
      </c>
      <c r="M30" s="2" t="s">
        <v>2</v>
      </c>
      <c r="N30" s="2" t="s">
        <v>2</v>
      </c>
      <c r="O30" s="2" t="s">
        <v>2</v>
      </c>
    </row>
    <row r="31" spans="1:15" ht="12">
      <c r="A31" s="7" t="s">
        <v>3</v>
      </c>
      <c r="B31" s="7">
        <v>15</v>
      </c>
      <c r="C31" s="10" t="s">
        <v>226</v>
      </c>
      <c r="D31" s="7">
        <v>58346</v>
      </c>
      <c r="E31" s="7">
        <v>56981</v>
      </c>
      <c r="F31" s="7">
        <v>126</v>
      </c>
      <c r="G31" s="7">
        <v>452</v>
      </c>
      <c r="H31" s="7">
        <v>787</v>
      </c>
      <c r="I31" s="2">
        <v>53595</v>
      </c>
      <c r="J31" s="2">
        <v>1687</v>
      </c>
      <c r="K31" s="2">
        <v>1699</v>
      </c>
      <c r="L31" s="7">
        <v>21</v>
      </c>
      <c r="M31" s="7">
        <v>283</v>
      </c>
      <c r="N31" s="7">
        <v>245</v>
      </c>
      <c r="O31" s="7">
        <v>24</v>
      </c>
    </row>
    <row r="32" spans="1:15" ht="12">
      <c r="A32" s="7"/>
      <c r="B32" s="7">
        <v>16</v>
      </c>
      <c r="C32" s="110"/>
      <c r="D32" s="7">
        <v>57521</v>
      </c>
      <c r="E32" s="7">
        <v>56102</v>
      </c>
      <c r="F32" s="7">
        <v>139</v>
      </c>
      <c r="G32" s="7">
        <v>466</v>
      </c>
      <c r="H32" s="7">
        <v>814</v>
      </c>
      <c r="I32" s="2">
        <v>52764</v>
      </c>
      <c r="J32" s="2">
        <v>1705</v>
      </c>
      <c r="K32" s="2">
        <v>1633</v>
      </c>
      <c r="L32" s="7">
        <v>14</v>
      </c>
      <c r="M32" s="7">
        <v>283</v>
      </c>
      <c r="N32" s="7">
        <v>267</v>
      </c>
      <c r="O32" s="7">
        <v>13</v>
      </c>
    </row>
    <row r="33" spans="1:15" ht="12">
      <c r="A33" s="7"/>
      <c r="B33" s="7">
        <v>17</v>
      </c>
      <c r="C33" s="110"/>
      <c r="D33" s="7">
        <v>54990</v>
      </c>
      <c r="E33" s="7">
        <v>53730</v>
      </c>
      <c r="F33" s="7">
        <v>123</v>
      </c>
      <c r="G33" s="7">
        <v>443</v>
      </c>
      <c r="H33" s="7">
        <v>694</v>
      </c>
      <c r="I33" s="2">
        <v>50439</v>
      </c>
      <c r="J33" s="2">
        <v>1650</v>
      </c>
      <c r="K33" s="2">
        <v>1641</v>
      </c>
      <c r="L33" s="7">
        <v>15</v>
      </c>
      <c r="M33" s="7">
        <v>293</v>
      </c>
      <c r="N33" s="7">
        <v>223</v>
      </c>
      <c r="O33" s="7">
        <v>10</v>
      </c>
    </row>
    <row r="34" spans="1:15" ht="12">
      <c r="A34" s="7"/>
      <c r="B34" s="7">
        <v>18</v>
      </c>
      <c r="C34" s="135"/>
      <c r="D34" s="7">
        <v>53975</v>
      </c>
      <c r="E34" s="7">
        <v>52772</v>
      </c>
      <c r="F34" s="7">
        <v>124</v>
      </c>
      <c r="G34" s="7">
        <v>436</v>
      </c>
      <c r="H34" s="7">
        <v>643</v>
      </c>
      <c r="I34" s="2">
        <v>49427</v>
      </c>
      <c r="J34" s="2">
        <v>1612</v>
      </c>
      <c r="K34" s="2">
        <v>1733</v>
      </c>
      <c r="L34" s="175">
        <v>11</v>
      </c>
      <c r="M34" s="150">
        <v>245</v>
      </c>
      <c r="N34" s="150">
        <v>260</v>
      </c>
      <c r="O34" s="150">
        <v>9</v>
      </c>
    </row>
    <row r="35" spans="1:16" ht="12">
      <c r="A35" s="7"/>
      <c r="B35" s="7">
        <v>19</v>
      </c>
      <c r="C35" s="135"/>
      <c r="D35" s="7">
        <v>53813</v>
      </c>
      <c r="E35" s="7">
        <v>52632</v>
      </c>
      <c r="F35" s="7">
        <v>120</v>
      </c>
      <c r="G35" s="7">
        <v>457</v>
      </c>
      <c r="H35" s="7">
        <v>604</v>
      </c>
      <c r="I35" s="2">
        <v>49218</v>
      </c>
      <c r="J35" s="2">
        <v>1594</v>
      </c>
      <c r="K35" s="2">
        <v>1820</v>
      </c>
      <c r="L35" s="175">
        <v>13</v>
      </c>
      <c r="M35" s="7">
        <v>248</v>
      </c>
      <c r="N35" s="7">
        <v>266</v>
      </c>
      <c r="O35" s="7">
        <v>11</v>
      </c>
      <c r="P35" s="179"/>
    </row>
    <row r="36" spans="1:15" ht="10.5" customHeight="1">
      <c r="A36" s="15"/>
      <c r="B36" s="15"/>
      <c r="C36" s="136"/>
      <c r="D36" s="25"/>
      <c r="E36" s="25"/>
      <c r="F36" s="25"/>
      <c r="G36" s="25"/>
      <c r="H36" s="25"/>
      <c r="I36" s="25"/>
      <c r="J36" s="25"/>
      <c r="K36" s="25"/>
      <c r="L36" s="25"/>
      <c r="M36" s="25"/>
      <c r="N36" s="25"/>
      <c r="O36" s="15"/>
    </row>
    <row r="37" spans="1:15" ht="15" customHeight="1">
      <c r="A37" s="107" t="s">
        <v>227</v>
      </c>
      <c r="B37" s="3"/>
      <c r="C37" s="3"/>
      <c r="D37" s="3"/>
      <c r="E37" s="3"/>
      <c r="F37" s="3"/>
      <c r="G37" s="3"/>
      <c r="H37" s="3"/>
      <c r="I37" s="3"/>
      <c r="J37" s="3"/>
      <c r="K37" s="3"/>
      <c r="L37" s="3"/>
      <c r="M37" s="3"/>
      <c r="N37" s="3"/>
      <c r="O37" s="3"/>
    </row>
    <row r="38" spans="1:15" ht="12" customHeight="1">
      <c r="A38" s="275" t="s">
        <v>228</v>
      </c>
      <c r="B38" s="275"/>
      <c r="C38" s="276"/>
      <c r="D38" s="279" t="s">
        <v>126</v>
      </c>
      <c r="E38" s="219" t="s">
        <v>220</v>
      </c>
      <c r="F38" s="219" t="s">
        <v>412</v>
      </c>
      <c r="G38" s="219" t="s">
        <v>221</v>
      </c>
      <c r="H38" s="219" t="s">
        <v>5</v>
      </c>
      <c r="I38" s="203" t="s">
        <v>222</v>
      </c>
      <c r="J38" s="217"/>
      <c r="K38" s="218"/>
      <c r="L38" s="203" t="s">
        <v>223</v>
      </c>
      <c r="M38" s="217"/>
      <c r="N38" s="217"/>
      <c r="O38" s="217"/>
    </row>
    <row r="39" spans="1:15" ht="31.5" customHeight="1">
      <c r="A39" s="277"/>
      <c r="B39" s="277"/>
      <c r="C39" s="278"/>
      <c r="D39" s="279"/>
      <c r="E39" s="219"/>
      <c r="F39" s="219"/>
      <c r="G39" s="219"/>
      <c r="H39" s="219"/>
      <c r="I39" s="108" t="s">
        <v>229</v>
      </c>
      <c r="J39" s="108" t="s">
        <v>230</v>
      </c>
      <c r="K39" s="108" t="s">
        <v>5</v>
      </c>
      <c r="L39" s="133" t="s">
        <v>463</v>
      </c>
      <c r="M39" s="133" t="s">
        <v>464</v>
      </c>
      <c r="N39" s="133" t="s">
        <v>465</v>
      </c>
      <c r="O39" s="134" t="s">
        <v>411</v>
      </c>
    </row>
    <row r="40" spans="1:15" ht="12">
      <c r="A40" s="2"/>
      <c r="B40" s="2"/>
      <c r="C40" s="14"/>
      <c r="D40" s="2" t="s">
        <v>2</v>
      </c>
      <c r="E40" s="2" t="s">
        <v>2</v>
      </c>
      <c r="F40" s="2" t="s">
        <v>2</v>
      </c>
      <c r="G40" s="2" t="s">
        <v>2</v>
      </c>
      <c r="H40" s="2" t="s">
        <v>2</v>
      </c>
      <c r="I40" s="2" t="s">
        <v>2</v>
      </c>
      <c r="J40" s="2" t="s">
        <v>2</v>
      </c>
      <c r="K40" s="2" t="s">
        <v>2</v>
      </c>
      <c r="L40" s="2" t="s">
        <v>2</v>
      </c>
      <c r="M40" s="2" t="s">
        <v>2</v>
      </c>
      <c r="N40" s="2" t="s">
        <v>2</v>
      </c>
      <c r="O40" s="2" t="s">
        <v>2</v>
      </c>
    </row>
    <row r="41" spans="1:15" ht="12">
      <c r="A41" s="7" t="s">
        <v>3</v>
      </c>
      <c r="B41" s="7">
        <v>15</v>
      </c>
      <c r="C41" s="10" t="s">
        <v>226</v>
      </c>
      <c r="D41" s="7">
        <v>54668</v>
      </c>
      <c r="E41" s="7">
        <v>37540</v>
      </c>
      <c r="F41" s="7">
        <v>5537</v>
      </c>
      <c r="G41" s="7">
        <v>7114</v>
      </c>
      <c r="H41" s="7">
        <v>4477</v>
      </c>
      <c r="I41" s="2">
        <v>23340</v>
      </c>
      <c r="J41" s="2">
        <v>5279</v>
      </c>
      <c r="K41" s="2">
        <v>8921</v>
      </c>
      <c r="L41" s="7">
        <v>66</v>
      </c>
      <c r="M41" s="7">
        <v>3252</v>
      </c>
      <c r="N41" s="7">
        <v>3793</v>
      </c>
      <c r="O41" s="7">
        <v>44</v>
      </c>
    </row>
    <row r="42" spans="1:15" ht="12">
      <c r="A42" s="7"/>
      <c r="B42" s="7">
        <v>16</v>
      </c>
      <c r="C42" s="110"/>
      <c r="D42" s="7">
        <v>52951</v>
      </c>
      <c r="E42" s="7">
        <v>36945</v>
      </c>
      <c r="F42" s="7">
        <v>4827</v>
      </c>
      <c r="G42" s="7">
        <v>6913</v>
      </c>
      <c r="H42" s="7">
        <v>4266</v>
      </c>
      <c r="I42" s="2">
        <v>23053</v>
      </c>
      <c r="J42" s="2">
        <v>4831</v>
      </c>
      <c r="K42" s="2">
        <v>9061</v>
      </c>
      <c r="L42" s="7">
        <v>56</v>
      </c>
      <c r="M42" s="7">
        <v>3430</v>
      </c>
      <c r="N42" s="7">
        <v>3455</v>
      </c>
      <c r="O42" s="7">
        <v>4</v>
      </c>
    </row>
    <row r="43" spans="1:15" ht="12">
      <c r="A43" s="7"/>
      <c r="B43" s="7">
        <v>17</v>
      </c>
      <c r="C43" s="110"/>
      <c r="D43" s="7">
        <v>51589</v>
      </c>
      <c r="E43" s="7">
        <v>36948</v>
      </c>
      <c r="F43" s="7">
        <v>3981</v>
      </c>
      <c r="G43" s="7">
        <v>7190</v>
      </c>
      <c r="H43" s="7">
        <v>3470</v>
      </c>
      <c r="I43" s="2">
        <v>23815</v>
      </c>
      <c r="J43" s="2">
        <v>4382</v>
      </c>
      <c r="K43" s="2">
        <v>8751</v>
      </c>
      <c r="L43" s="7">
        <v>72</v>
      </c>
      <c r="M43" s="7">
        <v>3682</v>
      </c>
      <c r="N43" s="7">
        <v>3461</v>
      </c>
      <c r="O43" s="7">
        <v>1</v>
      </c>
    </row>
    <row r="44" spans="1:15" ht="12">
      <c r="A44" s="7"/>
      <c r="B44" s="7">
        <v>18</v>
      </c>
      <c r="C44" s="110"/>
      <c r="D44" s="7">
        <v>49735</v>
      </c>
      <c r="E44" s="7">
        <v>35480</v>
      </c>
      <c r="F44" s="7">
        <v>3934</v>
      </c>
      <c r="G44" s="7">
        <v>7182</v>
      </c>
      <c r="H44" s="7">
        <v>3139</v>
      </c>
      <c r="I44" s="2">
        <v>23766</v>
      </c>
      <c r="J44" s="2">
        <v>3966</v>
      </c>
      <c r="K44" s="2">
        <v>7748</v>
      </c>
      <c r="L44" s="7">
        <v>63</v>
      </c>
      <c r="M44" s="7">
        <v>3703</v>
      </c>
      <c r="N44" s="7">
        <v>3419</v>
      </c>
      <c r="O44" s="7">
        <v>20</v>
      </c>
    </row>
    <row r="45" spans="1:16" ht="12">
      <c r="A45" s="7"/>
      <c r="B45" s="7">
        <v>19</v>
      </c>
      <c r="C45" s="110"/>
      <c r="D45" s="7">
        <v>48938</v>
      </c>
      <c r="E45" s="7">
        <v>35437</v>
      </c>
      <c r="F45" s="7">
        <v>3666</v>
      </c>
      <c r="G45" s="7">
        <v>7189</v>
      </c>
      <c r="H45" s="7">
        <v>2646</v>
      </c>
      <c r="I45" s="2">
        <v>24792</v>
      </c>
      <c r="J45" s="2">
        <v>3523</v>
      </c>
      <c r="K45" s="2">
        <v>7122</v>
      </c>
      <c r="L45" s="7">
        <v>47</v>
      </c>
      <c r="M45" s="7">
        <v>3874</v>
      </c>
      <c r="N45" s="7">
        <v>3267</v>
      </c>
      <c r="O45" s="7">
        <v>13</v>
      </c>
      <c r="P45" s="179"/>
    </row>
    <row r="46" spans="1:15" ht="10.5" customHeight="1">
      <c r="A46" s="15"/>
      <c r="B46" s="15"/>
      <c r="C46" s="136"/>
      <c r="D46" s="25"/>
      <c r="E46" s="25"/>
      <c r="F46" s="25"/>
      <c r="G46" s="25"/>
      <c r="H46" s="25"/>
      <c r="I46" s="25"/>
      <c r="J46" s="25"/>
      <c r="K46" s="25"/>
      <c r="L46" s="25"/>
      <c r="M46" s="25"/>
      <c r="N46" s="25"/>
      <c r="O46" s="15"/>
    </row>
    <row r="47" spans="1:15" ht="12">
      <c r="A47" s="7" t="s">
        <v>217</v>
      </c>
      <c r="B47" s="7" t="s">
        <v>477</v>
      </c>
      <c r="C47" s="7"/>
      <c r="D47" s="7"/>
      <c r="E47" s="7"/>
      <c r="F47" s="7"/>
      <c r="G47" s="7"/>
      <c r="H47" s="7"/>
      <c r="I47" s="7"/>
      <c r="J47" s="7"/>
      <c r="K47" s="7"/>
      <c r="L47" s="7"/>
      <c r="M47" s="7"/>
      <c r="N47" s="7"/>
      <c r="O47" s="2" t="s">
        <v>218</v>
      </c>
    </row>
    <row r="48" spans="1:15" ht="12">
      <c r="A48" s="7"/>
      <c r="B48" s="7" t="s">
        <v>478</v>
      </c>
      <c r="C48" s="7"/>
      <c r="D48" s="7"/>
      <c r="E48" s="7"/>
      <c r="F48" s="7"/>
      <c r="G48" s="7"/>
      <c r="H48" s="7"/>
      <c r="I48" s="7"/>
      <c r="J48" s="7"/>
      <c r="K48" s="7"/>
      <c r="L48" s="7"/>
      <c r="M48" s="7"/>
      <c r="N48" s="7"/>
      <c r="O48" s="2"/>
    </row>
    <row r="49" spans="1:15" ht="12">
      <c r="A49" s="7" t="s">
        <v>6</v>
      </c>
      <c r="B49" s="7" t="s">
        <v>479</v>
      </c>
      <c r="C49" s="7"/>
      <c r="D49" s="7"/>
      <c r="E49" s="7"/>
      <c r="F49" s="7"/>
      <c r="G49" s="7"/>
      <c r="H49" s="7"/>
      <c r="I49" s="7"/>
      <c r="J49" s="7"/>
      <c r="K49" s="7"/>
      <c r="L49" s="7"/>
      <c r="M49" s="7"/>
      <c r="N49" s="7"/>
      <c r="O49" s="2"/>
    </row>
    <row r="50" spans="1:15" ht="12">
      <c r="A50" s="7"/>
      <c r="B50" s="7" t="s">
        <v>480</v>
      </c>
      <c r="C50" s="7"/>
      <c r="D50" s="7"/>
      <c r="E50" s="7"/>
      <c r="F50" s="7"/>
      <c r="G50" s="7"/>
      <c r="H50" s="7"/>
      <c r="I50" s="7"/>
      <c r="J50" s="7"/>
      <c r="K50" s="7"/>
      <c r="L50" s="7"/>
      <c r="M50" s="7"/>
      <c r="N50" s="7"/>
      <c r="O50" s="2"/>
    </row>
    <row r="51" spans="1:15" ht="10.5" customHeight="1">
      <c r="A51" s="7"/>
      <c r="B51" s="7"/>
      <c r="C51" s="7"/>
      <c r="D51" s="7"/>
      <c r="E51" s="7"/>
      <c r="F51" s="7"/>
      <c r="G51" s="7"/>
      <c r="H51" s="7"/>
      <c r="I51" s="7"/>
      <c r="J51" s="7"/>
      <c r="K51" s="7"/>
      <c r="L51" s="7"/>
      <c r="M51" s="7"/>
      <c r="N51" s="7"/>
      <c r="O51" s="2"/>
    </row>
    <row r="52" spans="1:15" ht="15" customHeight="1">
      <c r="A52" s="137" t="s">
        <v>448</v>
      </c>
      <c r="B52" s="5"/>
      <c r="C52" s="5"/>
      <c r="D52" s="35"/>
      <c r="E52" s="35"/>
      <c r="F52" s="35"/>
      <c r="G52" s="35"/>
      <c r="H52" s="66"/>
      <c r="I52" s="35"/>
      <c r="J52" s="5"/>
      <c r="K52" s="3"/>
      <c r="L52" s="3"/>
      <c r="M52" s="3"/>
      <c r="N52" s="3"/>
      <c r="O52" s="3"/>
    </row>
    <row r="53" spans="1:15" ht="12.75" customHeight="1">
      <c r="A53" s="236" t="s">
        <v>4</v>
      </c>
      <c r="B53" s="236"/>
      <c r="C53" s="236"/>
      <c r="D53" s="251" t="s">
        <v>231</v>
      </c>
      <c r="E53" s="251"/>
      <c r="F53" s="251"/>
      <c r="G53" s="202" t="s">
        <v>232</v>
      </c>
      <c r="H53" s="202"/>
      <c r="I53" s="219" t="s">
        <v>335</v>
      </c>
      <c r="J53" s="251" t="s">
        <v>233</v>
      </c>
      <c r="K53" s="251" t="s">
        <v>234</v>
      </c>
      <c r="L53" s="251" t="s">
        <v>235</v>
      </c>
      <c r="M53" s="256" t="s">
        <v>236</v>
      </c>
      <c r="N53" s="233" t="s">
        <v>237</v>
      </c>
      <c r="O53" s="273" t="s">
        <v>351</v>
      </c>
    </row>
    <row r="54" spans="1:15" ht="24" customHeight="1">
      <c r="A54" s="237"/>
      <c r="B54" s="237"/>
      <c r="C54" s="237"/>
      <c r="D54" s="124" t="s">
        <v>192</v>
      </c>
      <c r="E54" s="124" t="s">
        <v>238</v>
      </c>
      <c r="F54" s="124" t="s">
        <v>239</v>
      </c>
      <c r="G54" s="108" t="s">
        <v>126</v>
      </c>
      <c r="H54" s="108" t="s">
        <v>240</v>
      </c>
      <c r="I54" s="219"/>
      <c r="J54" s="251"/>
      <c r="K54" s="251"/>
      <c r="L54" s="251"/>
      <c r="M54" s="257"/>
      <c r="N54" s="234"/>
      <c r="O54" s="274"/>
    </row>
    <row r="55" spans="1:15" ht="12">
      <c r="A55" s="3"/>
      <c r="B55" s="3"/>
      <c r="C55" s="60"/>
      <c r="D55" s="117" t="s">
        <v>413</v>
      </c>
      <c r="E55" s="118" t="s">
        <v>413</v>
      </c>
      <c r="F55" s="118" t="s">
        <v>413</v>
      </c>
      <c r="G55" s="2" t="s">
        <v>414</v>
      </c>
      <c r="H55" s="2" t="s">
        <v>414</v>
      </c>
      <c r="I55" s="2" t="s">
        <v>415</v>
      </c>
      <c r="J55" s="2" t="s">
        <v>415</v>
      </c>
      <c r="K55" s="2" t="s">
        <v>415</v>
      </c>
      <c r="L55" s="2" t="s">
        <v>415</v>
      </c>
      <c r="M55" s="2" t="s">
        <v>416</v>
      </c>
      <c r="N55" s="2" t="s">
        <v>416</v>
      </c>
      <c r="O55" s="2" t="s">
        <v>417</v>
      </c>
    </row>
    <row r="56" spans="1:15" ht="12">
      <c r="A56" s="3" t="s">
        <v>3</v>
      </c>
      <c r="B56" s="3">
        <v>14</v>
      </c>
      <c r="C56" s="27" t="s">
        <v>149</v>
      </c>
      <c r="D56" s="71">
        <v>1329</v>
      </c>
      <c r="E56" s="72">
        <v>552</v>
      </c>
      <c r="F56" s="72">
        <v>777</v>
      </c>
      <c r="G56" s="3">
        <v>1514371</v>
      </c>
      <c r="H56" s="3">
        <v>438725</v>
      </c>
      <c r="I56" s="3">
        <v>79</v>
      </c>
      <c r="J56" s="44">
        <v>70</v>
      </c>
      <c r="K56" s="3">
        <v>346</v>
      </c>
      <c r="L56" s="3">
        <v>180</v>
      </c>
      <c r="M56" s="3">
        <v>142</v>
      </c>
      <c r="N56" s="3">
        <v>104</v>
      </c>
      <c r="O56" s="3">
        <v>8812</v>
      </c>
    </row>
    <row r="57" spans="1:15" ht="12">
      <c r="A57" s="3"/>
      <c r="B57" s="3">
        <v>15</v>
      </c>
      <c r="C57" s="60"/>
      <c r="D57" s="71">
        <v>1343</v>
      </c>
      <c r="E57" s="72">
        <v>554</v>
      </c>
      <c r="F57" s="72">
        <v>789</v>
      </c>
      <c r="G57" s="3">
        <v>1522350</v>
      </c>
      <c r="H57" s="3">
        <v>452524</v>
      </c>
      <c r="I57" s="3">
        <v>81</v>
      </c>
      <c r="J57" s="44">
        <v>24</v>
      </c>
      <c r="K57" s="3">
        <v>345</v>
      </c>
      <c r="L57" s="3">
        <v>184</v>
      </c>
      <c r="M57" s="3">
        <v>141</v>
      </c>
      <c r="N57" s="3">
        <v>105</v>
      </c>
      <c r="O57" s="3">
        <v>8806</v>
      </c>
    </row>
    <row r="58" spans="1:15" ht="12">
      <c r="A58" s="3"/>
      <c r="B58" s="3">
        <v>16</v>
      </c>
      <c r="C58" s="60"/>
      <c r="D58" s="71">
        <v>1356</v>
      </c>
      <c r="E58" s="72">
        <v>558</v>
      </c>
      <c r="F58" s="72">
        <v>798</v>
      </c>
      <c r="G58" s="3">
        <v>1511273</v>
      </c>
      <c r="H58" s="3">
        <v>463213</v>
      </c>
      <c r="I58" s="3">
        <v>87</v>
      </c>
      <c r="J58" s="44">
        <v>21</v>
      </c>
      <c r="K58" s="3">
        <v>346</v>
      </c>
      <c r="L58" s="3">
        <v>185</v>
      </c>
      <c r="M58" s="3">
        <v>138</v>
      </c>
      <c r="N58" s="3">
        <v>102</v>
      </c>
      <c r="O58" s="3">
        <v>8798</v>
      </c>
    </row>
    <row r="59" spans="1:15" ht="12">
      <c r="A59" s="3"/>
      <c r="B59" s="3">
        <v>17</v>
      </c>
      <c r="C59" s="60"/>
      <c r="D59" s="71">
        <v>1364</v>
      </c>
      <c r="E59" s="72">
        <v>561</v>
      </c>
      <c r="F59" s="72">
        <v>803</v>
      </c>
      <c r="G59" s="3">
        <v>1499283</v>
      </c>
      <c r="H59" s="3">
        <v>466098</v>
      </c>
      <c r="I59" s="3">
        <v>96</v>
      </c>
      <c r="J59" s="44">
        <v>22</v>
      </c>
      <c r="K59" s="3">
        <v>348</v>
      </c>
      <c r="L59" s="3">
        <v>186</v>
      </c>
      <c r="M59" s="3">
        <v>144</v>
      </c>
      <c r="N59" s="3">
        <v>103</v>
      </c>
      <c r="O59" s="3">
        <v>8791</v>
      </c>
    </row>
    <row r="60" spans="1:15" ht="12">
      <c r="A60" s="3"/>
      <c r="B60" s="3">
        <v>18</v>
      </c>
      <c r="C60" s="173"/>
      <c r="D60" s="71">
        <v>1377</v>
      </c>
      <c r="E60" s="72">
        <v>566</v>
      </c>
      <c r="F60" s="72">
        <v>811</v>
      </c>
      <c r="G60" s="3">
        <v>1500211</v>
      </c>
      <c r="H60" s="3">
        <v>474103</v>
      </c>
      <c r="I60" s="3">
        <v>96</v>
      </c>
      <c r="J60" s="44">
        <v>23</v>
      </c>
      <c r="K60" s="3">
        <v>347</v>
      </c>
      <c r="L60" s="3">
        <v>184</v>
      </c>
      <c r="M60" s="3">
        <v>147</v>
      </c>
      <c r="N60" s="3">
        <v>102</v>
      </c>
      <c r="O60" s="3">
        <v>8787</v>
      </c>
    </row>
    <row r="61" spans="1:15" ht="9" customHeight="1">
      <c r="A61" s="5"/>
      <c r="B61" s="5"/>
      <c r="C61" s="52"/>
      <c r="D61" s="138"/>
      <c r="E61" s="5"/>
      <c r="F61" s="5"/>
      <c r="G61" s="5"/>
      <c r="H61" s="5"/>
      <c r="I61" s="5"/>
      <c r="J61" s="87"/>
      <c r="K61" s="87"/>
      <c r="L61" s="5"/>
      <c r="M61" s="5"/>
      <c r="N61" s="87"/>
      <c r="O61" s="5"/>
    </row>
    <row r="62" spans="1:15" ht="12">
      <c r="A62" s="3" t="s">
        <v>471</v>
      </c>
      <c r="B62" s="3" t="s">
        <v>474</v>
      </c>
      <c r="C62" s="3"/>
      <c r="D62" s="3"/>
      <c r="E62" s="3"/>
      <c r="F62" s="2"/>
      <c r="G62" s="3"/>
      <c r="H62" s="3"/>
      <c r="I62" s="2"/>
      <c r="J62" s="3"/>
      <c r="K62" s="3"/>
      <c r="L62" s="3"/>
      <c r="M62" s="3"/>
      <c r="N62" s="3"/>
      <c r="O62" s="68"/>
    </row>
    <row r="63" spans="1:15" ht="12">
      <c r="A63" s="3"/>
      <c r="B63" s="3" t="s">
        <v>505</v>
      </c>
      <c r="C63" s="3"/>
      <c r="D63" s="3"/>
      <c r="E63" s="3"/>
      <c r="F63" s="2"/>
      <c r="G63" s="3"/>
      <c r="H63" s="3"/>
      <c r="I63" s="2"/>
      <c r="J63" s="3"/>
      <c r="K63" s="3"/>
      <c r="L63" s="3"/>
      <c r="M63" s="3"/>
      <c r="N63" s="3"/>
      <c r="O63" s="68"/>
    </row>
    <row r="64" spans="1:15" ht="12" customHeight="1">
      <c r="A64" s="3"/>
      <c r="B64" s="3"/>
      <c r="C64" s="3"/>
      <c r="D64" s="3"/>
      <c r="E64" s="2"/>
      <c r="F64" s="3"/>
      <c r="G64" s="139"/>
      <c r="H64" s="43"/>
      <c r="I64" s="60"/>
      <c r="J64" s="3"/>
      <c r="K64" s="3"/>
      <c r="L64" s="3"/>
      <c r="M64" s="3"/>
      <c r="N64" s="3"/>
      <c r="O64" s="2" t="s">
        <v>481</v>
      </c>
    </row>
  </sheetData>
  <mergeCells count="56">
    <mergeCell ref="E3:E4"/>
    <mergeCell ref="K3:K4"/>
    <mergeCell ref="E14:E15"/>
    <mergeCell ref="H14:H15"/>
    <mergeCell ref="K14:K15"/>
    <mergeCell ref="F3:F4"/>
    <mergeCell ref="D28:D29"/>
    <mergeCell ref="D13:F13"/>
    <mergeCell ref="O14:O15"/>
    <mergeCell ref="I14:I15"/>
    <mergeCell ref="J14:J15"/>
    <mergeCell ref="L14:L15"/>
    <mergeCell ref="M14:M15"/>
    <mergeCell ref="E28:E29"/>
    <mergeCell ref="F28:F29"/>
    <mergeCell ref="N14:N15"/>
    <mergeCell ref="A13:C15"/>
    <mergeCell ref="D14:D15"/>
    <mergeCell ref="F14:F15"/>
    <mergeCell ref="J13:L13"/>
    <mergeCell ref="G14:G15"/>
    <mergeCell ref="G13:I13"/>
    <mergeCell ref="A2:C4"/>
    <mergeCell ref="L3:L4"/>
    <mergeCell ref="I3:I4"/>
    <mergeCell ref="J3:J4"/>
    <mergeCell ref="J2:O2"/>
    <mergeCell ref="D2:I2"/>
    <mergeCell ref="D3:D4"/>
    <mergeCell ref="M3:N3"/>
    <mergeCell ref="O3:O4"/>
    <mergeCell ref="G3:H3"/>
    <mergeCell ref="A53:C54"/>
    <mergeCell ref="M13:O13"/>
    <mergeCell ref="I28:K28"/>
    <mergeCell ref="H28:H29"/>
    <mergeCell ref="I38:K38"/>
    <mergeCell ref="A38:C39"/>
    <mergeCell ref="G28:G29"/>
    <mergeCell ref="A28:C29"/>
    <mergeCell ref="D38:D39"/>
    <mergeCell ref="E38:E39"/>
    <mergeCell ref="D53:F53"/>
    <mergeCell ref="G53:H53"/>
    <mergeCell ref="G38:G39"/>
    <mergeCell ref="H38:H39"/>
    <mergeCell ref="F38:F39"/>
    <mergeCell ref="I53:I54"/>
    <mergeCell ref="J53:J54"/>
    <mergeCell ref="L28:O28"/>
    <mergeCell ref="L38:O38"/>
    <mergeCell ref="K53:K54"/>
    <mergeCell ref="L53:L54"/>
    <mergeCell ref="M53:M54"/>
    <mergeCell ref="O53:O54"/>
    <mergeCell ref="N53:N54"/>
  </mergeCells>
  <printOptions/>
  <pageMargins left="0.5905511811023623" right="0.3937007874015748" top="0.5905511811023623" bottom="0.3937007874015748" header="0.1968503937007874" footer="0.1968503937007874"/>
  <pageSetup horizontalDpi="600" verticalDpi="600" orientation="portrait" paperSize="9" scale="96"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dimension ref="A1:O62"/>
  <sheetViews>
    <sheetView tabSelected="1" zoomScaleSheetLayoutView="100" workbookViewId="0" topLeftCell="A12">
      <selection activeCell="G25" sqref="G25"/>
    </sheetView>
  </sheetViews>
  <sheetFormatPr defaultColWidth="9.00390625" defaultRowHeight="12.75"/>
  <cols>
    <col min="1" max="1" width="4.00390625" style="95" customWidth="1"/>
    <col min="2" max="2" width="2.75390625" style="95" customWidth="1"/>
    <col min="3" max="3" width="4.125" style="95" customWidth="1"/>
    <col min="4" max="15" width="7.75390625" style="95" customWidth="1"/>
    <col min="16" max="16384" width="9.125" style="95" customWidth="1"/>
  </cols>
  <sheetData>
    <row r="1" spans="1:15" ht="14.25">
      <c r="A1" s="140" t="s">
        <v>449</v>
      </c>
      <c r="B1" s="26"/>
      <c r="C1" s="26"/>
      <c r="D1" s="26"/>
      <c r="E1" s="26"/>
      <c r="F1" s="26"/>
      <c r="G1" s="26"/>
      <c r="H1" s="26"/>
      <c r="I1" s="26"/>
      <c r="J1" s="26"/>
      <c r="K1" s="26"/>
      <c r="L1" s="26"/>
      <c r="M1" s="7"/>
      <c r="N1" s="7"/>
      <c r="O1" s="7"/>
    </row>
    <row r="2" spans="1:15" ht="15.75" customHeight="1">
      <c r="A2" s="236" t="s">
        <v>4</v>
      </c>
      <c r="B2" s="236"/>
      <c r="C2" s="211"/>
      <c r="D2" s="202" t="s">
        <v>241</v>
      </c>
      <c r="E2" s="219" t="s">
        <v>556</v>
      </c>
      <c r="F2" s="203" t="s">
        <v>242</v>
      </c>
      <c r="G2" s="217"/>
      <c r="H2" s="217"/>
      <c r="I2" s="203" t="s">
        <v>243</v>
      </c>
      <c r="J2" s="217"/>
      <c r="K2" s="217"/>
      <c r="L2" s="217"/>
      <c r="M2" s="217"/>
      <c r="N2" s="217"/>
      <c r="O2" s="8"/>
    </row>
    <row r="3" spans="1:15" ht="15.75" customHeight="1">
      <c r="A3" s="237"/>
      <c r="B3" s="237"/>
      <c r="C3" s="238"/>
      <c r="D3" s="202"/>
      <c r="E3" s="202"/>
      <c r="F3" s="102" t="s">
        <v>192</v>
      </c>
      <c r="G3" s="102" t="s">
        <v>244</v>
      </c>
      <c r="H3" s="102" t="s">
        <v>245</v>
      </c>
      <c r="I3" s="284" t="s">
        <v>246</v>
      </c>
      <c r="J3" s="238"/>
      <c r="K3" s="284" t="s">
        <v>247</v>
      </c>
      <c r="L3" s="238"/>
      <c r="M3" s="286" t="s">
        <v>248</v>
      </c>
      <c r="N3" s="287"/>
      <c r="O3" s="8"/>
    </row>
    <row r="4" spans="1:15" ht="14.25" customHeight="1">
      <c r="A4" s="39"/>
      <c r="B4" s="141"/>
      <c r="C4" s="38"/>
      <c r="D4" s="39" t="s">
        <v>132</v>
      </c>
      <c r="E4" s="39" t="s">
        <v>132</v>
      </c>
      <c r="F4" s="39" t="s">
        <v>132</v>
      </c>
      <c r="G4" s="39" t="s">
        <v>132</v>
      </c>
      <c r="H4" s="39" t="s">
        <v>132</v>
      </c>
      <c r="I4" s="39"/>
      <c r="J4" s="39"/>
      <c r="K4" s="39"/>
      <c r="L4" s="2"/>
      <c r="M4" s="2"/>
      <c r="N4" s="2"/>
      <c r="O4" s="39"/>
    </row>
    <row r="5" spans="1:15" ht="12">
      <c r="A5" s="39" t="s">
        <v>3</v>
      </c>
      <c r="B5" s="26">
        <v>15</v>
      </c>
      <c r="C5" s="16" t="s">
        <v>138</v>
      </c>
      <c r="D5" s="7">
        <v>52</v>
      </c>
      <c r="E5" s="7">
        <v>9</v>
      </c>
      <c r="F5" s="7">
        <v>733</v>
      </c>
      <c r="G5" s="7">
        <v>456</v>
      </c>
      <c r="H5" s="7">
        <v>277</v>
      </c>
      <c r="I5" s="7"/>
      <c r="J5" s="7">
        <v>54</v>
      </c>
      <c r="K5" s="26"/>
      <c r="L5" s="26">
        <v>21530</v>
      </c>
      <c r="M5" s="7"/>
      <c r="N5" s="7">
        <v>201</v>
      </c>
      <c r="O5" s="26"/>
    </row>
    <row r="6" spans="1:15" ht="12">
      <c r="A6" s="141"/>
      <c r="B6" s="26">
        <v>16</v>
      </c>
      <c r="C6" s="16"/>
      <c r="D6" s="7">
        <v>52</v>
      </c>
      <c r="E6" s="7">
        <v>9</v>
      </c>
      <c r="F6" s="7">
        <v>732</v>
      </c>
      <c r="G6" s="7">
        <v>455</v>
      </c>
      <c r="H6" s="7">
        <v>277</v>
      </c>
      <c r="I6" s="7"/>
      <c r="J6" s="7">
        <v>54</v>
      </c>
      <c r="K6" s="26"/>
      <c r="L6" s="26">
        <v>20151</v>
      </c>
      <c r="M6" s="7"/>
      <c r="N6" s="7">
        <v>201</v>
      </c>
      <c r="O6" s="26"/>
    </row>
    <row r="7" spans="1:15" ht="12">
      <c r="A7" s="141"/>
      <c r="B7" s="26">
        <v>17</v>
      </c>
      <c r="C7" s="16"/>
      <c r="D7" s="7">
        <v>52</v>
      </c>
      <c r="E7" s="7">
        <v>9</v>
      </c>
      <c r="F7" s="7">
        <v>706</v>
      </c>
      <c r="G7" s="7">
        <v>431</v>
      </c>
      <c r="H7" s="7">
        <v>275</v>
      </c>
      <c r="I7" s="7"/>
      <c r="J7" s="7">
        <v>54</v>
      </c>
      <c r="K7" s="26"/>
      <c r="L7" s="26">
        <v>20254</v>
      </c>
      <c r="M7" s="7"/>
      <c r="N7" s="7">
        <v>202</v>
      </c>
      <c r="O7" s="26"/>
    </row>
    <row r="8" spans="1:15" ht="12">
      <c r="A8" s="141"/>
      <c r="B8" s="26">
        <v>18</v>
      </c>
      <c r="C8" s="16"/>
      <c r="D8" s="7">
        <v>48</v>
      </c>
      <c r="E8" s="7">
        <v>12</v>
      </c>
      <c r="F8" s="7">
        <v>700</v>
      </c>
      <c r="G8" s="7">
        <v>425</v>
      </c>
      <c r="H8" s="7">
        <v>275</v>
      </c>
      <c r="J8" s="7">
        <v>54</v>
      </c>
      <c r="L8" s="26">
        <v>20025</v>
      </c>
      <c r="N8" s="7">
        <v>198</v>
      </c>
      <c r="O8" s="26"/>
    </row>
    <row r="9" spans="1:15" ht="12">
      <c r="A9" s="141"/>
      <c r="B9" s="26">
        <v>19</v>
      </c>
      <c r="C9" s="16"/>
      <c r="D9" s="7">
        <v>48</v>
      </c>
      <c r="E9" s="7">
        <v>12</v>
      </c>
      <c r="F9" s="7">
        <v>700</v>
      </c>
      <c r="G9" s="7">
        <v>425</v>
      </c>
      <c r="H9" s="7">
        <v>275</v>
      </c>
      <c r="J9" s="7">
        <v>54</v>
      </c>
      <c r="L9" s="26">
        <v>18839</v>
      </c>
      <c r="N9" s="7">
        <v>199</v>
      </c>
      <c r="O9" s="26"/>
    </row>
    <row r="10" spans="1:15" ht="12">
      <c r="A10" s="52"/>
      <c r="B10" s="52"/>
      <c r="C10" s="23"/>
      <c r="D10" s="15"/>
      <c r="E10" s="35"/>
      <c r="F10" s="35"/>
      <c r="G10" s="35"/>
      <c r="H10" s="35"/>
      <c r="I10" s="35"/>
      <c r="J10" s="35"/>
      <c r="K10" s="15"/>
      <c r="L10" s="15"/>
      <c r="M10" s="15"/>
      <c r="N10" s="15"/>
      <c r="O10" s="26"/>
    </row>
    <row r="11" spans="1:15" ht="12">
      <c r="A11" s="7" t="s">
        <v>557</v>
      </c>
      <c r="B11" s="60"/>
      <c r="C11" s="60"/>
      <c r="D11" s="26"/>
      <c r="E11" s="142"/>
      <c r="F11" s="142"/>
      <c r="G11" s="142"/>
      <c r="H11" s="142"/>
      <c r="I11" s="142"/>
      <c r="J11" s="142"/>
      <c r="K11" s="142"/>
      <c r="L11" s="26"/>
      <c r="M11" s="26"/>
      <c r="N11" s="2" t="s">
        <v>249</v>
      </c>
      <c r="O11" s="26"/>
    </row>
    <row r="12" spans="1:15" ht="13.5" customHeight="1">
      <c r="A12" s="60"/>
      <c r="B12" s="60"/>
      <c r="C12" s="60"/>
      <c r="D12" s="26"/>
      <c r="E12" s="142"/>
      <c r="F12" s="142"/>
      <c r="G12" s="142"/>
      <c r="H12" s="142"/>
      <c r="I12" s="142"/>
      <c r="J12" s="142"/>
      <c r="K12" s="142"/>
      <c r="L12" s="26"/>
      <c r="M12" s="26"/>
      <c r="N12" s="26"/>
      <c r="O12" s="2"/>
    </row>
    <row r="13" spans="1:15" ht="14.25">
      <c r="A13" s="143" t="s">
        <v>450</v>
      </c>
      <c r="B13" s="143"/>
      <c r="C13" s="143"/>
      <c r="D13" s="143"/>
      <c r="E13" s="143"/>
      <c r="F13" s="143"/>
      <c r="G13" s="40"/>
      <c r="H13" s="40"/>
      <c r="I13" s="40"/>
      <c r="J13" s="40"/>
      <c r="K13" s="40"/>
      <c r="L13" s="40"/>
      <c r="M13" s="40"/>
      <c r="N13" s="143"/>
      <c r="O13" s="143"/>
    </row>
    <row r="14" spans="1:15" ht="26.25" customHeight="1">
      <c r="A14" s="236" t="s">
        <v>4</v>
      </c>
      <c r="B14" s="236"/>
      <c r="C14" s="211"/>
      <c r="D14" s="203" t="s">
        <v>250</v>
      </c>
      <c r="E14" s="217"/>
      <c r="F14" s="218"/>
      <c r="G14" s="219" t="s">
        <v>410</v>
      </c>
      <c r="H14" s="202"/>
      <c r="I14" s="202"/>
      <c r="J14" s="219" t="s">
        <v>484</v>
      </c>
      <c r="K14" s="202"/>
      <c r="L14" s="202"/>
      <c r="M14" s="202" t="s">
        <v>251</v>
      </c>
      <c r="N14" s="202"/>
      <c r="O14" s="203"/>
    </row>
    <row r="15" spans="1:15" ht="29.25">
      <c r="A15" s="237"/>
      <c r="B15" s="237"/>
      <c r="C15" s="238"/>
      <c r="D15" s="102" t="s">
        <v>10</v>
      </c>
      <c r="E15" s="102" t="s">
        <v>252</v>
      </c>
      <c r="F15" s="115" t="s">
        <v>253</v>
      </c>
      <c r="G15" s="102" t="s">
        <v>10</v>
      </c>
      <c r="H15" s="102" t="s">
        <v>252</v>
      </c>
      <c r="I15" s="115" t="s">
        <v>253</v>
      </c>
      <c r="J15" s="102" t="s">
        <v>10</v>
      </c>
      <c r="K15" s="102" t="s">
        <v>252</v>
      </c>
      <c r="L15" s="115" t="s">
        <v>253</v>
      </c>
      <c r="M15" s="102" t="s">
        <v>126</v>
      </c>
      <c r="N15" s="144" t="s">
        <v>485</v>
      </c>
      <c r="O15" s="145" t="s">
        <v>486</v>
      </c>
    </row>
    <row r="16" spans="1:15" ht="14.25" customHeight="1">
      <c r="A16" s="39"/>
      <c r="B16" s="39"/>
      <c r="C16" s="14"/>
      <c r="D16" s="2" t="s">
        <v>11</v>
      </c>
      <c r="E16" s="2" t="s">
        <v>2</v>
      </c>
      <c r="F16" s="2" t="s">
        <v>2</v>
      </c>
      <c r="G16" s="2" t="s">
        <v>11</v>
      </c>
      <c r="H16" s="2" t="s">
        <v>2</v>
      </c>
      <c r="I16" s="2" t="s">
        <v>2</v>
      </c>
      <c r="J16" s="2" t="s">
        <v>11</v>
      </c>
      <c r="K16" s="2" t="s">
        <v>2</v>
      </c>
      <c r="L16" s="2" t="s">
        <v>2</v>
      </c>
      <c r="M16" s="2" t="s">
        <v>11</v>
      </c>
      <c r="N16" s="2" t="s">
        <v>11</v>
      </c>
      <c r="O16" s="2" t="s">
        <v>11</v>
      </c>
    </row>
    <row r="17" spans="1:15" ht="12">
      <c r="A17" s="39" t="s">
        <v>3</v>
      </c>
      <c r="B17" s="141">
        <v>15</v>
      </c>
      <c r="C17" s="16" t="s">
        <v>57</v>
      </c>
      <c r="D17" s="26">
        <v>43104</v>
      </c>
      <c r="E17" s="26">
        <v>286</v>
      </c>
      <c r="F17" s="26">
        <v>53495</v>
      </c>
      <c r="G17" s="7">
        <v>7672</v>
      </c>
      <c r="H17" s="26">
        <v>118</v>
      </c>
      <c r="I17" s="26">
        <v>8886</v>
      </c>
      <c r="J17" s="7">
        <v>6980</v>
      </c>
      <c r="K17" s="7">
        <v>47</v>
      </c>
      <c r="L17" s="7">
        <v>9100</v>
      </c>
      <c r="M17" s="7">
        <v>535745</v>
      </c>
      <c r="N17" s="26">
        <v>132201</v>
      </c>
      <c r="O17" s="26">
        <v>96359</v>
      </c>
    </row>
    <row r="18" spans="1:15" ht="12">
      <c r="A18" s="141"/>
      <c r="B18" s="39">
        <v>16</v>
      </c>
      <c r="C18" s="16"/>
      <c r="D18" s="26">
        <v>43526</v>
      </c>
      <c r="E18" s="26">
        <v>285</v>
      </c>
      <c r="F18" s="26">
        <v>53985</v>
      </c>
      <c r="G18" s="7">
        <v>8133</v>
      </c>
      <c r="H18" s="26">
        <v>113</v>
      </c>
      <c r="I18" s="26">
        <v>9477</v>
      </c>
      <c r="J18" s="7">
        <v>6685</v>
      </c>
      <c r="K18" s="7">
        <v>38</v>
      </c>
      <c r="L18" s="7">
        <v>8804</v>
      </c>
      <c r="M18" s="7">
        <v>540083</v>
      </c>
      <c r="N18" s="26">
        <v>141049</v>
      </c>
      <c r="O18" s="26">
        <v>97671</v>
      </c>
    </row>
    <row r="19" spans="1:15" ht="12">
      <c r="A19" s="141"/>
      <c r="B19" s="26">
        <v>17</v>
      </c>
      <c r="C19" s="16"/>
      <c r="D19" s="26">
        <v>42780</v>
      </c>
      <c r="E19" s="26">
        <v>260</v>
      </c>
      <c r="F19" s="26">
        <v>53039</v>
      </c>
      <c r="G19" s="7">
        <v>8330</v>
      </c>
      <c r="H19" s="26">
        <v>102</v>
      </c>
      <c r="I19" s="26">
        <v>9744</v>
      </c>
      <c r="J19" s="7">
        <v>6628</v>
      </c>
      <c r="K19" s="7">
        <v>42</v>
      </c>
      <c r="L19" s="7">
        <v>8808</v>
      </c>
      <c r="M19" s="7">
        <v>569487</v>
      </c>
      <c r="N19" s="26">
        <v>130297</v>
      </c>
      <c r="O19" s="26">
        <v>118204</v>
      </c>
    </row>
    <row r="20" spans="1:15" ht="12">
      <c r="A20" s="141"/>
      <c r="B20" s="26">
        <v>18</v>
      </c>
      <c r="C20" s="16"/>
      <c r="D20" s="26">
        <v>41277</v>
      </c>
      <c r="E20" s="26">
        <v>256</v>
      </c>
      <c r="F20" s="26">
        <v>50891</v>
      </c>
      <c r="G20" s="7">
        <v>8563</v>
      </c>
      <c r="H20" s="26">
        <v>103</v>
      </c>
      <c r="I20" s="26">
        <v>10039</v>
      </c>
      <c r="J20" s="7">
        <v>6097</v>
      </c>
      <c r="K20" s="7">
        <v>36</v>
      </c>
      <c r="L20" s="7">
        <v>8074</v>
      </c>
      <c r="M20" s="7">
        <v>538528</v>
      </c>
      <c r="N20" s="26">
        <v>108775</v>
      </c>
      <c r="O20" s="26">
        <v>121141</v>
      </c>
    </row>
    <row r="21" spans="1:15" ht="12">
      <c r="A21" s="141"/>
      <c r="B21" s="26">
        <v>19</v>
      </c>
      <c r="C21" s="16"/>
      <c r="D21" s="26">
        <v>38551</v>
      </c>
      <c r="E21" s="26">
        <v>231</v>
      </c>
      <c r="F21" s="26">
        <v>47440</v>
      </c>
      <c r="G21" s="7">
        <v>8610</v>
      </c>
      <c r="H21" s="26">
        <v>126</v>
      </c>
      <c r="I21" s="26">
        <v>10024</v>
      </c>
      <c r="J21" s="7">
        <v>5694</v>
      </c>
      <c r="K21" s="7">
        <v>22</v>
      </c>
      <c r="L21" s="7">
        <v>7520</v>
      </c>
      <c r="M21" s="7">
        <v>541970</v>
      </c>
      <c r="N21" s="26">
        <v>122359</v>
      </c>
      <c r="O21" s="26">
        <v>126498</v>
      </c>
    </row>
    <row r="22" spans="1:15" ht="12">
      <c r="A22" s="52"/>
      <c r="B22" s="52"/>
      <c r="C22" s="146"/>
      <c r="D22" s="99"/>
      <c r="E22" s="15"/>
      <c r="F22" s="15"/>
      <c r="G22" s="15"/>
      <c r="H22" s="15"/>
      <c r="I22" s="15"/>
      <c r="J22" s="15"/>
      <c r="K22" s="15"/>
      <c r="L22" s="15"/>
      <c r="M22" s="15"/>
      <c r="N22" s="15"/>
      <c r="O22" s="15"/>
    </row>
    <row r="23" spans="1:15" ht="12">
      <c r="A23" s="26" t="s">
        <v>472</v>
      </c>
      <c r="B23" s="26" t="s">
        <v>473</v>
      </c>
      <c r="C23" s="26"/>
      <c r="D23" s="26"/>
      <c r="E23" s="26"/>
      <c r="F23" s="26"/>
      <c r="G23" s="26"/>
      <c r="H23" s="26"/>
      <c r="I23" s="26"/>
      <c r="J23" s="26"/>
      <c r="K23" s="26"/>
      <c r="L23" s="26"/>
      <c r="M23" s="26"/>
      <c r="N23" s="26"/>
      <c r="O23" s="39" t="s">
        <v>254</v>
      </c>
    </row>
    <row r="24" spans="1:15" ht="12.75" customHeight="1">
      <c r="A24" s="26"/>
      <c r="B24" s="26"/>
      <c r="C24" s="26"/>
      <c r="D24" s="26"/>
      <c r="E24" s="26"/>
      <c r="F24" s="26"/>
      <c r="G24" s="26"/>
      <c r="H24" s="26"/>
      <c r="I24" s="26"/>
      <c r="J24" s="26"/>
      <c r="K24" s="26"/>
      <c r="L24" s="26"/>
      <c r="M24" s="26"/>
      <c r="N24" s="26"/>
      <c r="O24" s="39"/>
    </row>
    <row r="25" spans="1:15" ht="12" customHeight="1">
      <c r="A25" s="26"/>
      <c r="B25" s="26"/>
      <c r="C25" s="26"/>
      <c r="D25" s="26"/>
      <c r="E25" s="26"/>
      <c r="F25" s="26"/>
      <c r="G25" s="26"/>
      <c r="H25" s="26"/>
      <c r="I25" s="26"/>
      <c r="J25" s="26"/>
      <c r="K25" s="26"/>
      <c r="L25" s="26"/>
      <c r="M25" s="26"/>
      <c r="N25" s="26"/>
      <c r="O25" s="39"/>
    </row>
    <row r="26" spans="1:15" ht="14.25">
      <c r="A26" s="100" t="s">
        <v>451</v>
      </c>
      <c r="B26" s="26"/>
      <c r="C26" s="26"/>
      <c r="D26" s="26"/>
      <c r="E26" s="26"/>
      <c r="F26" s="26"/>
      <c r="G26" s="26"/>
      <c r="H26" s="26"/>
      <c r="I26" s="26"/>
      <c r="J26" s="26"/>
      <c r="K26" s="26"/>
      <c r="L26" s="26"/>
      <c r="M26" s="26"/>
      <c r="N26" s="26"/>
      <c r="O26" s="26"/>
    </row>
    <row r="27" spans="1:15" ht="15.75" customHeight="1">
      <c r="A27" s="236" t="s">
        <v>4</v>
      </c>
      <c r="B27" s="236"/>
      <c r="C27" s="211"/>
      <c r="D27" s="219" t="s">
        <v>255</v>
      </c>
      <c r="E27" s="219" t="s">
        <v>256</v>
      </c>
      <c r="F27" s="202" t="s">
        <v>257</v>
      </c>
      <c r="G27" s="202"/>
      <c r="H27" s="202"/>
      <c r="I27" s="202"/>
      <c r="J27" s="202" t="s">
        <v>258</v>
      </c>
      <c r="K27" s="202"/>
      <c r="L27" s="202"/>
      <c r="M27" s="202"/>
      <c r="N27" s="202"/>
      <c r="O27" s="203"/>
    </row>
    <row r="28" spans="1:15" ht="31.5">
      <c r="A28" s="237"/>
      <c r="B28" s="237"/>
      <c r="C28" s="238"/>
      <c r="D28" s="202"/>
      <c r="E28" s="202"/>
      <c r="F28" s="102" t="s">
        <v>126</v>
      </c>
      <c r="G28" s="108" t="s">
        <v>408</v>
      </c>
      <c r="H28" s="108" t="s">
        <v>406</v>
      </c>
      <c r="I28" s="144" t="s">
        <v>407</v>
      </c>
      <c r="J28" s="102" t="s">
        <v>259</v>
      </c>
      <c r="K28" s="102" t="s">
        <v>260</v>
      </c>
      <c r="L28" s="102" t="s">
        <v>261</v>
      </c>
      <c r="M28" s="102" t="s">
        <v>262</v>
      </c>
      <c r="N28" s="102" t="s">
        <v>263</v>
      </c>
      <c r="O28" s="119" t="s">
        <v>264</v>
      </c>
    </row>
    <row r="29" spans="1:15" ht="14.25" customHeight="1">
      <c r="A29" s="39"/>
      <c r="B29" s="141"/>
      <c r="C29" s="14"/>
      <c r="D29" s="39" t="s">
        <v>11</v>
      </c>
      <c r="E29" s="39" t="s">
        <v>11</v>
      </c>
      <c r="F29" s="39" t="s">
        <v>2</v>
      </c>
      <c r="G29" s="39" t="s">
        <v>2</v>
      </c>
      <c r="H29" s="39" t="s">
        <v>2</v>
      </c>
      <c r="I29" s="39" t="s">
        <v>2</v>
      </c>
      <c r="J29" s="39" t="s">
        <v>2</v>
      </c>
      <c r="K29" s="39" t="s">
        <v>2</v>
      </c>
      <c r="L29" s="39" t="s">
        <v>2</v>
      </c>
      <c r="M29" s="39" t="s">
        <v>2</v>
      </c>
      <c r="N29" s="39" t="s">
        <v>2</v>
      </c>
      <c r="O29" s="39" t="s">
        <v>2</v>
      </c>
    </row>
    <row r="30" spans="1:15" ht="12">
      <c r="A30" s="39" t="s">
        <v>3</v>
      </c>
      <c r="B30" s="141">
        <v>14</v>
      </c>
      <c r="C30" s="16" t="s">
        <v>57</v>
      </c>
      <c r="D30" s="26">
        <v>164445</v>
      </c>
      <c r="E30" s="41">
        <v>23803</v>
      </c>
      <c r="F30" s="7">
        <v>17590</v>
      </c>
      <c r="G30" s="26">
        <v>3879</v>
      </c>
      <c r="H30" s="7">
        <v>7871</v>
      </c>
      <c r="I30" s="7">
        <v>259</v>
      </c>
      <c r="J30" s="7">
        <v>310</v>
      </c>
      <c r="K30" s="26">
        <v>2886</v>
      </c>
      <c r="L30" s="26">
        <v>8799</v>
      </c>
      <c r="M30" s="26">
        <v>540</v>
      </c>
      <c r="N30" s="26">
        <v>197</v>
      </c>
      <c r="O30" s="26">
        <v>4858</v>
      </c>
    </row>
    <row r="31" spans="1:15" ht="12">
      <c r="A31" s="141"/>
      <c r="B31" s="141">
        <v>15</v>
      </c>
      <c r="C31" s="16"/>
      <c r="D31" s="26">
        <v>153080</v>
      </c>
      <c r="E31" s="41">
        <v>25973</v>
      </c>
      <c r="F31" s="7">
        <v>17560</v>
      </c>
      <c r="G31" s="26">
        <v>3855</v>
      </c>
      <c r="H31" s="7">
        <v>7358</v>
      </c>
      <c r="I31" s="7">
        <v>283</v>
      </c>
      <c r="J31" s="7">
        <v>333</v>
      </c>
      <c r="K31" s="26">
        <v>2696</v>
      </c>
      <c r="L31" s="26">
        <v>8560</v>
      </c>
      <c r="M31" s="26">
        <v>563</v>
      </c>
      <c r="N31" s="26">
        <v>190</v>
      </c>
      <c r="O31" s="26">
        <v>5218</v>
      </c>
    </row>
    <row r="32" spans="1:15" ht="12">
      <c r="A32" s="141"/>
      <c r="B32" s="141">
        <v>16</v>
      </c>
      <c r="C32" s="16"/>
      <c r="D32" s="26">
        <v>135119</v>
      </c>
      <c r="E32" s="41">
        <v>28817</v>
      </c>
      <c r="F32" s="7">
        <v>17743</v>
      </c>
      <c r="G32" s="26">
        <v>4099</v>
      </c>
      <c r="H32" s="7">
        <v>6929</v>
      </c>
      <c r="I32" s="7">
        <v>271</v>
      </c>
      <c r="J32" s="7">
        <v>295</v>
      </c>
      <c r="K32" s="26">
        <v>2604</v>
      </c>
      <c r="L32" s="26">
        <v>8494</v>
      </c>
      <c r="M32" s="26">
        <v>613</v>
      </c>
      <c r="N32" s="26">
        <v>167</v>
      </c>
      <c r="O32" s="26">
        <v>5570</v>
      </c>
    </row>
    <row r="33" spans="1:15" ht="12">
      <c r="A33" s="141"/>
      <c r="B33" s="39">
        <v>17</v>
      </c>
      <c r="C33" s="16"/>
      <c r="D33" s="26">
        <v>121539</v>
      </c>
      <c r="E33" s="7">
        <v>28846</v>
      </c>
      <c r="F33" s="7">
        <v>19179</v>
      </c>
      <c r="G33" s="26">
        <v>4452</v>
      </c>
      <c r="H33" s="7">
        <v>6900</v>
      </c>
      <c r="I33" s="7">
        <v>267</v>
      </c>
      <c r="J33" s="7">
        <v>348</v>
      </c>
      <c r="K33" s="26">
        <v>2922</v>
      </c>
      <c r="L33" s="26">
        <v>9269</v>
      </c>
      <c r="M33" s="26">
        <v>569</v>
      </c>
      <c r="N33" s="26">
        <v>201</v>
      </c>
      <c r="O33" s="26">
        <v>5870</v>
      </c>
    </row>
    <row r="34" spans="1:15" ht="12">
      <c r="A34" s="141"/>
      <c r="B34" s="141">
        <v>18</v>
      </c>
      <c r="C34" s="16"/>
      <c r="D34" s="26">
        <v>113320</v>
      </c>
      <c r="E34" s="7">
        <v>29238</v>
      </c>
      <c r="F34" s="7">
        <v>19037</v>
      </c>
      <c r="G34" s="26">
        <v>4515</v>
      </c>
      <c r="H34" s="7">
        <v>6224</v>
      </c>
      <c r="I34" s="7">
        <v>224</v>
      </c>
      <c r="J34" s="7">
        <v>324</v>
      </c>
      <c r="K34" s="26">
        <v>3257</v>
      </c>
      <c r="L34" s="26">
        <v>9063</v>
      </c>
      <c r="M34" s="26">
        <v>673</v>
      </c>
      <c r="N34" s="26">
        <v>193</v>
      </c>
      <c r="O34" s="26">
        <v>5527</v>
      </c>
    </row>
    <row r="35" spans="1:15" ht="12">
      <c r="A35" s="52"/>
      <c r="B35" s="52"/>
      <c r="C35" s="23"/>
      <c r="D35" s="15"/>
      <c r="E35" s="147"/>
      <c r="F35" s="15"/>
      <c r="G35" s="15"/>
      <c r="H35" s="15"/>
      <c r="I35" s="15"/>
      <c r="J35" s="15"/>
      <c r="K35" s="15"/>
      <c r="L35" s="15"/>
      <c r="M35" s="15"/>
      <c r="N35" s="15"/>
      <c r="O35" s="15"/>
    </row>
    <row r="36" spans="1:15" ht="12">
      <c r="A36" s="27" t="s">
        <v>265</v>
      </c>
      <c r="B36" s="26"/>
      <c r="C36" s="26"/>
      <c r="D36" s="26"/>
      <c r="E36" s="26"/>
      <c r="F36" s="26"/>
      <c r="G36" s="26"/>
      <c r="H36" s="26"/>
      <c r="I36" s="26"/>
      <c r="J36" s="26"/>
      <c r="K36" s="7"/>
      <c r="L36" s="26"/>
      <c r="M36" s="26"/>
      <c r="N36" s="26"/>
      <c r="O36" s="2" t="s">
        <v>266</v>
      </c>
    </row>
    <row r="37" spans="1:15" ht="12.75" customHeight="1">
      <c r="A37" s="27"/>
      <c r="B37" s="26"/>
      <c r="C37" s="26"/>
      <c r="D37" s="26"/>
      <c r="E37" s="26"/>
      <c r="F37" s="26"/>
      <c r="G37" s="26"/>
      <c r="H37" s="26"/>
      <c r="I37" s="26"/>
      <c r="J37" s="26"/>
      <c r="K37" s="7"/>
      <c r="L37" s="26"/>
      <c r="M37" s="26"/>
      <c r="N37" s="26"/>
      <c r="O37" s="2"/>
    </row>
    <row r="38" spans="1:15" ht="12" customHeight="1">
      <c r="A38" s="27"/>
      <c r="B38" s="26"/>
      <c r="C38" s="26"/>
      <c r="D38" s="26"/>
      <c r="E38" s="26"/>
      <c r="F38" s="26"/>
      <c r="G38" s="26"/>
      <c r="H38" s="26"/>
      <c r="I38" s="26"/>
      <c r="J38" s="26"/>
      <c r="K38" s="7"/>
      <c r="L38" s="26"/>
      <c r="M38" s="26"/>
      <c r="N38" s="26"/>
      <c r="O38" s="2"/>
    </row>
    <row r="39" spans="1:15" ht="14.25">
      <c r="A39" s="140" t="s">
        <v>452</v>
      </c>
      <c r="B39" s="26"/>
      <c r="C39" s="26"/>
      <c r="D39" s="26"/>
      <c r="E39" s="36"/>
      <c r="F39" s="36"/>
      <c r="G39" s="27"/>
      <c r="H39" s="19"/>
      <c r="I39" s="19"/>
      <c r="J39" s="19"/>
      <c r="K39" s="19"/>
      <c r="L39" s="19"/>
      <c r="M39" s="19"/>
      <c r="N39" s="19"/>
      <c r="O39" s="19"/>
    </row>
    <row r="40" spans="1:15" ht="15.75" customHeight="1">
      <c r="A40" s="236" t="s">
        <v>4</v>
      </c>
      <c r="B40" s="236"/>
      <c r="C40" s="211"/>
      <c r="D40" s="203" t="s">
        <v>267</v>
      </c>
      <c r="E40" s="217"/>
      <c r="F40" s="217"/>
      <c r="G40" s="218"/>
      <c r="H40" s="203" t="s">
        <v>268</v>
      </c>
      <c r="I40" s="217"/>
      <c r="J40" s="217"/>
      <c r="K40" s="218"/>
      <c r="L40" s="219" t="s">
        <v>277</v>
      </c>
      <c r="M40" s="219" t="s">
        <v>278</v>
      </c>
      <c r="N40" s="292" t="s">
        <v>269</v>
      </c>
      <c r="O40" s="288" t="s">
        <v>270</v>
      </c>
    </row>
    <row r="41" spans="1:15" ht="23.25" customHeight="1">
      <c r="A41" s="237"/>
      <c r="B41" s="237"/>
      <c r="C41" s="238"/>
      <c r="D41" s="144" t="s">
        <v>271</v>
      </c>
      <c r="E41" s="144" t="s">
        <v>327</v>
      </c>
      <c r="F41" s="144" t="s">
        <v>272</v>
      </c>
      <c r="G41" s="144" t="s">
        <v>273</v>
      </c>
      <c r="H41" s="148" t="s">
        <v>274</v>
      </c>
      <c r="I41" s="102" t="s">
        <v>275</v>
      </c>
      <c r="J41" s="144" t="s">
        <v>276</v>
      </c>
      <c r="K41" s="119" t="s">
        <v>273</v>
      </c>
      <c r="L41" s="219"/>
      <c r="M41" s="219"/>
      <c r="N41" s="293"/>
      <c r="O41" s="289"/>
    </row>
    <row r="42" spans="1:15" ht="14.25" customHeight="1">
      <c r="A42" s="2"/>
      <c r="B42" s="13"/>
      <c r="C42" s="38"/>
      <c r="D42" s="13"/>
      <c r="E42" s="2"/>
      <c r="F42" s="2" t="s">
        <v>2</v>
      </c>
      <c r="G42" s="2" t="s">
        <v>279</v>
      </c>
      <c r="H42" s="2"/>
      <c r="I42" s="2"/>
      <c r="J42" s="2" t="s">
        <v>2</v>
      </c>
      <c r="K42" s="2" t="s">
        <v>279</v>
      </c>
      <c r="L42" s="39" t="s">
        <v>280</v>
      </c>
      <c r="M42" s="39" t="s">
        <v>280</v>
      </c>
      <c r="N42" s="2" t="s">
        <v>281</v>
      </c>
      <c r="O42" s="2" t="s">
        <v>58</v>
      </c>
    </row>
    <row r="43" spans="1:15" ht="12.75" customHeight="1">
      <c r="A43" s="2" t="s">
        <v>3</v>
      </c>
      <c r="B43" s="13">
        <v>15</v>
      </c>
      <c r="C43" s="149" t="s">
        <v>282</v>
      </c>
      <c r="D43" s="7">
        <v>32</v>
      </c>
      <c r="E43" s="7">
        <v>54</v>
      </c>
      <c r="F43" s="7">
        <v>5426</v>
      </c>
      <c r="G43" s="7">
        <v>155</v>
      </c>
      <c r="H43" s="7">
        <v>100</v>
      </c>
      <c r="I43" s="7">
        <v>1546</v>
      </c>
      <c r="J43" s="26">
        <v>48110</v>
      </c>
      <c r="K43" s="26">
        <v>555</v>
      </c>
      <c r="L43" s="26">
        <v>96240</v>
      </c>
      <c r="M43" s="26">
        <v>3320</v>
      </c>
      <c r="N43" s="26">
        <v>323</v>
      </c>
      <c r="O43" s="70">
        <v>92.9</v>
      </c>
    </row>
    <row r="44" spans="1:15" ht="12">
      <c r="A44" s="13"/>
      <c r="B44" s="2">
        <v>16</v>
      </c>
      <c r="C44" s="16"/>
      <c r="D44" s="7">
        <v>32</v>
      </c>
      <c r="E44" s="7">
        <v>55</v>
      </c>
      <c r="F44" s="7">
        <v>5395</v>
      </c>
      <c r="G44" s="7">
        <v>153</v>
      </c>
      <c r="H44" s="7">
        <v>97</v>
      </c>
      <c r="I44" s="7">
        <v>1533</v>
      </c>
      <c r="J44" s="26">
        <v>47513</v>
      </c>
      <c r="K44" s="26">
        <v>555</v>
      </c>
      <c r="L44" s="26">
        <v>98364</v>
      </c>
      <c r="M44" s="26">
        <v>3350</v>
      </c>
      <c r="N44" s="26">
        <v>320</v>
      </c>
      <c r="O44" s="96">
        <v>93.8</v>
      </c>
    </row>
    <row r="45" spans="1:15" ht="12">
      <c r="A45" s="13"/>
      <c r="B45" s="7">
        <v>17</v>
      </c>
      <c r="C45" s="16"/>
      <c r="D45" s="7">
        <v>32</v>
      </c>
      <c r="E45" s="7">
        <v>55</v>
      </c>
      <c r="F45" s="7">
        <v>5405</v>
      </c>
      <c r="G45" s="7">
        <v>156</v>
      </c>
      <c r="H45" s="7">
        <v>80</v>
      </c>
      <c r="I45" s="7">
        <v>1486</v>
      </c>
      <c r="J45" s="26">
        <v>46884</v>
      </c>
      <c r="K45" s="26">
        <v>559</v>
      </c>
      <c r="L45" s="26">
        <v>100261</v>
      </c>
      <c r="M45" s="26">
        <v>3105</v>
      </c>
      <c r="N45" s="26">
        <v>387</v>
      </c>
      <c r="O45" s="96">
        <v>94.7</v>
      </c>
    </row>
    <row r="46" spans="1:15" ht="12">
      <c r="A46" s="13"/>
      <c r="B46" s="2">
        <v>18</v>
      </c>
      <c r="C46" s="16"/>
      <c r="D46" s="7">
        <v>31</v>
      </c>
      <c r="E46" s="7">
        <v>55</v>
      </c>
      <c r="F46" s="7">
        <v>5475</v>
      </c>
      <c r="G46" s="7">
        <v>156</v>
      </c>
      <c r="H46" s="7">
        <v>65</v>
      </c>
      <c r="I46" s="7">
        <v>1396</v>
      </c>
      <c r="J46" s="26">
        <v>46568</v>
      </c>
      <c r="K46" s="26">
        <v>553</v>
      </c>
      <c r="L46" s="26">
        <v>103938</v>
      </c>
      <c r="M46" s="26">
        <v>3063</v>
      </c>
      <c r="N46" s="26">
        <v>411</v>
      </c>
      <c r="O46" s="176">
        <v>95.1</v>
      </c>
    </row>
    <row r="47" spans="1:15" ht="12">
      <c r="A47" s="13"/>
      <c r="B47" s="13">
        <v>19</v>
      </c>
      <c r="C47" s="16"/>
      <c r="D47" s="7">
        <v>30</v>
      </c>
      <c r="E47" s="7">
        <v>54</v>
      </c>
      <c r="F47" s="7">
        <v>5514</v>
      </c>
      <c r="G47" s="7">
        <v>154</v>
      </c>
      <c r="H47" s="7">
        <v>65</v>
      </c>
      <c r="I47" s="7">
        <v>1392</v>
      </c>
      <c r="J47" s="26">
        <v>46078</v>
      </c>
      <c r="K47" s="26">
        <v>557</v>
      </c>
      <c r="L47" s="26">
        <v>106073</v>
      </c>
      <c r="M47" s="26">
        <v>3036</v>
      </c>
      <c r="N47" s="26">
        <v>308</v>
      </c>
      <c r="O47" s="176">
        <v>95.7</v>
      </c>
    </row>
    <row r="48" spans="1:15" ht="12">
      <c r="A48" s="15"/>
      <c r="B48" s="15"/>
      <c r="C48" s="23"/>
      <c r="D48" s="15"/>
      <c r="E48" s="35"/>
      <c r="F48" s="33"/>
      <c r="G48" s="15"/>
      <c r="H48" s="35"/>
      <c r="I48" s="35"/>
      <c r="J48" s="35"/>
      <c r="K48" s="35"/>
      <c r="L48" s="15"/>
      <c r="M48" s="35"/>
      <c r="N48" s="35"/>
      <c r="O48" s="15"/>
    </row>
    <row r="49" spans="1:15" ht="12">
      <c r="A49" s="26" t="s">
        <v>483</v>
      </c>
      <c r="B49" s="26"/>
      <c r="C49" s="26"/>
      <c r="D49" s="26"/>
      <c r="E49" s="26"/>
      <c r="F49" s="26"/>
      <c r="G49" s="26"/>
      <c r="H49" s="26"/>
      <c r="I49" s="26"/>
      <c r="J49" s="26"/>
      <c r="K49" s="26"/>
      <c r="L49" s="26"/>
      <c r="M49" s="26"/>
      <c r="N49" s="26"/>
      <c r="O49" s="2" t="s">
        <v>175</v>
      </c>
    </row>
    <row r="50" spans="1:15" ht="12.75" customHeight="1">
      <c r="A50" s="26"/>
      <c r="B50" s="26"/>
      <c r="C50" s="26"/>
      <c r="D50" s="26"/>
      <c r="E50" s="26"/>
      <c r="F50" s="26"/>
      <c r="G50" s="26"/>
      <c r="H50" s="26"/>
      <c r="I50" s="26"/>
      <c r="J50" s="26"/>
      <c r="K50" s="26"/>
      <c r="L50" s="26"/>
      <c r="M50" s="26"/>
      <c r="N50" s="26"/>
      <c r="O50" s="2"/>
    </row>
    <row r="51" spans="1:15" ht="12">
      <c r="A51" s="26"/>
      <c r="B51" s="26"/>
      <c r="C51" s="26"/>
      <c r="D51" s="26"/>
      <c r="E51" s="26"/>
      <c r="F51" s="26"/>
      <c r="G51" s="26"/>
      <c r="H51" s="26"/>
      <c r="I51" s="26"/>
      <c r="J51" s="26"/>
      <c r="K51" s="26"/>
      <c r="L51" s="26"/>
      <c r="M51" s="26"/>
      <c r="N51" s="26"/>
      <c r="O51" s="2"/>
    </row>
    <row r="52" spans="1:15" ht="14.25">
      <c r="A52" s="100" t="s">
        <v>453</v>
      </c>
      <c r="B52" s="26"/>
      <c r="C52" s="26"/>
      <c r="D52" s="26"/>
      <c r="E52" s="26"/>
      <c r="F52" s="26"/>
      <c r="G52" s="26"/>
      <c r="H52" s="26"/>
      <c r="I52" s="26"/>
      <c r="J52" s="26"/>
      <c r="K52" s="26"/>
      <c r="L52" s="26"/>
      <c r="M52" s="26"/>
      <c r="N52" s="26"/>
      <c r="O52" s="7"/>
    </row>
    <row r="53" spans="1:15" ht="15.75" customHeight="1">
      <c r="A53" s="236" t="s">
        <v>4</v>
      </c>
      <c r="B53" s="236"/>
      <c r="C53" s="211"/>
      <c r="D53" s="202" t="s">
        <v>283</v>
      </c>
      <c r="E53" s="202"/>
      <c r="F53" s="202"/>
      <c r="G53" s="202"/>
      <c r="H53" s="202"/>
      <c r="I53" s="202"/>
      <c r="J53" s="203" t="s">
        <v>286</v>
      </c>
      <c r="K53" s="290"/>
      <c r="L53" s="219" t="s">
        <v>284</v>
      </c>
      <c r="M53" s="221" t="s">
        <v>461</v>
      </c>
      <c r="N53" s="203" t="s">
        <v>285</v>
      </c>
      <c r="O53" s="290"/>
    </row>
    <row r="54" spans="1:15" ht="15.75" customHeight="1">
      <c r="A54" s="237"/>
      <c r="B54" s="237"/>
      <c r="C54" s="238"/>
      <c r="D54" s="101" t="s">
        <v>126</v>
      </c>
      <c r="E54" s="102" t="s">
        <v>287</v>
      </c>
      <c r="F54" s="102" t="s">
        <v>288</v>
      </c>
      <c r="G54" s="102" t="s">
        <v>289</v>
      </c>
      <c r="H54" s="102" t="s">
        <v>290</v>
      </c>
      <c r="I54" s="102" t="s">
        <v>5</v>
      </c>
      <c r="J54" s="102" t="s">
        <v>287</v>
      </c>
      <c r="K54" s="115" t="s">
        <v>288</v>
      </c>
      <c r="L54" s="291"/>
      <c r="M54" s="294"/>
      <c r="N54" s="102" t="s">
        <v>252</v>
      </c>
      <c r="O54" s="115" t="s">
        <v>462</v>
      </c>
    </row>
    <row r="55" spans="1:15" ht="14.25" customHeight="1">
      <c r="A55" s="8"/>
      <c r="B55" s="8"/>
      <c r="C55" s="59"/>
      <c r="D55" s="2" t="s">
        <v>11</v>
      </c>
      <c r="E55" s="2" t="s">
        <v>11</v>
      </c>
      <c r="F55" s="2" t="s">
        <v>11</v>
      </c>
      <c r="G55" s="2" t="s">
        <v>11</v>
      </c>
      <c r="H55" s="2" t="s">
        <v>11</v>
      </c>
      <c r="I55" s="2" t="s">
        <v>11</v>
      </c>
      <c r="J55" s="2" t="s">
        <v>292</v>
      </c>
      <c r="K55" s="2" t="s">
        <v>293</v>
      </c>
      <c r="L55" s="2" t="s">
        <v>291</v>
      </c>
      <c r="M55" s="2" t="s">
        <v>9</v>
      </c>
      <c r="N55" s="2" t="s">
        <v>2</v>
      </c>
      <c r="O55" s="2" t="s">
        <v>2</v>
      </c>
    </row>
    <row r="56" spans="1:15" ht="12">
      <c r="A56" s="2" t="s">
        <v>3</v>
      </c>
      <c r="B56" s="7">
        <v>14</v>
      </c>
      <c r="C56" s="16" t="s">
        <v>57</v>
      </c>
      <c r="D56" s="7">
        <v>3117</v>
      </c>
      <c r="E56" s="26">
        <v>1440</v>
      </c>
      <c r="F56" s="7">
        <v>233</v>
      </c>
      <c r="G56" s="7">
        <v>346</v>
      </c>
      <c r="H56" s="7">
        <v>2</v>
      </c>
      <c r="I56" s="7">
        <v>1096</v>
      </c>
      <c r="J56" s="26">
        <v>54889</v>
      </c>
      <c r="K56" s="7">
        <v>8927</v>
      </c>
      <c r="L56" s="60">
        <v>1837</v>
      </c>
      <c r="M56" s="7">
        <v>5024668</v>
      </c>
      <c r="N56" s="7">
        <v>77</v>
      </c>
      <c r="O56" s="7">
        <v>365</v>
      </c>
    </row>
    <row r="57" spans="1:15" ht="12">
      <c r="A57" s="13"/>
      <c r="B57" s="150">
        <v>15</v>
      </c>
      <c r="C57" s="16"/>
      <c r="D57" s="7">
        <v>2616</v>
      </c>
      <c r="E57" s="26">
        <v>1348</v>
      </c>
      <c r="F57" s="7">
        <v>104</v>
      </c>
      <c r="G57" s="7">
        <v>350</v>
      </c>
      <c r="H57" s="7">
        <v>6</v>
      </c>
      <c r="I57" s="7">
        <v>808</v>
      </c>
      <c r="J57" s="26">
        <v>49930</v>
      </c>
      <c r="K57" s="7">
        <v>999</v>
      </c>
      <c r="L57" s="60">
        <v>1631</v>
      </c>
      <c r="M57" s="7">
        <v>4036625</v>
      </c>
      <c r="N57" s="7">
        <v>86</v>
      </c>
      <c r="O57" s="7">
        <v>325</v>
      </c>
    </row>
    <row r="58" spans="1:15" ht="12">
      <c r="A58" s="13"/>
      <c r="B58" s="13">
        <v>16</v>
      </c>
      <c r="C58" s="16"/>
      <c r="D58" s="7">
        <v>2731</v>
      </c>
      <c r="E58" s="26">
        <v>1375</v>
      </c>
      <c r="F58" s="7">
        <v>147</v>
      </c>
      <c r="G58" s="7">
        <v>293</v>
      </c>
      <c r="H58" s="7">
        <v>7</v>
      </c>
      <c r="I58" s="7">
        <v>909</v>
      </c>
      <c r="J58" s="26">
        <v>54198</v>
      </c>
      <c r="K58" s="7">
        <v>3131</v>
      </c>
      <c r="L58" s="60">
        <v>1737</v>
      </c>
      <c r="M58" s="7">
        <v>4593989</v>
      </c>
      <c r="N58" s="7">
        <v>69</v>
      </c>
      <c r="O58" s="7">
        <v>374</v>
      </c>
    </row>
    <row r="59" spans="1:15" ht="12">
      <c r="A59" s="13"/>
      <c r="B59" s="150">
        <v>17</v>
      </c>
      <c r="C59" s="16"/>
      <c r="D59" s="1">
        <v>2748</v>
      </c>
      <c r="E59" s="1">
        <v>1424</v>
      </c>
      <c r="F59" s="1">
        <v>143</v>
      </c>
      <c r="G59" s="1">
        <v>308</v>
      </c>
      <c r="H59" s="1">
        <v>9</v>
      </c>
      <c r="I59" s="1">
        <v>864</v>
      </c>
      <c r="J59" s="26">
        <v>56924</v>
      </c>
      <c r="K59" s="7">
        <v>1547</v>
      </c>
      <c r="L59" s="60">
        <v>1937</v>
      </c>
      <c r="M59" s="7">
        <v>4795206</v>
      </c>
      <c r="N59" s="7">
        <v>97</v>
      </c>
      <c r="O59" s="7">
        <v>386</v>
      </c>
    </row>
    <row r="60" spans="1:15" ht="12">
      <c r="A60" s="13"/>
      <c r="B60" s="13">
        <v>18</v>
      </c>
      <c r="C60" s="16"/>
      <c r="D60" s="1">
        <v>2549</v>
      </c>
      <c r="E60" s="1">
        <v>1413</v>
      </c>
      <c r="F60" s="1">
        <v>105</v>
      </c>
      <c r="G60" s="1">
        <v>276</v>
      </c>
      <c r="H60" s="1">
        <v>5</v>
      </c>
      <c r="I60" s="1">
        <v>750</v>
      </c>
      <c r="J60" s="26">
        <v>51022</v>
      </c>
      <c r="K60" s="7">
        <v>1720</v>
      </c>
      <c r="L60" s="60">
        <v>1739</v>
      </c>
      <c r="M60" s="7">
        <v>5169261</v>
      </c>
      <c r="N60" s="7">
        <v>92</v>
      </c>
      <c r="O60" s="7">
        <v>351</v>
      </c>
    </row>
    <row r="61" spans="1:15" ht="12">
      <c r="A61" s="15"/>
      <c r="B61" s="15"/>
      <c r="C61" s="23"/>
      <c r="D61" s="15"/>
      <c r="E61" s="15"/>
      <c r="F61" s="15"/>
      <c r="G61" s="15"/>
      <c r="H61" s="15"/>
      <c r="I61" s="15" t="s">
        <v>510</v>
      </c>
      <c r="J61" s="15"/>
      <c r="K61" s="15"/>
      <c r="L61" s="15"/>
      <c r="M61" s="15"/>
      <c r="N61" s="15"/>
      <c r="O61" s="15"/>
    </row>
    <row r="62" spans="1:15" ht="12">
      <c r="A62" s="36"/>
      <c r="B62" s="26"/>
      <c r="C62" s="26"/>
      <c r="D62" s="26"/>
      <c r="E62" s="26"/>
      <c r="F62" s="26"/>
      <c r="G62" s="26"/>
      <c r="H62" s="26"/>
      <c r="I62" s="26"/>
      <c r="J62" s="26"/>
      <c r="K62" s="26"/>
      <c r="L62" s="26"/>
      <c r="M62" s="26"/>
      <c r="N62" s="26"/>
      <c r="O62" s="2" t="s">
        <v>175</v>
      </c>
    </row>
  </sheetData>
  <mergeCells count="31">
    <mergeCell ref="O40:O41"/>
    <mergeCell ref="J53:K53"/>
    <mergeCell ref="L53:L54"/>
    <mergeCell ref="L40:L41"/>
    <mergeCell ref="M40:M41"/>
    <mergeCell ref="H40:K40"/>
    <mergeCell ref="N40:N41"/>
    <mergeCell ref="M53:M54"/>
    <mergeCell ref="N53:O53"/>
    <mergeCell ref="A2:C3"/>
    <mergeCell ref="D2:D3"/>
    <mergeCell ref="E2:E3"/>
    <mergeCell ref="I2:N2"/>
    <mergeCell ref="I3:J3"/>
    <mergeCell ref="K3:L3"/>
    <mergeCell ref="F2:H2"/>
    <mergeCell ref="M3:N3"/>
    <mergeCell ref="A53:C54"/>
    <mergeCell ref="A14:C15"/>
    <mergeCell ref="D27:D28"/>
    <mergeCell ref="E27:E28"/>
    <mergeCell ref="A40:C41"/>
    <mergeCell ref="D53:I53"/>
    <mergeCell ref="D40:G40"/>
    <mergeCell ref="A27:C28"/>
    <mergeCell ref="F27:I27"/>
    <mergeCell ref="D14:F14"/>
    <mergeCell ref="M14:O14"/>
    <mergeCell ref="J27:O27"/>
    <mergeCell ref="J14:L14"/>
    <mergeCell ref="G14:I14"/>
  </mergeCells>
  <printOptions/>
  <pageMargins left="0.7874015748031497" right="0.7874015748031497" top="0.5905511811023623" bottom="0.984251968503937" header="0.1968503937007874" footer="0.5118110236220472"/>
  <pageSetup horizontalDpi="360" verticalDpi="360" orientation="portrait" paperSize="9" scale="91" r:id="rId1"/>
  <headerFooter alignWithMargins="0">
    <oddHeader>&amp;L&amp;"ＭＳ Ｐゴシック,太字"&amp;14警察・消防</oddHeader>
  </headerFooter>
</worksheet>
</file>

<file path=xl/worksheets/sheet7.xml><?xml version="1.0" encoding="utf-8"?>
<worksheet xmlns="http://schemas.openxmlformats.org/spreadsheetml/2006/main" xmlns:r="http://schemas.openxmlformats.org/officeDocument/2006/relationships">
  <dimension ref="A1:V65"/>
  <sheetViews>
    <sheetView zoomScaleSheetLayoutView="100" workbookViewId="0" topLeftCell="A14">
      <selection activeCell="H41" sqref="H41:I41"/>
    </sheetView>
  </sheetViews>
  <sheetFormatPr defaultColWidth="9.00390625" defaultRowHeight="12.75"/>
  <cols>
    <col min="1" max="3" width="8.375" style="95" customWidth="1"/>
    <col min="4" max="21" width="4.375" style="95" customWidth="1"/>
    <col min="22" max="16384" width="9.125" style="95" customWidth="1"/>
  </cols>
  <sheetData>
    <row r="1" spans="1:21" ht="14.25">
      <c r="A1" s="42" t="s">
        <v>574</v>
      </c>
      <c r="B1" s="151"/>
      <c r="C1" s="152"/>
      <c r="D1" s="152"/>
      <c r="E1" s="43"/>
      <c r="F1" s="43"/>
      <c r="G1" s="43"/>
      <c r="H1" s="43"/>
      <c r="I1" s="43"/>
      <c r="J1" s="43"/>
      <c r="K1" s="43"/>
      <c r="L1" s="43"/>
      <c r="M1" s="67"/>
      <c r="N1" s="67"/>
      <c r="O1" s="43"/>
      <c r="P1" s="43"/>
      <c r="Q1" s="43"/>
      <c r="R1" s="43"/>
      <c r="S1" s="43"/>
      <c r="T1" s="43"/>
      <c r="U1" s="43"/>
    </row>
    <row r="2" spans="1:21" ht="12.75">
      <c r="A2" s="300" t="s">
        <v>294</v>
      </c>
      <c r="B2" s="300"/>
      <c r="C2" s="301"/>
      <c r="D2" s="271" t="s">
        <v>295</v>
      </c>
      <c r="E2" s="296"/>
      <c r="F2" s="296"/>
      <c r="G2" s="296"/>
      <c r="H2" s="296"/>
      <c r="I2" s="296"/>
      <c r="J2" s="272" t="s">
        <v>296</v>
      </c>
      <c r="K2" s="296"/>
      <c r="L2" s="296"/>
      <c r="M2" s="296"/>
      <c r="N2" s="296"/>
      <c r="O2" s="297"/>
      <c r="P2" s="313" t="s">
        <v>297</v>
      </c>
      <c r="Q2" s="314"/>
      <c r="R2" s="185"/>
      <c r="S2" s="56"/>
      <c r="T2" s="56"/>
      <c r="U2" s="185"/>
    </row>
    <row r="3" spans="1:21" ht="12.75">
      <c r="A3" s="302"/>
      <c r="B3" s="302"/>
      <c r="C3" s="303"/>
      <c r="D3" s="271" t="s">
        <v>597</v>
      </c>
      <c r="E3" s="297"/>
      <c r="F3" s="271" t="s">
        <v>298</v>
      </c>
      <c r="G3" s="308"/>
      <c r="H3" s="271" t="s">
        <v>5</v>
      </c>
      <c r="I3" s="308"/>
      <c r="J3" s="271" t="s">
        <v>597</v>
      </c>
      <c r="K3" s="308"/>
      <c r="L3" s="271" t="s">
        <v>299</v>
      </c>
      <c r="M3" s="308"/>
      <c r="N3" s="271" t="s">
        <v>300</v>
      </c>
      <c r="O3" s="308"/>
      <c r="P3" s="315"/>
      <c r="Q3" s="316"/>
      <c r="R3" s="185"/>
      <c r="S3" s="56"/>
      <c r="T3" s="185"/>
      <c r="U3" s="185"/>
    </row>
    <row r="4" spans="1:21" ht="12.75">
      <c r="A4" s="68"/>
      <c r="B4" s="68"/>
      <c r="C4" s="153"/>
      <c r="D4" s="152"/>
      <c r="E4" s="68" t="s">
        <v>2</v>
      </c>
      <c r="F4" s="68"/>
      <c r="G4" s="68" t="s">
        <v>2</v>
      </c>
      <c r="H4" s="68"/>
      <c r="I4" s="68" t="s">
        <v>2</v>
      </c>
      <c r="J4" s="68"/>
      <c r="K4" s="68" t="s">
        <v>2</v>
      </c>
      <c r="L4" s="68"/>
      <c r="M4" s="68" t="s">
        <v>2</v>
      </c>
      <c r="N4" s="68"/>
      <c r="O4" s="68" t="s">
        <v>2</v>
      </c>
      <c r="P4" s="68"/>
      <c r="Q4" s="68" t="s">
        <v>2</v>
      </c>
      <c r="R4" s="68"/>
      <c r="S4" s="68"/>
      <c r="T4" s="68"/>
      <c r="U4" s="68"/>
    </row>
    <row r="5" spans="1:21" ht="12">
      <c r="A5" s="68" t="s">
        <v>3</v>
      </c>
      <c r="B5" s="51">
        <v>15</v>
      </c>
      <c r="C5" s="153" t="s">
        <v>575</v>
      </c>
      <c r="D5" s="299">
        <v>14717</v>
      </c>
      <c r="E5" s="213"/>
      <c r="F5" s="200">
        <v>13669</v>
      </c>
      <c r="G5" s="213"/>
      <c r="H5" s="200">
        <v>1048</v>
      </c>
      <c r="I5" s="311"/>
      <c r="J5" s="197">
        <v>12181</v>
      </c>
      <c r="K5" s="213"/>
      <c r="L5" s="197">
        <v>11206</v>
      </c>
      <c r="M5" s="312"/>
      <c r="N5" s="197">
        <v>975</v>
      </c>
      <c r="O5" s="312"/>
      <c r="P5" s="197">
        <v>58412</v>
      </c>
      <c r="Q5" s="312"/>
      <c r="R5" s="182"/>
      <c r="S5" s="43"/>
      <c r="T5" s="7"/>
      <c r="U5" s="188"/>
    </row>
    <row r="6" spans="1:21" ht="12">
      <c r="A6" s="43"/>
      <c r="B6" s="44">
        <v>16</v>
      </c>
      <c r="C6" s="154"/>
      <c r="D6" s="299">
        <v>14560</v>
      </c>
      <c r="E6" s="213"/>
      <c r="F6" s="200">
        <v>13567</v>
      </c>
      <c r="G6" s="213"/>
      <c r="H6" s="200">
        <v>993</v>
      </c>
      <c r="I6" s="311"/>
      <c r="J6" s="197">
        <v>12306</v>
      </c>
      <c r="K6" s="213"/>
      <c r="L6" s="197">
        <v>11331</v>
      </c>
      <c r="M6" s="312"/>
      <c r="N6" s="197">
        <v>975</v>
      </c>
      <c r="O6" s="312"/>
      <c r="P6" s="197">
        <v>57289</v>
      </c>
      <c r="Q6" s="312"/>
      <c r="R6" s="182"/>
      <c r="S6" s="43"/>
      <c r="T6" s="7"/>
      <c r="U6" s="188"/>
    </row>
    <row r="7" spans="1:21" ht="12">
      <c r="A7" s="43"/>
      <c r="B7" s="51">
        <v>17</v>
      </c>
      <c r="C7" s="155"/>
      <c r="D7" s="299">
        <v>14373</v>
      </c>
      <c r="E7" s="213"/>
      <c r="F7" s="200">
        <v>13463</v>
      </c>
      <c r="G7" s="213"/>
      <c r="H7" s="200">
        <v>910</v>
      </c>
      <c r="I7" s="311"/>
      <c r="J7" s="197">
        <v>12416</v>
      </c>
      <c r="K7" s="213"/>
      <c r="L7" s="197">
        <v>11441</v>
      </c>
      <c r="M7" s="312"/>
      <c r="N7" s="197">
        <v>975</v>
      </c>
      <c r="O7" s="312"/>
      <c r="P7" s="197">
        <v>56641</v>
      </c>
      <c r="Q7" s="312"/>
      <c r="R7" s="182"/>
      <c r="S7" s="43"/>
      <c r="T7" s="7"/>
      <c r="U7" s="188"/>
    </row>
    <row r="8" spans="1:21" ht="12">
      <c r="A8" s="43"/>
      <c r="B8" s="44">
        <v>18</v>
      </c>
      <c r="C8" s="155"/>
      <c r="D8" s="299">
        <v>14200</v>
      </c>
      <c r="E8" s="213"/>
      <c r="F8" s="200">
        <v>13335</v>
      </c>
      <c r="G8" s="213"/>
      <c r="H8" s="200">
        <v>865</v>
      </c>
      <c r="I8" s="311"/>
      <c r="J8" s="197">
        <v>12586</v>
      </c>
      <c r="K8" s="213"/>
      <c r="L8" s="197">
        <v>11611</v>
      </c>
      <c r="M8" s="312"/>
      <c r="N8" s="197">
        <v>975</v>
      </c>
      <c r="O8" s="312"/>
      <c r="P8" s="197">
        <v>55781</v>
      </c>
      <c r="Q8" s="312"/>
      <c r="R8" s="182"/>
      <c r="S8" s="43"/>
      <c r="T8" s="7"/>
      <c r="U8" s="188"/>
    </row>
    <row r="9" spans="1:21" ht="12">
      <c r="A9" s="43"/>
      <c r="B9" s="51">
        <v>19</v>
      </c>
      <c r="C9" s="155"/>
      <c r="D9" s="299">
        <v>13992</v>
      </c>
      <c r="E9" s="213"/>
      <c r="F9" s="200" t="s">
        <v>598</v>
      </c>
      <c r="G9" s="213"/>
      <c r="H9" s="200" t="s">
        <v>598</v>
      </c>
      <c r="I9" s="311"/>
      <c r="J9" s="197">
        <v>12660</v>
      </c>
      <c r="K9" s="213"/>
      <c r="L9" s="197">
        <v>11685</v>
      </c>
      <c r="M9" s="312"/>
      <c r="N9" s="197">
        <v>975</v>
      </c>
      <c r="O9" s="312"/>
      <c r="P9" s="197">
        <v>54465</v>
      </c>
      <c r="Q9" s="312"/>
      <c r="S9" s="43"/>
      <c r="T9" s="188"/>
      <c r="U9" s="188"/>
    </row>
    <row r="10" spans="1:21" ht="12">
      <c r="A10" s="87"/>
      <c r="B10" s="156"/>
      <c r="C10" s="157"/>
      <c r="D10" s="180"/>
      <c r="E10" s="37"/>
      <c r="F10" s="37"/>
      <c r="G10" s="37"/>
      <c r="H10" s="37"/>
      <c r="I10" s="5"/>
      <c r="J10" s="5"/>
      <c r="K10" s="5"/>
      <c r="L10" s="5"/>
      <c r="M10" s="5"/>
      <c r="N10" s="5"/>
      <c r="O10" s="69"/>
      <c r="P10" s="69"/>
      <c r="Q10" s="5"/>
      <c r="R10" s="3"/>
      <c r="S10" s="43"/>
      <c r="T10" s="67"/>
      <c r="U10" s="3"/>
    </row>
    <row r="11" spans="1:21" ht="12">
      <c r="A11" s="43" t="s">
        <v>599</v>
      </c>
      <c r="B11" s="98"/>
      <c r="C11" s="152"/>
      <c r="D11" s="152"/>
      <c r="E11" s="151"/>
      <c r="F11" s="151"/>
      <c r="G11" s="43"/>
      <c r="H11" s="43"/>
      <c r="I11" s="43"/>
      <c r="J11" s="43"/>
      <c r="K11" s="68"/>
      <c r="L11" s="68"/>
      <c r="M11" s="67"/>
      <c r="N11" s="67"/>
      <c r="O11" s="43"/>
      <c r="P11" s="43"/>
      <c r="Q11" s="68" t="s">
        <v>576</v>
      </c>
      <c r="R11" s="68"/>
      <c r="S11" s="43"/>
      <c r="T11" s="43"/>
      <c r="U11" s="68"/>
    </row>
    <row r="12" spans="1:21" ht="12">
      <c r="A12" s="43" t="s">
        <v>600</v>
      </c>
      <c r="B12" s="98"/>
      <c r="C12" s="152"/>
      <c r="D12" s="152"/>
      <c r="E12" s="151"/>
      <c r="F12" s="151"/>
      <c r="G12" s="43"/>
      <c r="H12" s="43"/>
      <c r="I12" s="43"/>
      <c r="J12" s="43"/>
      <c r="K12" s="68"/>
      <c r="L12" s="68"/>
      <c r="M12" s="67"/>
      <c r="N12" s="67"/>
      <c r="O12" s="43"/>
      <c r="P12" s="43"/>
      <c r="R12" s="68"/>
      <c r="S12" s="43"/>
      <c r="T12" s="43"/>
      <c r="U12" s="68"/>
    </row>
    <row r="14" spans="1:21" ht="12">
      <c r="A14" s="43"/>
      <c r="B14" s="151"/>
      <c r="C14" s="152"/>
      <c r="D14" s="152"/>
      <c r="E14" s="151"/>
      <c r="F14" s="151"/>
      <c r="G14" s="43"/>
      <c r="H14" s="43"/>
      <c r="I14" s="43"/>
      <c r="J14" s="43"/>
      <c r="K14" s="43"/>
      <c r="L14" s="43"/>
      <c r="M14" s="67"/>
      <c r="N14" s="67"/>
      <c r="O14" s="43"/>
      <c r="P14" s="43"/>
      <c r="Q14" s="43"/>
      <c r="R14" s="43"/>
      <c r="S14" s="43"/>
      <c r="T14" s="43"/>
      <c r="U14" s="43"/>
    </row>
    <row r="15" spans="1:21" ht="14.25">
      <c r="A15" s="100" t="s">
        <v>577</v>
      </c>
      <c r="B15" s="98"/>
      <c r="C15" s="43"/>
      <c r="D15" s="43"/>
      <c r="E15" s="43"/>
      <c r="F15" s="43"/>
      <c r="G15" s="3"/>
      <c r="H15" s="3"/>
      <c r="I15" s="3"/>
      <c r="J15" s="3"/>
      <c r="K15" s="43"/>
      <c r="L15" s="43"/>
      <c r="M15" s="67"/>
      <c r="N15" s="67"/>
      <c r="O15" s="43"/>
      <c r="P15" s="43"/>
      <c r="Q15" s="43"/>
      <c r="R15" s="43"/>
      <c r="S15" s="43"/>
      <c r="T15" s="43"/>
      <c r="U15" s="43"/>
    </row>
    <row r="16" spans="1:21" ht="12">
      <c r="A16" s="309" t="s">
        <v>4</v>
      </c>
      <c r="B16" s="309"/>
      <c r="C16" s="310"/>
      <c r="D16" s="203" t="s">
        <v>126</v>
      </c>
      <c r="E16" s="296"/>
      <c r="F16" s="296"/>
      <c r="G16" s="297"/>
      <c r="H16" s="203" t="s">
        <v>7</v>
      </c>
      <c r="I16" s="296"/>
      <c r="J16" s="296"/>
      <c r="K16" s="296"/>
      <c r="L16" s="203" t="s">
        <v>8</v>
      </c>
      <c r="M16" s="296"/>
      <c r="N16" s="296"/>
      <c r="O16" s="296"/>
      <c r="P16" s="8"/>
      <c r="Q16" s="43"/>
      <c r="R16" s="43"/>
      <c r="S16" s="43"/>
      <c r="T16" s="8"/>
      <c r="U16" s="43"/>
    </row>
    <row r="17" spans="1:21" ht="12">
      <c r="A17" s="158"/>
      <c r="B17" s="98"/>
      <c r="C17" s="159"/>
      <c r="D17" s="183"/>
      <c r="E17" s="204" t="s">
        <v>2</v>
      </c>
      <c r="F17" s="204"/>
      <c r="G17" s="204"/>
      <c r="H17" s="118"/>
      <c r="I17" s="204" t="s">
        <v>2</v>
      </c>
      <c r="J17" s="204"/>
      <c r="K17" s="204"/>
      <c r="L17" s="118"/>
      <c r="M17" s="204" t="s">
        <v>2</v>
      </c>
      <c r="N17" s="204"/>
      <c r="O17" s="204"/>
      <c r="P17" s="2"/>
      <c r="Q17" s="43"/>
      <c r="R17" s="43"/>
      <c r="S17" s="43"/>
      <c r="T17" s="2"/>
      <c r="U17" s="43"/>
    </row>
    <row r="18" spans="1:21" ht="12">
      <c r="A18" s="158"/>
      <c r="B18" s="98"/>
      <c r="C18" s="159">
        <v>39053</v>
      </c>
      <c r="D18" s="184"/>
      <c r="E18" s="200">
        <v>4523901</v>
      </c>
      <c r="F18" s="200"/>
      <c r="G18" s="200"/>
      <c r="H18" s="2"/>
      <c r="I18" s="200">
        <v>2149899</v>
      </c>
      <c r="J18" s="200"/>
      <c r="K18" s="200"/>
      <c r="L18" s="2"/>
      <c r="M18" s="200">
        <v>2374002</v>
      </c>
      <c r="N18" s="200"/>
      <c r="O18" s="200"/>
      <c r="P18" s="2"/>
      <c r="Q18" s="43"/>
      <c r="R18" s="43"/>
      <c r="S18" s="43"/>
      <c r="T18" s="2"/>
      <c r="U18" s="43"/>
    </row>
    <row r="19" spans="1:21" ht="12">
      <c r="A19" s="158"/>
      <c r="B19" s="98"/>
      <c r="C19" s="159">
        <v>39143</v>
      </c>
      <c r="D19" s="184"/>
      <c r="E19" s="197">
        <v>4525960</v>
      </c>
      <c r="F19" s="197"/>
      <c r="G19" s="196"/>
      <c r="H19" s="26"/>
      <c r="I19" s="196">
        <v>2150274</v>
      </c>
      <c r="J19" s="196"/>
      <c r="K19" s="196"/>
      <c r="L19" s="26"/>
      <c r="M19" s="196">
        <v>2375686</v>
      </c>
      <c r="N19" s="196"/>
      <c r="O19" s="196"/>
      <c r="P19" s="2"/>
      <c r="Q19" s="43"/>
      <c r="R19" s="43"/>
      <c r="S19" s="43"/>
      <c r="T19" s="26"/>
      <c r="U19" s="43"/>
    </row>
    <row r="20" spans="1:21" ht="12">
      <c r="A20" s="158"/>
      <c r="B20" s="98"/>
      <c r="C20" s="159">
        <v>39235</v>
      </c>
      <c r="D20" s="184"/>
      <c r="E20" s="197">
        <v>4528203</v>
      </c>
      <c r="F20" s="197"/>
      <c r="G20" s="197"/>
      <c r="H20" s="7"/>
      <c r="I20" s="197">
        <v>2151403</v>
      </c>
      <c r="J20" s="197"/>
      <c r="K20" s="197"/>
      <c r="L20" s="7"/>
      <c r="M20" s="197">
        <v>2376800</v>
      </c>
      <c r="N20" s="197"/>
      <c r="O20" s="197"/>
      <c r="P20" s="2"/>
      <c r="Q20" s="178"/>
      <c r="R20" s="178"/>
      <c r="S20" s="43"/>
      <c r="T20" s="7"/>
      <c r="U20" s="178"/>
    </row>
    <row r="21" spans="1:21" ht="12">
      <c r="A21" s="158"/>
      <c r="B21" s="98"/>
      <c r="C21" s="159">
        <v>39327</v>
      </c>
      <c r="D21" s="184"/>
      <c r="E21" s="197">
        <v>4532251</v>
      </c>
      <c r="F21" s="197"/>
      <c r="G21" s="197"/>
      <c r="H21" s="7"/>
      <c r="I21" s="200">
        <v>2152889</v>
      </c>
      <c r="J21" s="200"/>
      <c r="K21" s="200"/>
      <c r="L21" s="2"/>
      <c r="M21" s="200">
        <v>2379362</v>
      </c>
      <c r="N21" s="200"/>
      <c r="O21" s="200"/>
      <c r="P21" s="2"/>
      <c r="Q21" s="43"/>
      <c r="R21" s="43"/>
      <c r="S21" s="43"/>
      <c r="T21" s="2"/>
      <c r="U21" s="43"/>
    </row>
    <row r="22" spans="1:21" ht="12">
      <c r="A22" s="158"/>
      <c r="B22" s="98"/>
      <c r="C22" s="159">
        <v>39418</v>
      </c>
      <c r="D22" s="184"/>
      <c r="E22" s="200">
        <v>4534395</v>
      </c>
      <c r="F22" s="200"/>
      <c r="G22" s="200"/>
      <c r="H22" s="2"/>
      <c r="I22" s="200">
        <v>2153531</v>
      </c>
      <c r="J22" s="200"/>
      <c r="K22" s="200"/>
      <c r="L22" s="2"/>
      <c r="M22" s="200">
        <v>2380864</v>
      </c>
      <c r="N22" s="200"/>
      <c r="O22" s="200"/>
      <c r="P22" s="2"/>
      <c r="Q22" s="43"/>
      <c r="R22" s="43"/>
      <c r="S22" s="43"/>
      <c r="T22" s="2"/>
      <c r="U22" s="43"/>
    </row>
    <row r="23" spans="1:21" ht="12">
      <c r="A23" s="160"/>
      <c r="B23" s="161"/>
      <c r="C23" s="157"/>
      <c r="D23" s="180"/>
      <c r="E23" s="162"/>
      <c r="F23" s="162"/>
      <c r="G23" s="162"/>
      <c r="H23" s="162"/>
      <c r="I23" s="162"/>
      <c r="J23" s="162"/>
      <c r="K23" s="162"/>
      <c r="L23" s="162"/>
      <c r="M23" s="162"/>
      <c r="N23" s="162"/>
      <c r="O23" s="162"/>
      <c r="P23" s="181"/>
      <c r="Q23" s="43"/>
      <c r="R23" s="43"/>
      <c r="S23" s="43"/>
      <c r="T23" s="181"/>
      <c r="U23" s="43"/>
    </row>
    <row r="24" spans="1:21" ht="12">
      <c r="A24" s="158"/>
      <c r="B24" s="98"/>
      <c r="C24" s="152"/>
      <c r="D24" s="152"/>
      <c r="E24" s="43"/>
      <c r="F24" s="43"/>
      <c r="G24" s="43"/>
      <c r="H24" s="43"/>
      <c r="I24" s="163"/>
      <c r="J24" s="163"/>
      <c r="K24" s="43"/>
      <c r="L24" s="43"/>
      <c r="M24" s="67"/>
      <c r="N24" s="67"/>
      <c r="O24" s="163" t="s">
        <v>301</v>
      </c>
      <c r="P24" s="163"/>
      <c r="Q24" s="43"/>
      <c r="R24" s="43"/>
      <c r="S24" s="43"/>
      <c r="T24" s="163"/>
      <c r="U24" s="43"/>
    </row>
    <row r="25" spans="1:21" ht="12">
      <c r="A25" s="158"/>
      <c r="B25" s="98"/>
      <c r="C25" s="152"/>
      <c r="D25" s="152"/>
      <c r="E25" s="43"/>
      <c r="F25" s="43"/>
      <c r="G25" s="43"/>
      <c r="H25" s="43"/>
      <c r="I25" s="163"/>
      <c r="J25" s="163"/>
      <c r="K25" s="43"/>
      <c r="L25" s="43"/>
      <c r="M25" s="67"/>
      <c r="N25" s="67"/>
      <c r="O25" s="43"/>
      <c r="P25" s="43"/>
      <c r="Q25" s="43"/>
      <c r="R25" s="43"/>
      <c r="S25" s="43"/>
      <c r="T25" s="43"/>
      <c r="U25" s="43"/>
    </row>
    <row r="26" spans="1:21" ht="14.25">
      <c r="A26" s="42" t="s">
        <v>578</v>
      </c>
      <c r="B26" s="151"/>
      <c r="C26" s="152"/>
      <c r="D26" s="152"/>
      <c r="E26" s="43"/>
      <c r="F26" s="43"/>
      <c r="G26" s="43"/>
      <c r="H26" s="43"/>
      <c r="I26" s="43"/>
      <c r="J26" s="43"/>
      <c r="K26" s="186"/>
      <c r="L26" s="186"/>
      <c r="M26" s="186"/>
      <c r="N26" s="186"/>
      <c r="O26" s="56"/>
      <c r="P26" s="56"/>
      <c r="Q26" s="186"/>
      <c r="R26" s="186"/>
      <c r="S26" s="43"/>
      <c r="T26" s="56"/>
      <c r="U26" s="186"/>
    </row>
    <row r="27" spans="1:21" ht="12">
      <c r="A27" s="300" t="s">
        <v>294</v>
      </c>
      <c r="B27" s="300"/>
      <c r="C27" s="301"/>
      <c r="D27" s="304" t="s">
        <v>302</v>
      </c>
      <c r="E27" s="305"/>
      <c r="F27" s="304" t="s">
        <v>303</v>
      </c>
      <c r="G27" s="305"/>
      <c r="H27" s="271" t="s">
        <v>304</v>
      </c>
      <c r="I27" s="319"/>
      <c r="J27" s="319"/>
      <c r="K27" s="319"/>
      <c r="L27" s="319"/>
      <c r="M27" s="319"/>
      <c r="N27" s="319"/>
      <c r="O27" s="319"/>
      <c r="P27" s="319"/>
      <c r="Q27" s="319"/>
      <c r="R27" s="319"/>
      <c r="S27" s="319"/>
      <c r="T27" s="319"/>
      <c r="U27" s="319"/>
    </row>
    <row r="28" spans="1:21" ht="22.5" customHeight="1">
      <c r="A28" s="302"/>
      <c r="B28" s="302"/>
      <c r="C28" s="303"/>
      <c r="D28" s="306"/>
      <c r="E28" s="307"/>
      <c r="F28" s="306"/>
      <c r="G28" s="307"/>
      <c r="H28" s="271" t="s">
        <v>305</v>
      </c>
      <c r="I28" s="308"/>
      <c r="J28" s="298" t="s">
        <v>587</v>
      </c>
      <c r="K28" s="297"/>
      <c r="L28" s="271" t="s">
        <v>306</v>
      </c>
      <c r="M28" s="297"/>
      <c r="N28" s="298" t="s">
        <v>579</v>
      </c>
      <c r="O28" s="297"/>
      <c r="P28" s="298" t="s">
        <v>585</v>
      </c>
      <c r="Q28" s="223"/>
      <c r="R28" s="317" t="s">
        <v>586</v>
      </c>
      <c r="S28" s="318"/>
      <c r="T28" s="271" t="s">
        <v>307</v>
      </c>
      <c r="U28" s="297"/>
    </row>
    <row r="29" spans="1:21" ht="12">
      <c r="A29" s="68"/>
      <c r="B29" s="68"/>
      <c r="C29" s="153"/>
      <c r="D29" s="152"/>
      <c r="E29" s="68" t="s">
        <v>2</v>
      </c>
      <c r="F29" s="68"/>
      <c r="G29" s="68" t="s">
        <v>2</v>
      </c>
      <c r="H29" s="68"/>
      <c r="I29" s="68" t="s">
        <v>2</v>
      </c>
      <c r="J29" s="68"/>
      <c r="K29" s="68" t="s">
        <v>2</v>
      </c>
      <c r="L29" s="68"/>
      <c r="M29" s="68" t="s">
        <v>2</v>
      </c>
      <c r="N29" s="68"/>
      <c r="O29" s="68" t="s">
        <v>2</v>
      </c>
      <c r="P29" s="68"/>
      <c r="Q29" s="68" t="s">
        <v>2</v>
      </c>
      <c r="R29" s="68"/>
      <c r="S29" s="68" t="s">
        <v>2</v>
      </c>
      <c r="T29" s="68"/>
      <c r="U29" s="68" t="s">
        <v>2</v>
      </c>
    </row>
    <row r="30" spans="1:22" ht="12">
      <c r="A30" s="164"/>
      <c r="B30" s="51"/>
      <c r="C30" s="153">
        <v>39244</v>
      </c>
      <c r="D30" s="152"/>
      <c r="E30" s="3">
        <v>92</v>
      </c>
      <c r="F30" s="3"/>
      <c r="G30" s="3">
        <v>92</v>
      </c>
      <c r="H30" s="3"/>
      <c r="I30" s="3">
        <v>45</v>
      </c>
      <c r="J30" s="3"/>
      <c r="K30" s="3">
        <v>21</v>
      </c>
      <c r="L30" s="3"/>
      <c r="M30" s="3">
        <v>13</v>
      </c>
      <c r="N30" s="3"/>
      <c r="O30" s="3">
        <v>5</v>
      </c>
      <c r="P30" s="3"/>
      <c r="Q30" s="3">
        <v>2</v>
      </c>
      <c r="R30" s="3"/>
      <c r="S30" s="43">
        <v>2</v>
      </c>
      <c r="T30" s="3"/>
      <c r="U30" s="3">
        <v>4</v>
      </c>
      <c r="V30" s="179"/>
    </row>
    <row r="31" spans="1:21" ht="12">
      <c r="A31" s="87"/>
      <c r="B31" s="156"/>
      <c r="C31" s="157"/>
      <c r="D31" s="180"/>
      <c r="E31" s="37"/>
      <c r="F31" s="37"/>
      <c r="G31" s="37"/>
      <c r="H31" s="37"/>
      <c r="I31" s="5"/>
      <c r="J31" s="5"/>
      <c r="K31" s="5"/>
      <c r="L31" s="5"/>
      <c r="M31" s="5"/>
      <c r="N31" s="5"/>
      <c r="O31" s="69"/>
      <c r="P31" s="69"/>
      <c r="Q31" s="5"/>
      <c r="R31" s="5"/>
      <c r="S31" s="87"/>
      <c r="T31" s="69"/>
      <c r="U31" s="5"/>
    </row>
    <row r="32" spans="1:21" ht="12">
      <c r="A32" s="43" t="s">
        <v>580</v>
      </c>
      <c r="B32" s="43"/>
      <c r="C32" s="152"/>
      <c r="D32" s="152"/>
      <c r="E32" s="151"/>
      <c r="F32" s="151"/>
      <c r="G32" s="43"/>
      <c r="H32" s="43"/>
      <c r="I32" s="43"/>
      <c r="J32" s="43"/>
      <c r="K32" s="68"/>
      <c r="L32" s="68"/>
      <c r="M32" s="67"/>
      <c r="N32" s="67"/>
      <c r="O32" s="43"/>
      <c r="P32" s="43"/>
      <c r="Q32" s="68"/>
      <c r="R32" s="68"/>
      <c r="T32" s="43"/>
      <c r="U32" s="68" t="s">
        <v>581</v>
      </c>
    </row>
    <row r="33" spans="1:21" ht="12">
      <c r="A33" s="158"/>
      <c r="B33" s="98"/>
      <c r="C33" s="152"/>
      <c r="D33" s="152"/>
      <c r="E33" s="43"/>
      <c r="F33" s="43"/>
      <c r="G33" s="43"/>
      <c r="H33" s="43"/>
      <c r="I33" s="163"/>
      <c r="J33" s="163"/>
      <c r="K33" s="43"/>
      <c r="L33" s="43"/>
      <c r="M33" s="67"/>
      <c r="N33" s="67"/>
      <c r="O33" s="43"/>
      <c r="P33" s="43"/>
      <c r="Q33" s="43"/>
      <c r="R33" s="43"/>
      <c r="S33" s="43"/>
      <c r="T33" s="43"/>
      <c r="U33" s="43"/>
    </row>
    <row r="34" spans="1:21" ht="14.25">
      <c r="A34" s="165" t="s">
        <v>582</v>
      </c>
      <c r="B34" s="98"/>
      <c r="C34" s="152"/>
      <c r="D34" s="152"/>
      <c r="E34" s="43"/>
      <c r="F34" s="43"/>
      <c r="G34" s="43"/>
      <c r="H34" s="43"/>
      <c r="I34" s="43"/>
      <c r="J34" s="43"/>
      <c r="K34" s="43"/>
      <c r="L34" s="43"/>
      <c r="M34" s="67"/>
      <c r="N34" s="67"/>
      <c r="O34" s="43"/>
      <c r="P34" s="43"/>
      <c r="Q34" s="43"/>
      <c r="R34" s="43"/>
      <c r="S34" s="43"/>
      <c r="T34" s="43"/>
      <c r="U34" s="43"/>
    </row>
    <row r="35" spans="1:19" ht="12" customHeight="1">
      <c r="A35" s="300" t="s">
        <v>308</v>
      </c>
      <c r="B35" s="300"/>
      <c r="C35" s="301"/>
      <c r="D35" s="269" t="s">
        <v>309</v>
      </c>
      <c r="E35" s="305"/>
      <c r="F35" s="269" t="s">
        <v>584</v>
      </c>
      <c r="G35" s="305"/>
      <c r="H35" s="269" t="s">
        <v>310</v>
      </c>
      <c r="I35" s="305"/>
      <c r="J35" s="304" t="s">
        <v>311</v>
      </c>
      <c r="K35" s="305"/>
      <c r="L35" s="295" t="s">
        <v>312</v>
      </c>
      <c r="M35" s="296"/>
      <c r="N35" s="296"/>
      <c r="O35" s="296"/>
      <c r="P35" s="296"/>
      <c r="Q35" s="296"/>
      <c r="R35" s="187"/>
      <c r="S35" s="56"/>
    </row>
    <row r="36" spans="1:21" ht="12">
      <c r="A36" s="302"/>
      <c r="B36" s="302"/>
      <c r="C36" s="303"/>
      <c r="D36" s="306"/>
      <c r="E36" s="307"/>
      <c r="F36" s="306"/>
      <c r="G36" s="307"/>
      <c r="H36" s="306"/>
      <c r="I36" s="307"/>
      <c r="J36" s="306"/>
      <c r="K36" s="307"/>
      <c r="L36" s="295" t="s">
        <v>126</v>
      </c>
      <c r="M36" s="297"/>
      <c r="N36" s="271" t="s">
        <v>7</v>
      </c>
      <c r="O36" s="297"/>
      <c r="P36" s="271" t="s">
        <v>8</v>
      </c>
      <c r="Q36" s="290"/>
      <c r="R36" s="56"/>
      <c r="S36" s="56"/>
      <c r="T36" s="56"/>
      <c r="U36" s="56"/>
    </row>
    <row r="37" spans="1:21" ht="12">
      <c r="A37" s="166"/>
      <c r="B37" s="167"/>
      <c r="C37" s="153"/>
      <c r="D37" s="152"/>
      <c r="E37" s="68" t="s">
        <v>2</v>
      </c>
      <c r="F37" s="68"/>
      <c r="G37" s="68" t="s">
        <v>2</v>
      </c>
      <c r="H37" s="68"/>
      <c r="I37" s="68" t="s">
        <v>2</v>
      </c>
      <c r="J37" s="68"/>
      <c r="K37" s="68" t="s">
        <v>2</v>
      </c>
      <c r="L37" s="68"/>
      <c r="M37" s="168" t="s">
        <v>58</v>
      </c>
      <c r="N37" s="168"/>
      <c r="O37" s="68" t="s">
        <v>58</v>
      </c>
      <c r="P37" s="68"/>
      <c r="Q37" s="68" t="s">
        <v>58</v>
      </c>
      <c r="R37" s="68"/>
      <c r="S37" s="68"/>
      <c r="T37" s="68"/>
      <c r="U37" s="68"/>
    </row>
    <row r="38" spans="1:21" ht="12">
      <c r="A38" s="44" t="s">
        <v>313</v>
      </c>
      <c r="B38" s="98"/>
      <c r="C38" s="153"/>
      <c r="D38" s="152"/>
      <c r="E38" s="7"/>
      <c r="F38" s="7"/>
      <c r="G38" s="7"/>
      <c r="H38" s="7"/>
      <c r="I38" s="7"/>
      <c r="J38" s="7"/>
      <c r="K38" s="7"/>
      <c r="L38" s="7"/>
      <c r="M38" s="169"/>
      <c r="N38" s="169"/>
      <c r="O38" s="44"/>
      <c r="P38" s="44"/>
      <c r="Q38" s="44"/>
      <c r="R38" s="44"/>
      <c r="S38" s="44"/>
      <c r="T38" s="44"/>
      <c r="U38" s="44"/>
    </row>
    <row r="39" spans="1:21" ht="12">
      <c r="A39" s="151"/>
      <c r="B39" s="98"/>
      <c r="C39" s="153">
        <v>34168</v>
      </c>
      <c r="D39" s="152"/>
      <c r="E39" s="7">
        <v>37</v>
      </c>
      <c r="F39" s="7"/>
      <c r="G39" s="7">
        <v>19</v>
      </c>
      <c r="H39" s="197">
        <v>4123330</v>
      </c>
      <c r="I39" s="312"/>
      <c r="J39" s="197">
        <v>2709648</v>
      </c>
      <c r="K39" s="312"/>
      <c r="L39" s="321">
        <f>J39/H39*100</f>
        <v>65.71504099841633</v>
      </c>
      <c r="M39" s="213"/>
      <c r="N39" s="320">
        <v>64.92</v>
      </c>
      <c r="O39" s="213"/>
      <c r="P39" s="320">
        <v>66.45</v>
      </c>
      <c r="Q39" s="312"/>
      <c r="R39" s="44"/>
      <c r="S39" s="44"/>
      <c r="T39" s="44"/>
      <c r="U39" s="44"/>
    </row>
    <row r="40" spans="1:21" ht="12">
      <c r="A40" s="151"/>
      <c r="B40" s="98"/>
      <c r="C40" s="153">
        <v>35358</v>
      </c>
      <c r="D40" s="152"/>
      <c r="E40" s="7">
        <v>54</v>
      </c>
      <c r="F40" s="7"/>
      <c r="G40" s="7">
        <v>12</v>
      </c>
      <c r="H40" s="197">
        <v>4228661</v>
      </c>
      <c r="I40" s="312"/>
      <c r="J40" s="197">
        <v>2451552</v>
      </c>
      <c r="K40" s="312"/>
      <c r="L40" s="321">
        <f>J40/H40*100</f>
        <v>57.974663847492145</v>
      </c>
      <c r="M40" s="213"/>
      <c r="N40" s="320">
        <v>57.25</v>
      </c>
      <c r="O40" s="213"/>
      <c r="P40" s="320">
        <v>58.64</v>
      </c>
      <c r="Q40" s="312"/>
      <c r="R40" s="44"/>
      <c r="S40" s="44"/>
      <c r="T40" s="44"/>
      <c r="U40" s="44"/>
    </row>
    <row r="41" spans="1:21" ht="12">
      <c r="A41" s="151"/>
      <c r="B41" s="98"/>
      <c r="C41" s="153">
        <v>36702</v>
      </c>
      <c r="D41" s="152"/>
      <c r="E41" s="7">
        <v>52</v>
      </c>
      <c r="F41" s="7"/>
      <c r="G41" s="7">
        <v>12</v>
      </c>
      <c r="H41" s="197">
        <v>4377416</v>
      </c>
      <c r="I41" s="312"/>
      <c r="J41" s="197">
        <v>2650690</v>
      </c>
      <c r="K41" s="312"/>
      <c r="L41" s="321">
        <f>J41/H41*100</f>
        <v>60.55376048335365</v>
      </c>
      <c r="M41" s="213"/>
      <c r="N41" s="320">
        <v>60.09</v>
      </c>
      <c r="O41" s="213"/>
      <c r="P41" s="320">
        <v>60.98</v>
      </c>
      <c r="Q41" s="312"/>
      <c r="R41" s="44"/>
      <c r="S41" s="44"/>
      <c r="T41" s="44"/>
      <c r="U41" s="44"/>
    </row>
    <row r="42" spans="1:21" ht="12">
      <c r="A42" s="151"/>
      <c r="B42" s="98"/>
      <c r="C42" s="153">
        <v>37934</v>
      </c>
      <c r="D42" s="152"/>
      <c r="E42" s="7">
        <v>40</v>
      </c>
      <c r="F42" s="7"/>
      <c r="G42" s="7">
        <v>12</v>
      </c>
      <c r="H42" s="197">
        <v>4461223</v>
      </c>
      <c r="I42" s="312"/>
      <c r="J42" s="197">
        <v>2637124</v>
      </c>
      <c r="K42" s="312"/>
      <c r="L42" s="321">
        <f>J42/H42*100</f>
        <v>59.112131359494924</v>
      </c>
      <c r="M42" s="213"/>
      <c r="N42" s="320">
        <v>58.99</v>
      </c>
      <c r="O42" s="213"/>
      <c r="P42" s="320">
        <v>59.23</v>
      </c>
      <c r="Q42" s="312"/>
      <c r="R42" s="44"/>
      <c r="S42" s="44"/>
      <c r="T42" s="44"/>
      <c r="U42" s="44"/>
    </row>
    <row r="43" spans="1:21" ht="12">
      <c r="A43" s="151"/>
      <c r="B43" s="98"/>
      <c r="C43" s="153">
        <v>38606</v>
      </c>
      <c r="D43" s="152"/>
      <c r="E43" s="7">
        <v>45</v>
      </c>
      <c r="F43" s="7"/>
      <c r="G43" s="7">
        <v>12</v>
      </c>
      <c r="H43" s="197">
        <v>4493614</v>
      </c>
      <c r="I43" s="312"/>
      <c r="J43" s="197">
        <v>2997497</v>
      </c>
      <c r="K43" s="312"/>
      <c r="L43" s="321">
        <f>J43/H43*100</f>
        <v>66.70570725478423</v>
      </c>
      <c r="M43" s="213"/>
      <c r="N43" s="320">
        <v>65.96</v>
      </c>
      <c r="O43" s="213"/>
      <c r="P43" s="320">
        <v>67.38</v>
      </c>
      <c r="Q43" s="312"/>
      <c r="R43" s="44"/>
      <c r="S43" s="44"/>
      <c r="T43" s="44"/>
      <c r="U43" s="44"/>
    </row>
    <row r="44" spans="1:21" ht="12">
      <c r="A44" s="151" t="s">
        <v>583</v>
      </c>
      <c r="B44" s="98"/>
      <c r="C44" s="153"/>
      <c r="D44" s="152"/>
      <c r="E44" s="7"/>
      <c r="F44" s="7"/>
      <c r="G44" s="7"/>
      <c r="H44" s="7"/>
      <c r="I44" s="7"/>
      <c r="J44" s="7"/>
      <c r="K44" s="7"/>
      <c r="L44" s="7"/>
      <c r="M44" s="169"/>
      <c r="N44" s="169"/>
      <c r="O44" s="44"/>
      <c r="P44" s="44"/>
      <c r="Q44" s="44"/>
      <c r="R44" s="44"/>
      <c r="S44" s="44"/>
      <c r="T44" s="44"/>
      <c r="U44" s="44"/>
    </row>
    <row r="45" spans="1:21" ht="12">
      <c r="A45" s="151"/>
      <c r="B45" s="98"/>
      <c r="C45" s="153">
        <v>34903</v>
      </c>
      <c r="D45" s="152"/>
      <c r="E45" s="7">
        <v>7</v>
      </c>
      <c r="F45" s="7"/>
      <c r="G45" s="7">
        <v>2</v>
      </c>
      <c r="H45" s="197">
        <v>4202716</v>
      </c>
      <c r="I45" s="213"/>
      <c r="J45" s="197">
        <v>1609090</v>
      </c>
      <c r="K45" s="213"/>
      <c r="L45" s="321">
        <f>J45/H45*100</f>
        <v>38.28690779962291</v>
      </c>
      <c r="M45" s="213"/>
      <c r="N45" s="320">
        <v>38.73</v>
      </c>
      <c r="O45" s="213"/>
      <c r="P45" s="320">
        <v>37.88</v>
      </c>
      <c r="Q45" s="213"/>
      <c r="R45" s="44"/>
      <c r="S45" s="44"/>
      <c r="T45" s="44"/>
      <c r="U45" s="44"/>
    </row>
    <row r="46" spans="1:21" ht="12">
      <c r="A46" s="151"/>
      <c r="B46" s="98"/>
      <c r="C46" s="153">
        <v>35988</v>
      </c>
      <c r="D46" s="152"/>
      <c r="E46" s="7">
        <v>8</v>
      </c>
      <c r="F46" s="7"/>
      <c r="G46" s="7">
        <v>2</v>
      </c>
      <c r="H46" s="197">
        <v>4302360</v>
      </c>
      <c r="I46" s="213"/>
      <c r="J46" s="197">
        <v>2450362</v>
      </c>
      <c r="K46" s="213"/>
      <c r="L46" s="321">
        <f>J46/H46*100</f>
        <v>56.95390436876505</v>
      </c>
      <c r="M46" s="213"/>
      <c r="N46" s="320">
        <v>56.62</v>
      </c>
      <c r="O46" s="213"/>
      <c r="P46" s="320">
        <v>57.26</v>
      </c>
      <c r="Q46" s="213"/>
      <c r="R46" s="44"/>
      <c r="S46" s="44"/>
      <c r="T46" s="44"/>
      <c r="U46" s="44"/>
    </row>
    <row r="47" spans="1:21" ht="12">
      <c r="A47" s="151"/>
      <c r="B47" s="98"/>
      <c r="C47" s="153">
        <v>37101</v>
      </c>
      <c r="D47" s="152"/>
      <c r="E47" s="7">
        <v>8</v>
      </c>
      <c r="F47" s="7"/>
      <c r="G47" s="7">
        <v>2</v>
      </c>
      <c r="H47" s="197">
        <v>4412878</v>
      </c>
      <c r="I47" s="213"/>
      <c r="J47" s="197">
        <v>2454892</v>
      </c>
      <c r="K47" s="213"/>
      <c r="L47" s="321">
        <f>J47/H47*100</f>
        <v>55.63018057603224</v>
      </c>
      <c r="M47" s="213"/>
      <c r="N47" s="320">
        <v>55.17</v>
      </c>
      <c r="O47" s="213"/>
      <c r="P47" s="320">
        <v>56.05</v>
      </c>
      <c r="Q47" s="213"/>
      <c r="R47" s="44"/>
      <c r="S47" s="44"/>
      <c r="T47" s="44"/>
      <c r="U47" s="44"/>
    </row>
    <row r="48" spans="1:21" ht="12">
      <c r="A48" s="151"/>
      <c r="B48" s="98"/>
      <c r="C48" s="153">
        <v>38179</v>
      </c>
      <c r="D48" s="152"/>
      <c r="E48" s="7">
        <v>6</v>
      </c>
      <c r="F48" s="7"/>
      <c r="G48" s="7">
        <v>2</v>
      </c>
      <c r="H48" s="197">
        <v>4474058</v>
      </c>
      <c r="I48" s="312"/>
      <c r="J48" s="197">
        <v>2465532</v>
      </c>
      <c r="K48" s="312"/>
      <c r="L48" s="321">
        <f>J48/H48*100</f>
        <v>55.10728738876429</v>
      </c>
      <c r="M48" s="213"/>
      <c r="N48" s="320">
        <v>55.31</v>
      </c>
      <c r="O48" s="213"/>
      <c r="P48" s="320">
        <v>54.92</v>
      </c>
      <c r="Q48" s="312"/>
      <c r="R48" s="44"/>
      <c r="S48" s="44"/>
      <c r="T48" s="44"/>
      <c r="U48" s="44"/>
    </row>
    <row r="49" spans="1:21" ht="12">
      <c r="A49" s="151"/>
      <c r="B49" s="98"/>
      <c r="C49" s="153">
        <v>39292</v>
      </c>
      <c r="E49" s="7">
        <v>5</v>
      </c>
      <c r="G49" s="7">
        <v>2</v>
      </c>
      <c r="H49" s="197">
        <v>4523609</v>
      </c>
      <c r="I49" s="197"/>
      <c r="J49" s="197">
        <v>2560889</v>
      </c>
      <c r="K49" s="197"/>
      <c r="L49" s="321">
        <f>J49/H49*100</f>
        <v>56.61163464835267</v>
      </c>
      <c r="M49" s="321"/>
      <c r="N49" s="320">
        <v>57.02</v>
      </c>
      <c r="O49" s="320"/>
      <c r="P49" s="320">
        <v>56.24</v>
      </c>
      <c r="Q49" s="320"/>
      <c r="R49" s="44"/>
      <c r="S49" s="44"/>
      <c r="T49" s="44"/>
      <c r="U49" s="44"/>
    </row>
    <row r="50" spans="1:21" ht="12">
      <c r="A50" s="151" t="s">
        <v>314</v>
      </c>
      <c r="B50" s="98"/>
      <c r="C50" s="153"/>
      <c r="D50" s="152"/>
      <c r="E50" s="7"/>
      <c r="F50" s="7"/>
      <c r="G50" s="7"/>
      <c r="H50" s="7"/>
      <c r="I50" s="7"/>
      <c r="J50" s="7"/>
      <c r="K50" s="7"/>
      <c r="L50" s="7"/>
      <c r="M50" s="169"/>
      <c r="N50" s="169"/>
      <c r="O50" s="44"/>
      <c r="P50" s="44"/>
      <c r="Q50" s="44"/>
      <c r="R50" s="44"/>
      <c r="S50" s="44"/>
      <c r="T50" s="44"/>
      <c r="U50" s="44"/>
    </row>
    <row r="51" spans="1:21" ht="12">
      <c r="A51" s="158"/>
      <c r="B51" s="44"/>
      <c r="C51" s="153">
        <v>33174</v>
      </c>
      <c r="D51" s="152"/>
      <c r="E51" s="7">
        <v>4</v>
      </c>
      <c r="F51" s="7"/>
      <c r="G51" s="7">
        <v>1</v>
      </c>
      <c r="H51" s="197">
        <v>3919959</v>
      </c>
      <c r="I51" s="312"/>
      <c r="J51" s="197">
        <v>1508753</v>
      </c>
      <c r="K51" s="312"/>
      <c r="L51" s="321">
        <f>J51/H51*100</f>
        <v>38.48899950229071</v>
      </c>
      <c r="M51" s="213"/>
      <c r="N51" s="320">
        <v>37.42</v>
      </c>
      <c r="O51" s="213"/>
      <c r="P51" s="320">
        <v>39.47</v>
      </c>
      <c r="Q51" s="312"/>
      <c r="R51" s="44"/>
      <c r="S51" s="44"/>
      <c r="T51" s="44"/>
      <c r="U51" s="44"/>
    </row>
    <row r="52" spans="1:21" ht="12">
      <c r="A52" s="158"/>
      <c r="B52" s="44"/>
      <c r="C52" s="153">
        <v>34637</v>
      </c>
      <c r="D52" s="152"/>
      <c r="E52" s="7">
        <v>3</v>
      </c>
      <c r="F52" s="7"/>
      <c r="G52" s="7">
        <v>1</v>
      </c>
      <c r="H52" s="197">
        <v>4152684</v>
      </c>
      <c r="I52" s="312"/>
      <c r="J52" s="197">
        <v>1426312</v>
      </c>
      <c r="K52" s="312"/>
      <c r="L52" s="321">
        <f>J52/H52*100</f>
        <v>34.34675019818508</v>
      </c>
      <c r="M52" s="213"/>
      <c r="N52" s="320">
        <v>33.36</v>
      </c>
      <c r="O52" s="213"/>
      <c r="P52" s="320">
        <v>35.25</v>
      </c>
      <c r="Q52" s="312"/>
      <c r="R52" s="44"/>
      <c r="S52" s="44"/>
      <c r="T52" s="44"/>
      <c r="U52" s="44"/>
    </row>
    <row r="53" spans="1:21" ht="12">
      <c r="A53" s="158"/>
      <c r="B53" s="44"/>
      <c r="C53" s="153">
        <v>36093</v>
      </c>
      <c r="D53" s="152"/>
      <c r="E53" s="7">
        <v>2</v>
      </c>
      <c r="F53" s="7"/>
      <c r="G53" s="7">
        <v>1</v>
      </c>
      <c r="H53" s="197">
        <v>4273553</v>
      </c>
      <c r="I53" s="312"/>
      <c r="J53" s="197">
        <v>1705174</v>
      </c>
      <c r="K53" s="312"/>
      <c r="L53" s="321">
        <f>J53/H53*100</f>
        <v>39.90061665316892</v>
      </c>
      <c r="M53" s="213"/>
      <c r="N53" s="320">
        <v>39.21</v>
      </c>
      <c r="O53" s="213"/>
      <c r="P53" s="320">
        <v>40.54</v>
      </c>
      <c r="Q53" s="312"/>
      <c r="R53" s="44"/>
      <c r="S53" s="44"/>
      <c r="T53" s="44"/>
      <c r="U53" s="44"/>
    </row>
    <row r="54" spans="1:21" ht="12">
      <c r="A54" s="158"/>
      <c r="B54" s="44"/>
      <c r="C54" s="153">
        <v>37101</v>
      </c>
      <c r="D54" s="152"/>
      <c r="E54" s="7">
        <v>3</v>
      </c>
      <c r="F54" s="7"/>
      <c r="G54" s="7">
        <v>1</v>
      </c>
      <c r="H54" s="197">
        <v>4360076</v>
      </c>
      <c r="I54" s="312"/>
      <c r="J54" s="197">
        <v>2450975</v>
      </c>
      <c r="K54" s="312"/>
      <c r="L54" s="321">
        <f>J54/H54*100</f>
        <v>56.21404305796504</v>
      </c>
      <c r="M54" s="213"/>
      <c r="N54" s="320">
        <v>55.82</v>
      </c>
      <c r="O54" s="213"/>
      <c r="P54" s="320">
        <v>56.57</v>
      </c>
      <c r="Q54" s="312"/>
      <c r="R54" s="44"/>
      <c r="S54" s="44"/>
      <c r="T54" s="44"/>
      <c r="U54" s="44"/>
    </row>
    <row r="55" spans="1:21" ht="12">
      <c r="A55" s="158"/>
      <c r="B55" s="44"/>
      <c r="C55" s="153">
        <v>38536</v>
      </c>
      <c r="D55" s="152"/>
      <c r="E55" s="7">
        <v>2</v>
      </c>
      <c r="F55" s="7"/>
      <c r="G55" s="7">
        <v>1</v>
      </c>
      <c r="H55" s="197">
        <v>4429174</v>
      </c>
      <c r="I55" s="312"/>
      <c r="J55" s="197">
        <v>1476226</v>
      </c>
      <c r="K55" s="312"/>
      <c r="L55" s="321">
        <f>J55/H55*100</f>
        <v>33.32960050790509</v>
      </c>
      <c r="M55" s="213"/>
      <c r="N55" s="320">
        <v>33.28</v>
      </c>
      <c r="O55" s="213"/>
      <c r="P55" s="320">
        <v>33.37</v>
      </c>
      <c r="Q55" s="312"/>
      <c r="R55" s="44"/>
      <c r="S55" s="44"/>
      <c r="T55" s="44"/>
      <c r="U55" s="44"/>
    </row>
    <row r="56" spans="1:21" ht="12">
      <c r="A56" s="151" t="s">
        <v>315</v>
      </c>
      <c r="B56" s="98"/>
      <c r="C56" s="153"/>
      <c r="D56" s="152"/>
      <c r="E56" s="7"/>
      <c r="F56" s="7"/>
      <c r="G56" s="7"/>
      <c r="H56" s="7"/>
      <c r="I56" s="7"/>
      <c r="J56" s="7"/>
      <c r="K56" s="7"/>
      <c r="L56" s="7"/>
      <c r="M56" s="169"/>
      <c r="N56" s="169"/>
      <c r="O56" s="44"/>
      <c r="P56" s="44"/>
      <c r="Q56" s="44"/>
      <c r="R56" s="44"/>
      <c r="S56" s="44"/>
      <c r="T56" s="44"/>
      <c r="U56" s="44"/>
    </row>
    <row r="57" spans="1:21" ht="12">
      <c r="A57" s="158"/>
      <c r="B57" s="98"/>
      <c r="C57" s="153">
        <v>33335</v>
      </c>
      <c r="D57" s="152"/>
      <c r="E57" s="7">
        <v>136</v>
      </c>
      <c r="F57" s="7"/>
      <c r="G57" s="7">
        <v>94</v>
      </c>
      <c r="H57" s="197">
        <v>3288805</v>
      </c>
      <c r="I57" s="197"/>
      <c r="J57" s="197">
        <v>1660155</v>
      </c>
      <c r="K57" s="197"/>
      <c r="L57" s="321">
        <f>J57/H57*100</f>
        <v>50.478973365705784</v>
      </c>
      <c r="M57" s="321"/>
      <c r="N57" s="320">
        <v>48.36</v>
      </c>
      <c r="O57" s="320"/>
      <c r="P57" s="320">
        <v>52.42</v>
      </c>
      <c r="Q57" s="320"/>
      <c r="R57" s="44"/>
      <c r="S57" s="44"/>
      <c r="T57" s="44"/>
      <c r="U57" s="44"/>
    </row>
    <row r="58" spans="1:21" ht="12">
      <c r="A58" s="158"/>
      <c r="B58" s="98"/>
      <c r="C58" s="153">
        <v>34861</v>
      </c>
      <c r="D58" s="152"/>
      <c r="E58" s="7">
        <v>146</v>
      </c>
      <c r="F58" s="7"/>
      <c r="G58" s="7">
        <v>92</v>
      </c>
      <c r="H58" s="197">
        <v>3551758</v>
      </c>
      <c r="I58" s="197"/>
      <c r="J58" s="197">
        <v>1596009</v>
      </c>
      <c r="K58" s="197"/>
      <c r="L58" s="321">
        <f>J58/H58*100</f>
        <v>44.935747311613014</v>
      </c>
      <c r="M58" s="321"/>
      <c r="N58" s="320">
        <v>42.82</v>
      </c>
      <c r="O58" s="320"/>
      <c r="P58" s="320">
        <v>46.88</v>
      </c>
      <c r="Q58" s="320"/>
      <c r="R58" s="44"/>
      <c r="S58" s="44"/>
      <c r="T58" s="44"/>
      <c r="U58" s="44"/>
    </row>
    <row r="59" spans="1:21" ht="12">
      <c r="A59" s="158"/>
      <c r="B59" s="98"/>
      <c r="C59" s="153">
        <v>36261</v>
      </c>
      <c r="D59" s="152"/>
      <c r="E59" s="7">
        <v>135</v>
      </c>
      <c r="F59" s="7"/>
      <c r="G59" s="7">
        <v>92</v>
      </c>
      <c r="H59" s="197">
        <v>3567335</v>
      </c>
      <c r="I59" s="197"/>
      <c r="J59" s="197">
        <v>1718472</v>
      </c>
      <c r="K59" s="197"/>
      <c r="L59" s="321">
        <f>J59/H59*100</f>
        <v>48.17243124068808</v>
      </c>
      <c r="M59" s="321"/>
      <c r="N59" s="320">
        <v>49.45</v>
      </c>
      <c r="O59" s="320"/>
      <c r="P59" s="320">
        <v>46.78</v>
      </c>
      <c r="Q59" s="320"/>
      <c r="R59" s="44"/>
      <c r="S59" s="44"/>
      <c r="T59" s="44"/>
      <c r="U59" s="44"/>
    </row>
    <row r="60" spans="1:21" ht="12">
      <c r="A60" s="158"/>
      <c r="B60" s="98"/>
      <c r="C60" s="153">
        <v>37724</v>
      </c>
      <c r="D60" s="152"/>
      <c r="E60" s="7">
        <v>134</v>
      </c>
      <c r="F60" s="7"/>
      <c r="G60" s="7">
        <v>93</v>
      </c>
      <c r="H60" s="197">
        <v>3592405</v>
      </c>
      <c r="I60" s="312"/>
      <c r="J60" s="197">
        <v>1602334</v>
      </c>
      <c r="K60" s="312"/>
      <c r="L60" s="321">
        <f>J60/H60*100</f>
        <v>44.60337851662048</v>
      </c>
      <c r="M60" s="213"/>
      <c r="N60" s="320">
        <v>43.32</v>
      </c>
      <c r="O60" s="213"/>
      <c r="P60" s="320">
        <v>45.77</v>
      </c>
      <c r="Q60" s="312"/>
      <c r="R60" s="44"/>
      <c r="S60" s="44"/>
      <c r="T60" s="44"/>
      <c r="U60" s="44"/>
    </row>
    <row r="61" spans="1:21" ht="12">
      <c r="A61" s="158"/>
      <c r="B61" s="44"/>
      <c r="C61" s="153">
        <v>39180</v>
      </c>
      <c r="E61" s="7">
        <v>144</v>
      </c>
      <c r="G61" s="7">
        <v>92</v>
      </c>
      <c r="H61" s="197">
        <v>3932673</v>
      </c>
      <c r="I61" s="197"/>
      <c r="J61" s="197">
        <v>1795938</v>
      </c>
      <c r="K61" s="197"/>
      <c r="L61" s="321">
        <f>J61/H61*100</f>
        <v>45.66710733386682</v>
      </c>
      <c r="M61" s="321"/>
      <c r="N61" s="322">
        <v>45</v>
      </c>
      <c r="O61" s="323"/>
      <c r="P61" s="320">
        <v>46.27</v>
      </c>
      <c r="Q61" s="320"/>
      <c r="R61" s="44"/>
      <c r="S61" s="44"/>
      <c r="T61" s="44"/>
      <c r="U61" s="44"/>
    </row>
    <row r="62" spans="1:21" ht="12">
      <c r="A62" s="160"/>
      <c r="B62" s="161"/>
      <c r="C62" s="157"/>
      <c r="D62" s="180"/>
      <c r="E62" s="170"/>
      <c r="F62" s="170"/>
      <c r="G62" s="170"/>
      <c r="H62" s="170"/>
      <c r="I62" s="170"/>
      <c r="J62" s="170"/>
      <c r="K62" s="170"/>
      <c r="L62" s="170"/>
      <c r="M62" s="171"/>
      <c r="N62" s="171"/>
      <c r="O62" s="170"/>
      <c r="P62" s="170"/>
      <c r="Q62" s="170"/>
      <c r="R62" s="44"/>
      <c r="S62" s="44"/>
      <c r="T62" s="44"/>
      <c r="U62" s="44"/>
    </row>
    <row r="63" spans="1:21" ht="12">
      <c r="A63" s="44"/>
      <c r="B63" s="151" t="s">
        <v>316</v>
      </c>
      <c r="C63" s="152"/>
      <c r="D63" s="152"/>
      <c r="E63" s="44"/>
      <c r="F63" s="44"/>
      <c r="G63" s="44"/>
      <c r="H63" s="44"/>
      <c r="I63" s="44"/>
      <c r="J63" s="44"/>
      <c r="K63" s="44"/>
      <c r="L63" s="44"/>
      <c r="M63" s="172"/>
      <c r="N63" s="172"/>
      <c r="O63" s="44"/>
      <c r="P63" s="44"/>
      <c r="Q63" s="2"/>
      <c r="R63" s="2"/>
      <c r="S63" s="44"/>
      <c r="T63" s="44"/>
      <c r="U63" s="2"/>
    </row>
    <row r="64" spans="1:21" ht="12">
      <c r="A64" s="158"/>
      <c r="B64" s="98" t="s">
        <v>317</v>
      </c>
      <c r="C64" s="152"/>
      <c r="D64" s="152"/>
      <c r="E64" s="43"/>
      <c r="F64" s="43"/>
      <c r="G64" s="43"/>
      <c r="H64" s="43"/>
      <c r="I64" s="43"/>
      <c r="J64" s="43"/>
      <c r="K64" s="43"/>
      <c r="L64" s="43"/>
      <c r="M64" s="67"/>
      <c r="N64" s="67"/>
      <c r="O64" s="43"/>
      <c r="P64" s="43"/>
      <c r="Q64" s="43"/>
      <c r="R64" s="43"/>
      <c r="S64" s="43"/>
      <c r="T64" s="43"/>
      <c r="U64" s="43"/>
    </row>
    <row r="65" spans="1:21" ht="12">
      <c r="A65" s="158"/>
      <c r="B65" s="98"/>
      <c r="C65" s="152"/>
      <c r="D65" s="152"/>
      <c r="E65" s="43"/>
      <c r="F65" s="43"/>
      <c r="G65" s="43"/>
      <c r="H65" s="43"/>
      <c r="I65" s="43"/>
      <c r="J65" s="43"/>
      <c r="K65" s="43"/>
      <c r="L65" s="43"/>
      <c r="M65" s="67"/>
      <c r="N65" s="67"/>
      <c r="O65" s="43"/>
      <c r="P65" s="43"/>
      <c r="Q65" s="2" t="s">
        <v>318</v>
      </c>
      <c r="R65" s="2"/>
      <c r="S65" s="43"/>
      <c r="T65" s="43"/>
      <c r="U65" s="2"/>
    </row>
  </sheetData>
  <mergeCells count="187">
    <mergeCell ref="N60:O60"/>
    <mergeCell ref="N59:O59"/>
    <mergeCell ref="P61:Q61"/>
    <mergeCell ref="P57:Q57"/>
    <mergeCell ref="P54:Q54"/>
    <mergeCell ref="P55:Q55"/>
    <mergeCell ref="P59:Q59"/>
    <mergeCell ref="P60:Q60"/>
    <mergeCell ref="H61:I61"/>
    <mergeCell ref="J61:K61"/>
    <mergeCell ref="L61:M61"/>
    <mergeCell ref="N61:O61"/>
    <mergeCell ref="N45:O45"/>
    <mergeCell ref="N46:O46"/>
    <mergeCell ref="H49:I49"/>
    <mergeCell ref="J49:K49"/>
    <mergeCell ref="L49:M49"/>
    <mergeCell ref="N49:O49"/>
    <mergeCell ref="H45:I45"/>
    <mergeCell ref="H46:I46"/>
    <mergeCell ref="H47:I47"/>
    <mergeCell ref="L47:M47"/>
    <mergeCell ref="N43:O43"/>
    <mergeCell ref="P9:Q9"/>
    <mergeCell ref="H9:I9"/>
    <mergeCell ref="J9:K9"/>
    <mergeCell ref="L9:M9"/>
    <mergeCell ref="N9:O9"/>
    <mergeCell ref="N39:O39"/>
    <mergeCell ref="N40:O40"/>
    <mergeCell ref="N41:O41"/>
    <mergeCell ref="P43:Q43"/>
    <mergeCell ref="P45:Q45"/>
    <mergeCell ref="P46:Q46"/>
    <mergeCell ref="P47:Q47"/>
    <mergeCell ref="P53:Q53"/>
    <mergeCell ref="P48:Q48"/>
    <mergeCell ref="P51:Q51"/>
    <mergeCell ref="P52:Q52"/>
    <mergeCell ref="P49:Q49"/>
    <mergeCell ref="N52:O52"/>
    <mergeCell ref="N53:O53"/>
    <mergeCell ref="N54:O54"/>
    <mergeCell ref="N47:O47"/>
    <mergeCell ref="N48:O48"/>
    <mergeCell ref="N51:O51"/>
    <mergeCell ref="P58:Q58"/>
    <mergeCell ref="N58:O58"/>
    <mergeCell ref="L53:M53"/>
    <mergeCell ref="L59:M59"/>
    <mergeCell ref="L54:M54"/>
    <mergeCell ref="L55:M55"/>
    <mergeCell ref="L57:M57"/>
    <mergeCell ref="N57:O57"/>
    <mergeCell ref="N55:O55"/>
    <mergeCell ref="J59:K59"/>
    <mergeCell ref="J58:K58"/>
    <mergeCell ref="J60:K60"/>
    <mergeCell ref="J53:K53"/>
    <mergeCell ref="J54:K54"/>
    <mergeCell ref="J55:K55"/>
    <mergeCell ref="L60:M60"/>
    <mergeCell ref="L58:M58"/>
    <mergeCell ref="L43:M43"/>
    <mergeCell ref="L45:M45"/>
    <mergeCell ref="L46:M46"/>
    <mergeCell ref="L48:M48"/>
    <mergeCell ref="L51:M51"/>
    <mergeCell ref="L52:M52"/>
    <mergeCell ref="J52:K52"/>
    <mergeCell ref="H59:I59"/>
    <mergeCell ref="H60:I60"/>
    <mergeCell ref="J42:K42"/>
    <mergeCell ref="J43:K43"/>
    <mergeCell ref="J45:K45"/>
    <mergeCell ref="J46:K46"/>
    <mergeCell ref="J47:K47"/>
    <mergeCell ref="J48:K48"/>
    <mergeCell ref="J51:K51"/>
    <mergeCell ref="H58:I58"/>
    <mergeCell ref="H48:I48"/>
    <mergeCell ref="H51:I51"/>
    <mergeCell ref="H52:I52"/>
    <mergeCell ref="H53:I53"/>
    <mergeCell ref="H41:I41"/>
    <mergeCell ref="H42:I42"/>
    <mergeCell ref="H55:I55"/>
    <mergeCell ref="H57:I57"/>
    <mergeCell ref="H43:I43"/>
    <mergeCell ref="H54:I54"/>
    <mergeCell ref="J41:K41"/>
    <mergeCell ref="P36:Q36"/>
    <mergeCell ref="P41:Q41"/>
    <mergeCell ref="N42:O42"/>
    <mergeCell ref="P42:Q42"/>
    <mergeCell ref="L39:M39"/>
    <mergeCell ref="L40:M40"/>
    <mergeCell ref="L41:M41"/>
    <mergeCell ref="L42:M42"/>
    <mergeCell ref="H40:I40"/>
    <mergeCell ref="P39:Q39"/>
    <mergeCell ref="P40:Q40"/>
    <mergeCell ref="J39:K39"/>
    <mergeCell ref="J40:K40"/>
    <mergeCell ref="H39:I39"/>
    <mergeCell ref="T28:U28"/>
    <mergeCell ref="R28:S28"/>
    <mergeCell ref="F9:G9"/>
    <mergeCell ref="H28:I28"/>
    <mergeCell ref="J28:K28"/>
    <mergeCell ref="L28:M28"/>
    <mergeCell ref="N28:O28"/>
    <mergeCell ref="I21:K21"/>
    <mergeCell ref="E20:G20"/>
    <mergeCell ref="H27:U27"/>
    <mergeCell ref="H3:I3"/>
    <mergeCell ref="L3:M3"/>
    <mergeCell ref="N3:O3"/>
    <mergeCell ref="P2:Q3"/>
    <mergeCell ref="P5:Q5"/>
    <mergeCell ref="P6:Q6"/>
    <mergeCell ref="P7:Q7"/>
    <mergeCell ref="P8:Q8"/>
    <mergeCell ref="N5:O5"/>
    <mergeCell ref="N6:O6"/>
    <mergeCell ref="N7:O7"/>
    <mergeCell ref="N8:O8"/>
    <mergeCell ref="L5:M5"/>
    <mergeCell ref="L6:M6"/>
    <mergeCell ref="L7:M7"/>
    <mergeCell ref="L8:M8"/>
    <mergeCell ref="J5:K5"/>
    <mergeCell ref="J6:K6"/>
    <mergeCell ref="J7:K7"/>
    <mergeCell ref="J8:K8"/>
    <mergeCell ref="H5:I5"/>
    <mergeCell ref="H6:I6"/>
    <mergeCell ref="H7:I7"/>
    <mergeCell ref="H8:I8"/>
    <mergeCell ref="D6:E6"/>
    <mergeCell ref="D7:E7"/>
    <mergeCell ref="D8:E8"/>
    <mergeCell ref="D5:E5"/>
    <mergeCell ref="F5:G5"/>
    <mergeCell ref="F6:G6"/>
    <mergeCell ref="F7:G7"/>
    <mergeCell ref="F8:G8"/>
    <mergeCell ref="M17:O17"/>
    <mergeCell ref="E17:G17"/>
    <mergeCell ref="I18:K18"/>
    <mergeCell ref="M18:O18"/>
    <mergeCell ref="I17:K17"/>
    <mergeCell ref="E18:G18"/>
    <mergeCell ref="M19:O19"/>
    <mergeCell ref="H16:K16"/>
    <mergeCell ref="L16:O16"/>
    <mergeCell ref="A2:C3"/>
    <mergeCell ref="D3:E3"/>
    <mergeCell ref="F3:G3"/>
    <mergeCell ref="D2:I2"/>
    <mergeCell ref="J3:K3"/>
    <mergeCell ref="J2:O2"/>
    <mergeCell ref="A16:C16"/>
    <mergeCell ref="A35:C36"/>
    <mergeCell ref="A27:C28"/>
    <mergeCell ref="J57:K57"/>
    <mergeCell ref="I20:K20"/>
    <mergeCell ref="D27:E28"/>
    <mergeCell ref="F27:G28"/>
    <mergeCell ref="D35:E36"/>
    <mergeCell ref="F35:G36"/>
    <mergeCell ref="H35:I36"/>
    <mergeCell ref="J35:K36"/>
    <mergeCell ref="D9:E9"/>
    <mergeCell ref="E19:G19"/>
    <mergeCell ref="I19:K19"/>
    <mergeCell ref="E22:G22"/>
    <mergeCell ref="E21:G21"/>
    <mergeCell ref="D16:G16"/>
    <mergeCell ref="M20:O20"/>
    <mergeCell ref="I22:K22"/>
    <mergeCell ref="M22:O22"/>
    <mergeCell ref="M21:O21"/>
    <mergeCell ref="L35:Q35"/>
    <mergeCell ref="L36:M36"/>
    <mergeCell ref="N36:O36"/>
    <mergeCell ref="P28:Q28"/>
  </mergeCells>
  <printOptions/>
  <pageMargins left="0.71" right="0.69" top="0.5905511811023623" bottom="0.984251968503937" header="0.1968503937007874" footer="0.5118110236220472"/>
  <pageSetup horizontalDpi="360" verticalDpi="360" orientation="portrait" paperSize="9" scale="94" r:id="rId2"/>
  <headerFooter alignWithMargins="0">
    <oddHeader>&amp;L&amp;"ＭＳ Ｐゴシック,太字"&amp;14公務員・選挙</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m097114</cp:lastModifiedBy>
  <cp:lastPrinted>2008-02-28T01:49:11Z</cp:lastPrinted>
  <dcterms:created xsi:type="dcterms:W3CDTF">2001-01-22T06:53:24Z</dcterms:created>
  <dcterms:modified xsi:type="dcterms:W3CDTF">2008-02-28T01:50:57Z</dcterms:modified>
  <cp:category/>
  <cp:version/>
  <cp:contentType/>
  <cp:contentStatus/>
</cp:coreProperties>
</file>