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15" windowHeight="4365" activeTab="1"/>
  </bookViews>
  <sheets>
    <sheet name="財政" sheetId="1" r:id="rId1"/>
    <sheet name="福祉・社会保障" sheetId="2" r:id="rId2"/>
  </sheets>
  <externalReferences>
    <externalReference r:id="rId5"/>
  </externalReferences>
  <definedNames>
    <definedName name="_xlnm.Print_Area" localSheetId="1">'福祉・社会保障'!$A$1:$L$74</definedName>
  </definedNames>
  <calcPr fullCalcOnLoad="1"/>
</workbook>
</file>

<file path=xl/sharedStrings.xml><?xml version="1.0" encoding="utf-8"?>
<sst xmlns="http://schemas.openxmlformats.org/spreadsheetml/2006/main" count="195" uniqueCount="143">
  <si>
    <t>単位</t>
  </si>
  <si>
    <t>千円</t>
  </si>
  <si>
    <t>県税</t>
  </si>
  <si>
    <t>分担金及び負担金</t>
  </si>
  <si>
    <t>歳入</t>
  </si>
  <si>
    <t>％</t>
  </si>
  <si>
    <t>歳出</t>
  </si>
  <si>
    <t>％</t>
  </si>
  <si>
    <t>合計</t>
  </si>
  <si>
    <t>自主財源</t>
  </si>
  <si>
    <t>依存財源</t>
  </si>
  <si>
    <t>合計</t>
  </si>
  <si>
    <t>億円</t>
  </si>
  <si>
    <t>合計</t>
  </si>
  <si>
    <t>県たばこ税</t>
  </si>
  <si>
    <t>その他</t>
  </si>
  <si>
    <t>事業税</t>
  </si>
  <si>
    <t>地方消費税</t>
  </si>
  <si>
    <t>自動車税</t>
  </si>
  <si>
    <t>軽油引取税</t>
  </si>
  <si>
    <t>不動産取得税</t>
  </si>
  <si>
    <t>自動車取得税</t>
  </si>
  <si>
    <t>ゴルフ場利用税</t>
  </si>
  <si>
    <t>％</t>
  </si>
  <si>
    <t>●県税収入の推移</t>
  </si>
  <si>
    <t>単位</t>
  </si>
  <si>
    <t>その他の税</t>
  </si>
  <si>
    <t>億円</t>
  </si>
  <si>
    <t>億円</t>
  </si>
  <si>
    <t>計</t>
  </si>
  <si>
    <t>★法人関係税</t>
  </si>
  <si>
    <t>法人県民税</t>
  </si>
  <si>
    <t>法人事業税</t>
  </si>
  <si>
    <t>●投資的経費の推移</t>
  </si>
  <si>
    <t>普通補助</t>
  </si>
  <si>
    <t>普通単独</t>
  </si>
  <si>
    <t>災害復旧等</t>
  </si>
  <si>
    <t>単位</t>
  </si>
  <si>
    <t>法人関係税</t>
  </si>
  <si>
    <t>個人県民税</t>
  </si>
  <si>
    <t>地方消費税</t>
  </si>
  <si>
    <t>県民税利子割</t>
  </si>
  <si>
    <t>★その他</t>
  </si>
  <si>
    <t>国直轄事業負担金</t>
  </si>
  <si>
    <t>受託事業費</t>
  </si>
  <si>
    <t>★災害復旧等</t>
  </si>
  <si>
    <t>災害復旧事業費</t>
  </si>
  <si>
    <t>失業対策事業費</t>
  </si>
  <si>
    <t>地方交付税</t>
  </si>
  <si>
    <t>県債依存度</t>
  </si>
  <si>
    <t>県債発行額</t>
  </si>
  <si>
    <t>県債残高</t>
  </si>
  <si>
    <t>●県債残高・県債発行額と県債依存度の推移</t>
  </si>
  <si>
    <t>●一般会計歳入額に占める県税及び地方交付税収入の割合の推移</t>
  </si>
  <si>
    <t>県債</t>
  </si>
  <si>
    <t>国庫支出金</t>
  </si>
  <si>
    <t>平5</t>
  </si>
  <si>
    <t>臨時財政対策債及び特定資金公共事業債を含む。</t>
  </si>
  <si>
    <t>阪神・淡路大震災復興基金出資・貸付金債を除く。</t>
  </si>
  <si>
    <t>百億円</t>
  </si>
  <si>
    <t>県税</t>
  </si>
  <si>
    <t>繰入金</t>
  </si>
  <si>
    <t>地方消費税清算金</t>
  </si>
  <si>
    <t>諸収入</t>
  </si>
  <si>
    <t>使用料及び手数料</t>
  </si>
  <si>
    <t>財産収入・寄附金・繰越金</t>
  </si>
  <si>
    <t>地方交付税</t>
  </si>
  <si>
    <t>地方特例交付金</t>
  </si>
  <si>
    <t>地方譲与税</t>
  </si>
  <si>
    <t>交通安全対策特別交付金</t>
  </si>
  <si>
    <t>教育費</t>
  </si>
  <si>
    <t>土木費</t>
  </si>
  <si>
    <t>総務費</t>
  </si>
  <si>
    <t>商工費</t>
  </si>
  <si>
    <t>公債費</t>
  </si>
  <si>
    <t>民生費</t>
  </si>
  <si>
    <t>警察費</t>
  </si>
  <si>
    <t>農林水産費</t>
  </si>
  <si>
    <t>衛生費</t>
  </si>
  <si>
    <t>災害復旧費</t>
  </si>
  <si>
    <t>労働費</t>
  </si>
  <si>
    <t>議会費</t>
  </si>
  <si>
    <t>人件費</t>
  </si>
  <si>
    <t>補助費等</t>
  </si>
  <si>
    <t>物件費</t>
  </si>
  <si>
    <t>扶助費</t>
  </si>
  <si>
    <t>維持補修費</t>
  </si>
  <si>
    <t>普通建設事業費</t>
  </si>
  <si>
    <t>災害復旧事業費</t>
  </si>
  <si>
    <t>繰出金</t>
  </si>
  <si>
    <t>公債費</t>
  </si>
  <si>
    <t>貸付金</t>
  </si>
  <si>
    <t>投資及び出資金</t>
  </si>
  <si>
    <t>積立金</t>
  </si>
  <si>
    <t>合計</t>
  </si>
  <si>
    <t>平6</t>
  </si>
  <si>
    <t>H17より財政課HP（兵庫県の決算見込み）より抜粋</t>
  </si>
  <si>
    <t>県民税</t>
  </si>
  <si>
    <t>●一般会計歳入・歳出決算（平成18年度）</t>
  </si>
  <si>
    <t>平7</t>
  </si>
  <si>
    <t>●歳出決算額の性質別割合（平成18年度）</t>
  </si>
  <si>
    <t>●県税収入決算額（平成18年度）</t>
  </si>
  <si>
    <t>●要介護（要支援）認定者数の要介護度別割合（平成19年3月末現在）</t>
  </si>
  <si>
    <t>平8</t>
  </si>
  <si>
    <t>平9</t>
  </si>
  <si>
    <t>平10</t>
  </si>
  <si>
    <t>（注）</t>
  </si>
  <si>
    <t>14年度の数値は、市町の国保会計の年度区分が</t>
  </si>
  <si>
    <t>変更されたため、14.4月～15.2月の11ヶ月分である。</t>
  </si>
  <si>
    <t>●生活保護被保護実世帯数と保護費総額の推移</t>
  </si>
  <si>
    <t>●生活保護費の扶助別割合（平成18年度）</t>
  </si>
  <si>
    <t>　（被保護実世帯数は1か月あたり）</t>
  </si>
  <si>
    <t>千世帯</t>
  </si>
  <si>
    <t>億円</t>
  </si>
  <si>
    <t>医療扶助</t>
  </si>
  <si>
    <t>実世帯数</t>
  </si>
  <si>
    <t>保護費総額</t>
  </si>
  <si>
    <t>生活扶助</t>
  </si>
  <si>
    <t>住宅扶助</t>
  </si>
  <si>
    <t>介護扶助</t>
  </si>
  <si>
    <t>教育扶助</t>
  </si>
  <si>
    <t>その他</t>
  </si>
  <si>
    <t>計</t>
  </si>
  <si>
    <t>●国民健康保険医療費の推移</t>
  </si>
  <si>
    <t>億円</t>
  </si>
  <si>
    <t>％</t>
  </si>
  <si>
    <t>人</t>
  </si>
  <si>
    <t>一般被保険者</t>
  </si>
  <si>
    <t>退職被保険者等</t>
  </si>
  <si>
    <t>老健対象者</t>
  </si>
  <si>
    <t>計</t>
  </si>
  <si>
    <t>要支援</t>
  </si>
  <si>
    <t>要介護1</t>
  </si>
  <si>
    <t>要介護2</t>
  </si>
  <si>
    <t>要介護3</t>
  </si>
  <si>
    <t>要介護4</t>
  </si>
  <si>
    <t>要介護5</t>
  </si>
  <si>
    <t>％</t>
  </si>
  <si>
    <t>千円</t>
  </si>
  <si>
    <t>昭40</t>
  </si>
  <si>
    <t>平2</t>
  </si>
  <si>
    <t>（注）数値の位置のずれは、ｸﾞﾗﾌ作成上、</t>
  </si>
  <si>
    <t>　　　線種を変えるためのものです。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</si>
</sst>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.0_ "/>
    <numFmt numFmtId="179" formatCode="#,##0.0;[Red]\-#,##0.0"/>
    <numFmt numFmtId="180" formatCode="0.000"/>
    <numFmt numFmtId="181" formatCode="0.0000"/>
    <numFmt numFmtId="182" formatCode="0.00000"/>
    <numFmt numFmtId="183" formatCode="0.0%"/>
    <numFmt numFmtId="184" formatCode="#,##0.0"/>
    <numFmt numFmtId="185" formatCode="#,##0.00000"/>
  </numFmts>
  <fonts count="1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9.25"/>
      <name val="ＭＳ Ｐゴシック"/>
      <family val="3"/>
    </font>
    <font>
      <sz val="8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9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63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8" fontId="9" fillId="0" borderId="0" xfId="0" applyNumberFormat="1" applyFont="1" applyAlignment="1">
      <alignment/>
    </xf>
    <xf numFmtId="38" fontId="9" fillId="0" borderId="0" xfId="17" applyFont="1" applyAlignment="1">
      <alignment/>
    </xf>
    <xf numFmtId="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17" applyNumberFormat="1" applyFont="1" applyAlignment="1">
      <alignment/>
    </xf>
    <xf numFmtId="178" fontId="9" fillId="0" borderId="0" xfId="0" applyNumberFormat="1" applyFont="1" applyAlignment="1">
      <alignment horizontal="right"/>
    </xf>
    <xf numFmtId="38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9" fillId="0" borderId="0" xfId="0" applyFont="1" applyAlignment="1">
      <alignment horizontal="center"/>
    </xf>
    <xf numFmtId="177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38" fontId="9" fillId="0" borderId="0" xfId="17" applyFont="1" applyFill="1" applyBorder="1" applyAlignment="1">
      <alignment/>
    </xf>
    <xf numFmtId="184" fontId="9" fillId="0" borderId="0" xfId="0" applyNumberFormat="1" applyFont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78" fontId="9" fillId="0" borderId="2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3" xfId="0" applyFont="1" applyBorder="1" applyAlignment="1">
      <alignment/>
    </xf>
    <xf numFmtId="178" fontId="9" fillId="0" borderId="3" xfId="0" applyNumberFormat="1" applyFont="1" applyBorder="1" applyAlignment="1">
      <alignment horizontal="right"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right"/>
    </xf>
    <xf numFmtId="178" fontId="9" fillId="3" borderId="0" xfId="0" applyNumberFormat="1" applyFont="1" applyFill="1" applyAlignment="1">
      <alignment horizontal="right"/>
    </xf>
    <xf numFmtId="38" fontId="9" fillId="3" borderId="0" xfId="17" applyFont="1" applyFill="1" applyAlignment="1">
      <alignment/>
    </xf>
    <xf numFmtId="0" fontId="9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right"/>
    </xf>
    <xf numFmtId="178" fontId="9" fillId="3" borderId="0" xfId="0" applyNumberFormat="1" applyFont="1" applyFill="1" applyBorder="1" applyAlignment="1">
      <alignment horizontal="right"/>
    </xf>
    <xf numFmtId="0" fontId="9" fillId="4" borderId="0" xfId="0" applyFont="1" applyFill="1" applyAlignment="1">
      <alignment/>
    </xf>
    <xf numFmtId="0" fontId="9" fillId="4" borderId="0" xfId="0" applyFont="1" applyFill="1" applyAlignment="1">
      <alignment horizontal="right"/>
    </xf>
    <xf numFmtId="178" fontId="9" fillId="4" borderId="0" xfId="0" applyNumberFormat="1" applyFont="1" applyFill="1" applyAlignment="1">
      <alignment horizontal="right"/>
    </xf>
    <xf numFmtId="38" fontId="9" fillId="4" borderId="0" xfId="17" applyFont="1" applyFill="1" applyAlignment="1">
      <alignment/>
    </xf>
    <xf numFmtId="178" fontId="9" fillId="4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 horizontal="right"/>
    </xf>
    <xf numFmtId="0" fontId="9" fillId="5" borderId="0" xfId="0" applyFont="1" applyFill="1" applyAlignment="1">
      <alignment horizontal="right"/>
    </xf>
    <xf numFmtId="0" fontId="9" fillId="5" borderId="0" xfId="0" applyNumberFormat="1" applyFont="1" applyFill="1" applyAlignment="1">
      <alignment/>
    </xf>
    <xf numFmtId="182" fontId="9" fillId="5" borderId="0" xfId="0" applyNumberFormat="1" applyFont="1" applyFill="1" applyAlignment="1">
      <alignment/>
    </xf>
    <xf numFmtId="0" fontId="9" fillId="5" borderId="0" xfId="0" applyFont="1" applyFill="1" applyAlignment="1">
      <alignment/>
    </xf>
    <xf numFmtId="0" fontId="9" fillId="0" borderId="3" xfId="0" applyFont="1" applyBorder="1" applyAlignment="1">
      <alignment horizontal="right"/>
    </xf>
    <xf numFmtId="38" fontId="9" fillId="0" borderId="3" xfId="17" applyFont="1" applyFill="1" applyBorder="1" applyAlignment="1">
      <alignment/>
    </xf>
    <xf numFmtId="0" fontId="9" fillId="0" borderId="2" xfId="0" applyFont="1" applyBorder="1" applyAlignment="1">
      <alignment horizontal="right"/>
    </xf>
    <xf numFmtId="38" fontId="9" fillId="0" borderId="2" xfId="17" applyFont="1" applyFill="1" applyBorder="1" applyAlignment="1">
      <alignment/>
    </xf>
    <xf numFmtId="0" fontId="9" fillId="0" borderId="0" xfId="0" applyFont="1" applyBorder="1" applyAlignment="1">
      <alignment horizontal="right"/>
    </xf>
    <xf numFmtId="181" fontId="9" fillId="5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17" applyFont="1" applyFill="1" applyBorder="1" applyAlignment="1">
      <alignment vertical="center" wrapText="1"/>
    </xf>
    <xf numFmtId="38" fontId="9" fillId="3" borderId="0" xfId="17" applyFont="1" applyFill="1" applyBorder="1" applyAlignment="1">
      <alignment horizontal="center" vertical="center" wrapText="1"/>
    </xf>
    <xf numFmtId="176" fontId="9" fillId="0" borderId="0" xfId="17" applyNumberFormat="1" applyFont="1" applyFill="1" applyBorder="1" applyAlignment="1">
      <alignment horizontal="right"/>
    </xf>
    <xf numFmtId="38" fontId="9" fillId="0" borderId="0" xfId="17" applyFont="1" applyFill="1" applyBorder="1" applyAlignment="1">
      <alignment horizontal="right"/>
    </xf>
    <xf numFmtId="176" fontId="9" fillId="0" borderId="0" xfId="17" applyNumberFormat="1" applyFont="1" applyFill="1" applyBorder="1" applyAlignment="1">
      <alignment/>
    </xf>
    <xf numFmtId="178" fontId="15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181" fontId="9" fillId="0" borderId="0" xfId="17" applyNumberFormat="1" applyFont="1" applyAlignment="1">
      <alignment/>
    </xf>
    <xf numFmtId="38" fontId="9" fillId="0" borderId="0" xfId="17" applyFont="1" applyAlignment="1">
      <alignment horizontal="right"/>
    </xf>
    <xf numFmtId="179" fontId="11" fillId="0" borderId="0" xfId="0" applyNumberFormat="1" applyFont="1" applyAlignment="1">
      <alignment/>
    </xf>
    <xf numFmtId="0" fontId="11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17225"/>
          <c:w val="0.81925"/>
          <c:h val="0.57225"/>
        </c:manualLayout>
      </c:layout>
      <c:doughnutChart>
        <c:varyColors val="1"/>
        <c:ser>
          <c:idx val="1"/>
          <c:order val="0"/>
          <c:tx>
            <c:strRef>
              <c:f>'財政'!$O$21:$O$22</c:f>
              <c:strCache>
                <c:ptCount val="1"/>
                <c:pt idx="0">
                  <c:v>自主財源 依存財源</c:v>
                </c:pt>
              </c:strCache>
            </c:strRef>
          </c:tx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自主
財源
56.3%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依存
財源
43.7%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'財政'!$P$21:$P$22</c:f>
              <c:numCache/>
            </c:numRef>
          </c:val>
        </c:ser>
        <c:ser>
          <c:idx val="0"/>
          <c:order val="1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県税
30.7%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繰入金
12.6%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諸収入
4.7%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地方消費税清算金
4.9%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使用料及び
手数料
1.4%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財産収入
寄付金
繰越金
1.4%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分担金及び
負担金
0.5%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地方
交付税
   16.2%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県債
12.9%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国庫支出金
9.4%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地方譲与税
5.0%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地方特例
交付金
0.2%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交通安全
対策特別
交付金
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'財政'!$O$5:$O$17</c:f>
              <c:strCache/>
            </c:strRef>
          </c:cat>
          <c:val>
            <c:numRef>
              <c:f>'財政'!$P$5:$P$17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725"/>
          <c:w val="0.85325"/>
          <c:h val="0.7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'福祉・社会保障'!$O$5</c:f>
              <c:strCache>
                <c:ptCount val="1"/>
                <c:pt idx="0">
                  <c:v>一般被保険者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'福祉・社会保障'!$N$8:$N$16</c:f>
              <c:strCache/>
            </c:strRef>
          </c:cat>
          <c:val>
            <c:numRef>
              <c:f>'福祉・社会保障'!$O$8:$O$16</c:f>
              <c:numCache/>
            </c:numRef>
          </c:val>
        </c:ser>
        <c:ser>
          <c:idx val="1"/>
          <c:order val="1"/>
          <c:tx>
            <c:strRef>
              <c:f>'福祉・社会保障'!$P$5</c:f>
              <c:strCache>
                <c:ptCount val="1"/>
                <c:pt idx="0">
                  <c:v>退職被保険者等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'福祉・社会保障'!$N$8:$N$16</c:f>
              <c:strCache/>
            </c:strRef>
          </c:cat>
          <c:val>
            <c:numRef>
              <c:f>'福祉・社会保障'!$P$8:$P$16</c:f>
              <c:numCache/>
            </c:numRef>
          </c:val>
        </c:ser>
        <c:ser>
          <c:idx val="2"/>
          <c:order val="2"/>
          <c:tx>
            <c:strRef>
              <c:f>'福祉・社会保障'!$Q$5</c:f>
              <c:strCache>
                <c:ptCount val="1"/>
                <c:pt idx="0">
                  <c:v>老健対象者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'福祉・社会保障'!$N$8:$N$16</c:f>
              <c:strCache/>
            </c:strRef>
          </c:cat>
          <c:val>
            <c:numRef>
              <c:f>'福祉・社会保障'!$Q$8:$Q$16</c:f>
              <c:numCache/>
            </c:numRef>
          </c:val>
        </c:ser>
        <c:overlap val="100"/>
        <c:gapWidth val="50"/>
        <c:axId val="39512317"/>
        <c:axId val="20066534"/>
      </c:bar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0066534"/>
        <c:crosses val="autoZero"/>
        <c:auto val="0"/>
        <c:lblOffset val="100"/>
        <c:noMultiLvlLbl val="0"/>
      </c:catAx>
      <c:valAx>
        <c:axId val="200665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123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'福祉・社会保障'!$T$5:$T$10</c:f>
              <c:strCache/>
            </c:strRef>
          </c:cat>
          <c:val>
            <c:numRef>
              <c:f>'福祉・社会保障'!$U$5:$U$10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教育扶助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'福祉・社会保障'!$T$27:$T$32</c:f>
              <c:strCache/>
            </c:strRef>
          </c:cat>
          <c:val>
            <c:numRef>
              <c:f>'福祉・社会保障'!$U$27:$U$32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25"/>
          <c:y val="0.19525"/>
          <c:w val="0.81775"/>
          <c:h val="0.52725"/>
        </c:manualLayout>
      </c:layout>
      <c:doughnutChart>
        <c:varyColors val="1"/>
        <c:ser>
          <c:idx val="1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'財政'!$R$5:$R$16</c:f>
              <c:strCache/>
            </c:strRef>
          </c:cat>
          <c:val>
            <c:numRef>
              <c:f>'財政'!$S$5:$S$16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.1715"/>
          <c:w val="0.8195"/>
          <c:h val="0.573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普通建設
事業費
15.2%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災害復旧
事業費
0.6%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投資及び  出資金
0.3%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積立金
2.2%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'財政'!$V$29:$V$40</c:f>
              <c:strCache/>
            </c:strRef>
          </c:cat>
          <c:val>
            <c:numRef>
              <c:f>'財政'!$W$29:$W$40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22225"/>
          <c:w val="0.818"/>
          <c:h val="0.573"/>
        </c:manualLayout>
      </c:layout>
      <c:doughnutChart>
        <c:varyColors val="1"/>
        <c:ser>
          <c:idx val="1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不動産
取得税
3.4%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自動車
取得税
3.1%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ゴルフ場
利用税
0.9%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'財政'!$W$105:$W$114</c:f>
              <c:strCache/>
            </c:strRef>
          </c:cat>
          <c:val>
            <c:numRef>
              <c:f>'財政'!$X$105:$X$114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09"/>
          <c:w val="0.82125"/>
          <c:h val="0.736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'財政'!$O$105</c:f>
              <c:strCache>
                <c:ptCount val="1"/>
                <c:pt idx="0">
                  <c:v>法人関係税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'財政'!$N$108:$N$119</c:f>
              <c:strCache/>
            </c:strRef>
          </c:cat>
          <c:val>
            <c:numRef>
              <c:f>'財政'!$O$108:$O$119</c:f>
              <c:numCache/>
            </c:numRef>
          </c:val>
        </c:ser>
        <c:ser>
          <c:idx val="0"/>
          <c:order val="1"/>
          <c:tx>
            <c:strRef>
              <c:f>'財政'!$P$105</c:f>
              <c:strCache>
                <c:ptCount val="1"/>
                <c:pt idx="0">
                  <c:v>個人県民税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'財政'!$N$108:$N$119</c:f>
              <c:strCache/>
            </c:strRef>
          </c:cat>
          <c:val>
            <c:numRef>
              <c:f>'財政'!$P$108:$P$119</c:f>
              <c:numCache/>
            </c:numRef>
          </c:val>
        </c:ser>
        <c:ser>
          <c:idx val="2"/>
          <c:order val="2"/>
          <c:tx>
            <c:strRef>
              <c:f>'財政'!$Q$105</c:f>
              <c:strCache>
                <c:ptCount val="1"/>
                <c:pt idx="0">
                  <c:v>地方消費税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'財政'!$N$108:$N$119</c:f>
              <c:strCache/>
            </c:strRef>
          </c:cat>
          <c:val>
            <c:numRef>
              <c:f>'財政'!$Q$108:$Q$119</c:f>
              <c:numCache/>
            </c:numRef>
          </c:val>
        </c:ser>
        <c:ser>
          <c:idx val="3"/>
          <c:order val="3"/>
          <c:tx>
            <c:strRef>
              <c:f>'財政'!$R$105</c:f>
              <c:strCache>
                <c:ptCount val="1"/>
                <c:pt idx="0">
                  <c:v>県民税利子割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'財政'!$N$108:$N$119</c:f>
              <c:strCache/>
            </c:strRef>
          </c:cat>
          <c:val>
            <c:numRef>
              <c:f>'財政'!$R$108:$R$119</c:f>
              <c:numCache/>
            </c:numRef>
          </c:val>
        </c:ser>
        <c:ser>
          <c:idx val="4"/>
          <c:order val="4"/>
          <c:tx>
            <c:strRef>
              <c:f>'財政'!$S$105</c:f>
              <c:strCache>
                <c:ptCount val="1"/>
                <c:pt idx="0">
                  <c:v>その他の税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'財政'!$N$108:$N$119</c:f>
              <c:strCache/>
            </c:strRef>
          </c:cat>
          <c:val>
            <c:numRef>
              <c:f>'財政'!$S$108:$S$119</c:f>
              <c:numCache/>
            </c:numRef>
          </c:val>
        </c:ser>
        <c:overlap val="100"/>
        <c:gapWidth val="40"/>
        <c:axId val="17062599"/>
        <c:axId val="19345664"/>
      </c:barChart>
      <c:catAx>
        <c:axId val="17062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45664"/>
        <c:crosses val="autoZero"/>
        <c:auto val="0"/>
        <c:lblOffset val="100"/>
        <c:tickLblSkip val="1"/>
        <c:noMultiLvlLbl val="0"/>
      </c:catAx>
      <c:valAx>
        <c:axId val="19345664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62599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0875"/>
          <c:w val="0.80875"/>
          <c:h val="0.73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'財政'!$O$29</c:f>
              <c:strCache>
                <c:ptCount val="1"/>
                <c:pt idx="0">
                  <c:v>普通補助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'財政'!$N$32:$N$43</c:f>
              <c:strCache/>
            </c:strRef>
          </c:cat>
          <c:val>
            <c:numRef>
              <c:f>'財政'!$O$32:$O$43</c:f>
              <c:numCache/>
            </c:numRef>
          </c:val>
        </c:ser>
        <c:ser>
          <c:idx val="0"/>
          <c:order val="1"/>
          <c:tx>
            <c:strRef>
              <c:f>'財政'!$P$29</c:f>
              <c:strCache>
                <c:ptCount val="1"/>
                <c:pt idx="0">
                  <c:v>普通単独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'財政'!$N$32:$N$43</c:f>
              <c:strCache/>
            </c:strRef>
          </c:cat>
          <c:val>
            <c:numRef>
              <c:f>'財政'!$P$32:$P$43</c:f>
              <c:numCache/>
            </c:numRef>
          </c:val>
        </c:ser>
        <c:ser>
          <c:idx val="2"/>
          <c:order val="2"/>
          <c:tx>
            <c:strRef>
              <c:f>'財政'!$Q$29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'財政'!$N$32:$N$43</c:f>
              <c:strCache/>
            </c:strRef>
          </c:cat>
          <c:val>
            <c:numRef>
              <c:f>'財政'!$Q$32:$Q$43</c:f>
              <c:numCache/>
            </c:numRef>
          </c:val>
        </c:ser>
        <c:ser>
          <c:idx val="3"/>
          <c:order val="3"/>
          <c:tx>
            <c:strRef>
              <c:f>'財政'!$R$29</c:f>
              <c:strCache>
                <c:ptCount val="1"/>
                <c:pt idx="0">
                  <c:v>災害復旧等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'財政'!$N$32:$N$43</c:f>
              <c:strCache/>
            </c:strRef>
          </c:cat>
          <c:val>
            <c:numRef>
              <c:f>'財政'!$R$32:$R$43</c:f>
              <c:numCache/>
            </c:numRef>
          </c:val>
        </c:ser>
        <c:overlap val="100"/>
        <c:gapWidth val="40"/>
        <c:axId val="39893249"/>
        <c:axId val="23494922"/>
      </c:barChart>
      <c:catAx>
        <c:axId val="39893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120000"/>
          <a:lstStyle/>
          <a:p>
            <a:pPr>
              <a:defRPr lang="en-US" cap="none" sz="800" b="0" i="0" u="none" baseline="0"/>
            </a:pPr>
          </a:p>
        </c:txPr>
        <c:crossAx val="23494922"/>
        <c:crosses val="autoZero"/>
        <c:auto val="0"/>
        <c:lblOffset val="100"/>
        <c:tickLblSkip val="1"/>
        <c:noMultiLvlLbl val="0"/>
      </c:catAx>
      <c:valAx>
        <c:axId val="23494922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893249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2975"/>
          <c:w val="0.945"/>
          <c:h val="0.7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'財政'!$O$79</c:f>
              <c:strCache>
                <c:ptCount val="1"/>
                <c:pt idx="0">
                  <c:v>県債発行額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'財政'!$N$82:$N$93</c:f>
              <c:strCache/>
            </c:strRef>
          </c:cat>
          <c:val>
            <c:numRef>
              <c:f>'財政'!$O$82:$O$93</c:f>
              <c:numCache/>
            </c:numRef>
          </c:val>
        </c:ser>
        <c:ser>
          <c:idx val="0"/>
          <c:order val="1"/>
          <c:tx>
            <c:strRef>
              <c:f>'財政'!$P$79</c:f>
              <c:strCache>
                <c:ptCount val="1"/>
                <c:pt idx="0">
                  <c:v>県債残高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'財政'!$N$82:$N$93</c:f>
              <c:strCache/>
            </c:strRef>
          </c:cat>
          <c:val>
            <c:numRef>
              <c:f>'財政'!$P$82:$P$93</c:f>
              <c:numCache/>
            </c:numRef>
          </c:val>
        </c:ser>
        <c:gapWidth val="100"/>
        <c:axId val="10127707"/>
        <c:axId val="24040500"/>
      </c:barChart>
      <c:lineChart>
        <c:grouping val="standard"/>
        <c:varyColors val="0"/>
        <c:ser>
          <c:idx val="2"/>
          <c:order val="2"/>
          <c:tx>
            <c:strRef>
              <c:f>'財政'!$Q$79</c:f>
              <c:strCache>
                <c:ptCount val="1"/>
                <c:pt idx="0">
                  <c:v>県債依存度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'財政'!$N$82:$N$93</c:f>
              <c:strCache/>
            </c:strRef>
          </c:cat>
          <c:val>
            <c:numRef>
              <c:f>'財政'!$Q$82:$Q$93</c:f>
              <c:numCache/>
            </c:numRef>
          </c:val>
          <c:smooth val="0"/>
        </c:ser>
        <c:axId val="15037909"/>
        <c:axId val="1123454"/>
      </c:lineChart>
      <c:catAx>
        <c:axId val="10127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040500"/>
        <c:crosses val="autoZero"/>
        <c:auto val="0"/>
        <c:lblOffset val="100"/>
        <c:noMultiLvlLbl val="0"/>
      </c:catAx>
      <c:valAx>
        <c:axId val="2404050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27707"/>
        <c:crossesAt val="1"/>
        <c:crossBetween val="between"/>
        <c:dispUnits/>
      </c:valAx>
      <c:catAx>
        <c:axId val="15037909"/>
        <c:scaling>
          <c:orientation val="minMax"/>
        </c:scaling>
        <c:axPos val="b"/>
        <c:delete val="1"/>
        <c:majorTickMark val="in"/>
        <c:minorTickMark val="none"/>
        <c:tickLblPos val="nextTo"/>
        <c:crossAx val="1123454"/>
        <c:crosses val="autoZero"/>
        <c:auto val="0"/>
        <c:lblOffset val="100"/>
        <c:noMultiLvlLbl val="0"/>
      </c:catAx>
      <c:valAx>
        <c:axId val="1123454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037909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123"/>
          <c:w val="0.855"/>
          <c:h val="0.733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'財政'!$W$79</c:f>
              <c:strCache>
                <c:ptCount val="1"/>
                <c:pt idx="0">
                  <c:v>県税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'財政'!$V$82:$V$93</c:f>
              <c:strCache/>
            </c:strRef>
          </c:cat>
          <c:val>
            <c:numRef>
              <c:f>'財政'!$W$82:$W$93</c:f>
              <c:numCache/>
            </c:numRef>
          </c:val>
        </c:ser>
        <c:ser>
          <c:idx val="0"/>
          <c:order val="1"/>
          <c:tx>
            <c:strRef>
              <c:f>'財政'!$X$79</c:f>
              <c:strCache>
                <c:ptCount val="1"/>
                <c:pt idx="0">
                  <c:v>地方交付税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'財政'!$V$82:$V$93</c:f>
              <c:strCache/>
            </c:strRef>
          </c:cat>
          <c:val>
            <c:numRef>
              <c:f>'財政'!$X$82:$X$93</c:f>
              <c:numCache/>
            </c:numRef>
          </c:val>
        </c:ser>
        <c:ser>
          <c:idx val="2"/>
          <c:order val="2"/>
          <c:tx>
            <c:strRef>
              <c:f>'財政'!$Y$79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'財政'!$V$82:$V$93</c:f>
              <c:strCache/>
            </c:strRef>
          </c:cat>
          <c:val>
            <c:numRef>
              <c:f>'財政'!$Y$82:$Y$93</c:f>
              <c:numCache/>
            </c:numRef>
          </c:val>
        </c:ser>
        <c:overlap val="100"/>
        <c:gapWidth val="40"/>
        <c:axId val="10111087"/>
        <c:axId val="23890920"/>
      </c:bar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90920"/>
        <c:crosses val="autoZero"/>
        <c:auto val="0"/>
        <c:lblOffset val="100"/>
        <c:tickLblSkip val="1"/>
        <c:noMultiLvlLbl val="0"/>
      </c:catAx>
      <c:valAx>
        <c:axId val="2389092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11087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1675"/>
          <c:w val="0.9445"/>
          <c:h val="0.71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'福祉・社会保障'!$Q$28</c:f>
              <c:strCache>
                <c:ptCount val="1"/>
                <c:pt idx="0">
                  <c:v>保護費総額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'福祉・社会保障'!$N$29:$N$38</c:f>
              <c:strCache/>
            </c:strRef>
          </c:cat>
          <c:val>
            <c:numRef>
              <c:f>'福祉・社会保障'!$Q$29:$Q$38</c:f>
              <c:numCache/>
            </c:numRef>
          </c:val>
        </c:ser>
        <c:gapWidth val="70"/>
        <c:axId val="13691689"/>
        <c:axId val="56116338"/>
      </c:barChart>
      <c:lineChart>
        <c:grouping val="standard"/>
        <c:varyColors val="0"/>
        <c:ser>
          <c:idx val="1"/>
          <c:order val="0"/>
          <c:tx>
            <c:strRef>
              <c:f>'福祉・社会保障'!$O$28</c:f>
              <c:strCache>
                <c:ptCount val="1"/>
                <c:pt idx="0">
                  <c:v>実世帯数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'福祉・社会保障'!$N$29:$N$38</c:f>
              <c:strCache/>
            </c:strRef>
          </c:cat>
          <c:val>
            <c:numRef>
              <c:f>'福祉・社会保障'!$O$29:$O$38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'福祉・社会保障'!$N$29:$N$38</c:f>
              <c:strCache/>
            </c:strRef>
          </c:cat>
          <c:val>
            <c:numRef>
              <c:f>'福祉・社会保障'!$P$29:$P$38</c:f>
              <c:numCache/>
            </c:numRef>
          </c:val>
          <c:smooth val="0"/>
        </c:ser>
        <c:marker val="1"/>
        <c:axId val="35284995"/>
        <c:axId val="49129500"/>
      </c:line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129500"/>
        <c:crosses val="autoZero"/>
        <c:auto val="0"/>
        <c:lblOffset val="100"/>
        <c:tickLblSkip val="1"/>
        <c:noMultiLvlLbl val="0"/>
      </c:catAx>
      <c:valAx>
        <c:axId val="49129500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84995"/>
        <c:crossesAt val="1"/>
        <c:crossBetween val="between"/>
        <c:dispUnits/>
      </c:valAx>
      <c:catAx>
        <c:axId val="13691689"/>
        <c:scaling>
          <c:orientation val="minMax"/>
        </c:scaling>
        <c:axPos val="b"/>
        <c:delete val="1"/>
        <c:majorTickMark val="in"/>
        <c:minorTickMark val="none"/>
        <c:tickLblPos val="nextTo"/>
        <c:crossAx val="56116338"/>
        <c:crosses val="autoZero"/>
        <c:auto val="0"/>
        <c:lblOffset val="100"/>
        <c:noMultiLvlLbl val="0"/>
      </c:catAx>
      <c:valAx>
        <c:axId val="56116338"/>
        <c:scaling>
          <c:orientation val="minMax"/>
          <c:max val="1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69168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0.06875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●一般会計歳入・歳出決算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（平成18年度）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　　　</a:t>
          </a:r>
        </a:p>
      </cdr:txBody>
    </cdr:sp>
  </cdr:relSizeAnchor>
  <cdr:relSizeAnchor xmlns:cdr="http://schemas.openxmlformats.org/drawingml/2006/chartDrawing">
    <cdr:from>
      <cdr:x>0.3755</cdr:x>
      <cdr:y>0.42725</cdr:y>
    </cdr:from>
    <cdr:to>
      <cdr:x>0.6055</cdr:x>
      <cdr:y>0.4935</cdr:y>
    </cdr:to>
    <cdr:sp>
      <cdr:nvSpPr>
        <cdr:cNvPr id="2" name="TextBox 3"/>
        <cdr:cNvSpPr txBox="1">
          <a:spLocks noChangeArrowheads="1"/>
        </cdr:cNvSpPr>
      </cdr:nvSpPr>
      <cdr:spPr>
        <a:xfrm>
          <a:off x="1333500" y="2019300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歳入
2兆0,398億円</a:t>
          </a:r>
        </a:p>
      </cdr:txBody>
    </cdr:sp>
  </cdr:relSizeAnchor>
  <cdr:relSizeAnchor xmlns:cdr="http://schemas.openxmlformats.org/drawingml/2006/chartDrawing">
    <cdr:from>
      <cdr:x>0.5905</cdr:x>
      <cdr:y>0.69575</cdr:y>
    </cdr:from>
    <cdr:to>
      <cdr:x>0.6395</cdr:x>
      <cdr:y>0.7225</cdr:y>
    </cdr:to>
    <cdr:sp>
      <cdr:nvSpPr>
        <cdr:cNvPr id="3" name="Line 17"/>
        <cdr:cNvSpPr>
          <a:spLocks/>
        </cdr:cNvSpPr>
      </cdr:nvSpPr>
      <cdr:spPr>
        <a:xfrm>
          <a:off x="2095500" y="3295650"/>
          <a:ext cx="1714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0.246</cdr:x>
      <cdr:y>0.69575</cdr:y>
    </cdr:from>
    <cdr:to>
      <cdr:x>0.328</cdr:x>
      <cdr:y>0.73825</cdr:y>
    </cdr:to>
    <cdr:sp>
      <cdr:nvSpPr>
        <cdr:cNvPr id="4" name="Line 18"/>
        <cdr:cNvSpPr>
          <a:spLocks/>
        </cdr:cNvSpPr>
      </cdr:nvSpPr>
      <cdr:spPr>
        <a:xfrm flipH="1">
          <a:off x="876300" y="3295650"/>
          <a:ext cx="2952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0.391</cdr:x>
      <cdr:y>0.71175</cdr:y>
    </cdr:from>
    <cdr:to>
      <cdr:x>0.41</cdr:x>
      <cdr:y>0.78925</cdr:y>
    </cdr:to>
    <cdr:sp>
      <cdr:nvSpPr>
        <cdr:cNvPr id="5" name="Line 19"/>
        <cdr:cNvSpPr>
          <a:spLocks/>
        </cdr:cNvSpPr>
      </cdr:nvSpPr>
      <cdr:spPr>
        <a:xfrm>
          <a:off x="1390650" y="3371850"/>
          <a:ext cx="666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0.3025</cdr:x>
      <cdr:y>0.69575</cdr:y>
    </cdr:from>
    <cdr:to>
      <cdr:x>0.35</cdr:x>
      <cdr:y>0.769</cdr:y>
    </cdr:to>
    <cdr:sp>
      <cdr:nvSpPr>
        <cdr:cNvPr id="6" name="Line 20"/>
        <cdr:cNvSpPr>
          <a:spLocks/>
        </cdr:cNvSpPr>
      </cdr:nvSpPr>
      <cdr:spPr>
        <a:xfrm flipH="1">
          <a:off x="1076325" y="3295650"/>
          <a:ext cx="171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0.35</cdr:x>
      <cdr:y>0.1575</cdr:y>
    </cdr:from>
    <cdr:to>
      <cdr:x>0.41</cdr:x>
      <cdr:y>0.20025</cdr:y>
    </cdr:to>
    <cdr:sp>
      <cdr:nvSpPr>
        <cdr:cNvPr id="7" name="Line 22"/>
        <cdr:cNvSpPr>
          <a:spLocks/>
        </cdr:cNvSpPr>
      </cdr:nvSpPr>
      <cdr:spPr>
        <a:xfrm>
          <a:off x="1238250" y="742950"/>
          <a:ext cx="2095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0.464</cdr:x>
      <cdr:y>0.14525</cdr:y>
    </cdr:from>
    <cdr:to>
      <cdr:x>0.464</cdr:x>
      <cdr:y>0.19025</cdr:y>
    </cdr:to>
    <cdr:sp>
      <cdr:nvSpPr>
        <cdr:cNvPr id="8" name="Line 23"/>
        <cdr:cNvSpPr>
          <a:spLocks/>
        </cdr:cNvSpPr>
      </cdr:nvSpPr>
      <cdr:spPr>
        <a:xfrm>
          <a:off x="1647825" y="685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0.47975</cdr:x>
      <cdr:y>0.14525</cdr:y>
    </cdr:from>
    <cdr:to>
      <cdr:x>0.57975</cdr:x>
      <cdr:y>0.19025</cdr:y>
    </cdr:to>
    <cdr:sp>
      <cdr:nvSpPr>
        <cdr:cNvPr id="9" name="Line 24"/>
        <cdr:cNvSpPr>
          <a:spLocks/>
        </cdr:cNvSpPr>
      </cdr:nvSpPr>
      <cdr:spPr>
        <a:xfrm flipH="1">
          <a:off x="1704975" y="685800"/>
          <a:ext cx="3524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0.47975</cdr:x>
      <cdr:y>0.71175</cdr:y>
    </cdr:from>
    <cdr:to>
      <cdr:x>0.5305</cdr:x>
      <cdr:y>0.73825</cdr:y>
    </cdr:to>
    <cdr:sp>
      <cdr:nvSpPr>
        <cdr:cNvPr id="10" name="Line 25"/>
        <cdr:cNvSpPr>
          <a:spLocks/>
        </cdr:cNvSpPr>
      </cdr:nvSpPr>
      <cdr:spPr>
        <a:xfrm>
          <a:off x="1704975" y="3371850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0.99025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24250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●生活保護被保護実世帯数と保護費総額
　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（被保護実世帯数は1か月あたり）</a:t>
          </a:r>
        </a:p>
      </cdr:txBody>
    </cdr:sp>
  </cdr:relSizeAnchor>
  <cdr:relSizeAnchor xmlns:cdr="http://schemas.openxmlformats.org/drawingml/2006/chartDrawing">
    <cdr:from>
      <cdr:x>0</cdr:x>
      <cdr:y>0.08725</cdr:y>
    </cdr:from>
    <cdr:to>
      <cdr:x>0.17375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3815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（千世帯）</a:t>
          </a:r>
        </a:p>
      </cdr:txBody>
    </cdr:sp>
  </cdr:relSizeAnchor>
  <cdr:relSizeAnchor xmlns:cdr="http://schemas.openxmlformats.org/drawingml/2006/chartDrawing">
    <cdr:from>
      <cdr:x>0.84525</cdr:x>
      <cdr:y>0.8035</cdr:y>
    </cdr:from>
    <cdr:to>
      <cdr:x>0.979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3009900" y="4114800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0.199</cdr:x>
      <cdr:y>0.89575</cdr:y>
    </cdr:from>
    <cdr:to>
      <cdr:x>0.9155</cdr:x>
      <cdr:y>0.931</cdr:y>
    </cdr:to>
    <cdr:sp>
      <cdr:nvSpPr>
        <cdr:cNvPr id="4" name="TextBox 4"/>
        <cdr:cNvSpPr txBox="1">
          <a:spLocks noChangeArrowheads="1"/>
        </cdr:cNvSpPr>
      </cdr:nvSpPr>
      <cdr:spPr>
        <a:xfrm>
          <a:off x="704850" y="4581525"/>
          <a:ext cx="2552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県情報事務センター、県社会援護課　調</a:t>
          </a:r>
        </a:p>
      </cdr:txBody>
    </cdr:sp>
  </cdr:relSizeAnchor>
  <cdr:relSizeAnchor xmlns:cdr="http://schemas.openxmlformats.org/drawingml/2006/chartDrawing">
    <cdr:from>
      <cdr:x>0.8565</cdr:x>
      <cdr:y>0.08725</cdr:y>
    </cdr:from>
    <cdr:to>
      <cdr:x>0.99275</cdr:x>
      <cdr:y>0.1225</cdr:y>
    </cdr:to>
    <cdr:sp>
      <cdr:nvSpPr>
        <cdr:cNvPr id="5" name="TextBox 5"/>
        <cdr:cNvSpPr txBox="1">
          <a:spLocks noChangeArrowheads="1"/>
        </cdr:cNvSpPr>
      </cdr:nvSpPr>
      <cdr:spPr>
        <a:xfrm>
          <a:off x="3048000" y="4381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0.401</cdr:x>
      <cdr:y>0.64075</cdr:y>
    </cdr:from>
    <cdr:to>
      <cdr:x>0.5935</cdr:x>
      <cdr:y>0.67225</cdr:y>
    </cdr:to>
    <cdr:sp>
      <cdr:nvSpPr>
        <cdr:cNvPr id="6" name="TextBox 6"/>
        <cdr:cNvSpPr txBox="1">
          <a:spLocks noChangeArrowheads="1"/>
        </cdr:cNvSpPr>
      </cdr:nvSpPr>
      <cdr:spPr>
        <a:xfrm>
          <a:off x="1419225" y="3276600"/>
          <a:ext cx="68580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保護費総額</a:t>
          </a:r>
        </a:p>
      </cdr:txBody>
    </cdr:sp>
  </cdr:relSizeAnchor>
  <cdr:relSizeAnchor xmlns:cdr="http://schemas.openxmlformats.org/drawingml/2006/chartDrawing">
    <cdr:from>
      <cdr:x>0.2615</cdr:x>
      <cdr:y>0.3255</cdr:y>
    </cdr:from>
    <cdr:to>
      <cdr:x>0.529</cdr:x>
      <cdr:y>0.38875</cdr:y>
    </cdr:to>
    <cdr:sp>
      <cdr:nvSpPr>
        <cdr:cNvPr id="7" name="TextBox 7"/>
        <cdr:cNvSpPr txBox="1">
          <a:spLocks noChangeArrowheads="1"/>
        </cdr:cNvSpPr>
      </cdr:nvSpPr>
      <cdr:spPr>
        <a:xfrm>
          <a:off x="923925" y="1666875"/>
          <a:ext cx="952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1か月あたり
被保護実世帯数</a:t>
          </a:r>
        </a:p>
      </cdr:txBody>
    </cdr:sp>
  </cdr:relSizeAnchor>
  <cdr:relSizeAnchor xmlns:cdr="http://schemas.openxmlformats.org/drawingml/2006/chartDrawing">
    <cdr:from>
      <cdr:x>0.46675</cdr:x>
      <cdr:y>0.14175</cdr:y>
    </cdr:from>
    <cdr:to>
      <cdr:x>0.662</cdr:x>
      <cdr:y>0.177</cdr:y>
    </cdr:to>
    <cdr:sp>
      <cdr:nvSpPr>
        <cdr:cNvPr id="8" name="TextBox 8"/>
        <cdr:cNvSpPr txBox="1">
          <a:spLocks noChangeArrowheads="1"/>
        </cdr:cNvSpPr>
      </cdr:nvSpPr>
      <cdr:spPr>
        <a:xfrm>
          <a:off x="1657350" y="7239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54,994世帯</a:t>
          </a:r>
        </a:p>
      </cdr:txBody>
    </cdr:sp>
  </cdr:relSizeAnchor>
  <cdr:relSizeAnchor xmlns:cdr="http://schemas.openxmlformats.org/drawingml/2006/chartDrawing">
    <cdr:from>
      <cdr:x>0.82025</cdr:x>
      <cdr:y>0.25675</cdr:y>
    </cdr:from>
    <cdr:to>
      <cdr:x>0.99675</cdr:x>
      <cdr:y>0.292</cdr:y>
    </cdr:to>
    <cdr:sp>
      <cdr:nvSpPr>
        <cdr:cNvPr id="9" name="TextBox 9"/>
        <cdr:cNvSpPr txBox="1">
          <a:spLocks noChangeArrowheads="1"/>
        </cdr:cNvSpPr>
      </cdr:nvSpPr>
      <cdr:spPr>
        <a:xfrm>
          <a:off x="2914650" y="1314450"/>
          <a:ext cx="6286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1,396億円</a:t>
          </a:r>
        </a:p>
      </cdr:txBody>
    </cdr:sp>
  </cdr:relSizeAnchor>
  <cdr:relSizeAnchor xmlns:cdr="http://schemas.openxmlformats.org/drawingml/2006/chartDrawing">
    <cdr:from>
      <cdr:x>0.17025</cdr:x>
      <cdr:y>0.09075</cdr:y>
    </cdr:from>
    <cdr:to>
      <cdr:x>0.836</cdr:x>
      <cdr:y>0.126</cdr:y>
    </cdr:to>
    <cdr:sp>
      <cdr:nvSpPr>
        <cdr:cNvPr id="10" name="TextBox 10"/>
        <cdr:cNvSpPr txBox="1">
          <a:spLocks noChangeArrowheads="1"/>
        </cdr:cNvSpPr>
      </cdr:nvSpPr>
      <cdr:spPr>
        <a:xfrm>
          <a:off x="600075" y="457200"/>
          <a:ext cx="2371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（注）昭和40～平成1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年度は5年ごとの推移</a:t>
          </a:r>
        </a:p>
      </cdr:txBody>
    </cdr:sp>
  </cdr:relSizeAnchor>
  <cdr:relSizeAnchor xmlns:cdr="http://schemas.openxmlformats.org/drawingml/2006/chartDrawing">
    <cdr:from>
      <cdr:x>0.66275</cdr:x>
      <cdr:y>0.1515</cdr:y>
    </cdr:from>
    <cdr:to>
      <cdr:x>0.82025</cdr:x>
      <cdr:y>0.1775</cdr:y>
    </cdr:to>
    <cdr:sp>
      <cdr:nvSpPr>
        <cdr:cNvPr id="11" name="Line 11"/>
        <cdr:cNvSpPr>
          <a:spLocks/>
        </cdr:cNvSpPr>
      </cdr:nvSpPr>
      <cdr:spPr>
        <a:xfrm>
          <a:off x="2352675" y="771525"/>
          <a:ext cx="561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</cdr:x>
      <cdr:y>0.057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●国民健康保険医療費の推移</a:t>
          </a:r>
        </a:p>
      </cdr:txBody>
    </cdr:sp>
  </cdr:relSizeAnchor>
  <cdr:relSizeAnchor xmlns:cdr="http://schemas.openxmlformats.org/drawingml/2006/chartDrawing">
    <cdr:from>
      <cdr:x>0</cdr:x>
      <cdr:y>0.08775</cdr:y>
    </cdr:from>
    <cdr:to>
      <cdr:x>0.136</cdr:x>
      <cdr:y>0.1235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191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0.8575</cdr:x>
      <cdr:y>0.8235</cdr:y>
    </cdr:from>
    <cdr:to>
      <cdr:x>0.9775</cdr:x>
      <cdr:y>0.85525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3943350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0.28925</cdr:x>
      <cdr:y>0.148</cdr:y>
    </cdr:from>
    <cdr:to>
      <cdr:x>0.6625</cdr:x>
      <cdr:y>0.2135</cdr:y>
    </cdr:to>
    <cdr:sp>
      <cdr:nvSpPr>
        <cdr:cNvPr id="4" name="TextBox 4"/>
        <cdr:cNvSpPr txBox="1">
          <a:spLocks noChangeArrowheads="1"/>
        </cdr:cNvSpPr>
      </cdr:nvSpPr>
      <cdr:spPr>
        <a:xfrm>
          <a:off x="1028700" y="704850"/>
          <a:ext cx="1333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平成18年度医療費総額
8,502億円</a:t>
          </a:r>
        </a:p>
      </cdr:txBody>
    </cdr:sp>
  </cdr:relSizeAnchor>
  <cdr:relSizeAnchor xmlns:cdr="http://schemas.openxmlformats.org/drawingml/2006/chartDrawing">
    <cdr:from>
      <cdr:x>0.384</cdr:x>
      <cdr:y>0.40375</cdr:y>
    </cdr:from>
    <cdr:to>
      <cdr:x>0.576</cdr:x>
      <cdr:y>0.4355</cdr:y>
    </cdr:to>
    <cdr:sp>
      <cdr:nvSpPr>
        <cdr:cNvPr id="5" name="TextBox 5"/>
        <cdr:cNvSpPr txBox="1">
          <a:spLocks noChangeArrowheads="1"/>
        </cdr:cNvSpPr>
      </cdr:nvSpPr>
      <cdr:spPr>
        <a:xfrm>
          <a:off x="1371600" y="193357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老健対象者</a:t>
          </a:r>
        </a:p>
      </cdr:txBody>
    </cdr:sp>
  </cdr:relSizeAnchor>
  <cdr:relSizeAnchor xmlns:cdr="http://schemas.openxmlformats.org/drawingml/2006/chartDrawing">
    <cdr:from>
      <cdr:x>0.37125</cdr:x>
      <cdr:y>0.5665</cdr:y>
    </cdr:from>
    <cdr:to>
      <cdr:x>0.6325</cdr:x>
      <cdr:y>0.59825</cdr:y>
    </cdr:to>
    <cdr:sp>
      <cdr:nvSpPr>
        <cdr:cNvPr id="6" name="TextBox 6"/>
        <cdr:cNvSpPr txBox="1">
          <a:spLocks noChangeArrowheads="1"/>
        </cdr:cNvSpPr>
      </cdr:nvSpPr>
      <cdr:spPr>
        <a:xfrm>
          <a:off x="1323975" y="2705100"/>
          <a:ext cx="933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退職被保険者等</a:t>
          </a:r>
        </a:p>
      </cdr:txBody>
    </cdr:sp>
  </cdr:relSizeAnchor>
  <cdr:relSizeAnchor xmlns:cdr="http://schemas.openxmlformats.org/drawingml/2006/chartDrawing">
    <cdr:from>
      <cdr:x>0.37125</cdr:x>
      <cdr:y>0.70025</cdr:y>
    </cdr:from>
    <cdr:to>
      <cdr:x>0.598</cdr:x>
      <cdr:y>0.732</cdr:y>
    </cdr:to>
    <cdr:sp>
      <cdr:nvSpPr>
        <cdr:cNvPr id="7" name="TextBox 7"/>
        <cdr:cNvSpPr txBox="1">
          <a:spLocks noChangeArrowheads="1"/>
        </cdr:cNvSpPr>
      </cdr:nvSpPr>
      <cdr:spPr>
        <a:xfrm>
          <a:off x="1323975" y="3352800"/>
          <a:ext cx="8096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一般被保険者</a:t>
          </a:r>
        </a:p>
      </cdr:txBody>
    </cdr:sp>
  </cdr:relSizeAnchor>
  <cdr:relSizeAnchor xmlns:cdr="http://schemas.openxmlformats.org/drawingml/2006/chartDrawing">
    <cdr:from>
      <cdr:x>0.81775</cdr:x>
      <cdr:y>0.3075</cdr:y>
    </cdr:from>
    <cdr:to>
      <cdr:x>0.99375</cdr:x>
      <cdr:y>0.34325</cdr:y>
    </cdr:to>
    <cdr:sp>
      <cdr:nvSpPr>
        <cdr:cNvPr id="8" name="TextBox 8"/>
        <cdr:cNvSpPr txBox="1">
          <a:spLocks noChangeArrowheads="1"/>
        </cdr:cNvSpPr>
      </cdr:nvSpPr>
      <cdr:spPr>
        <a:xfrm>
          <a:off x="2914650" y="146685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4,162億円</a:t>
          </a:r>
        </a:p>
      </cdr:txBody>
    </cdr:sp>
  </cdr:relSizeAnchor>
  <cdr:relSizeAnchor xmlns:cdr="http://schemas.openxmlformats.org/drawingml/2006/chartDrawing">
    <cdr:from>
      <cdr:x>0.82075</cdr:x>
      <cdr:y>0.53025</cdr:y>
    </cdr:from>
    <cdr:to>
      <cdr:x>0.99675</cdr:x>
      <cdr:y>0.566</cdr:y>
    </cdr:to>
    <cdr:sp>
      <cdr:nvSpPr>
        <cdr:cNvPr id="9" name="TextBox 9"/>
        <cdr:cNvSpPr txBox="1">
          <a:spLocks noChangeArrowheads="1"/>
        </cdr:cNvSpPr>
      </cdr:nvSpPr>
      <cdr:spPr>
        <a:xfrm>
          <a:off x="2924175" y="253365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1,644億円</a:t>
          </a:r>
        </a:p>
      </cdr:txBody>
    </cdr:sp>
  </cdr:relSizeAnchor>
  <cdr:relSizeAnchor xmlns:cdr="http://schemas.openxmlformats.org/drawingml/2006/chartDrawing">
    <cdr:from>
      <cdr:x>0.81775</cdr:x>
      <cdr:y>0.69825</cdr:y>
    </cdr:from>
    <cdr:to>
      <cdr:x>0.99375</cdr:x>
      <cdr:y>0.734</cdr:y>
    </cdr:to>
    <cdr:sp>
      <cdr:nvSpPr>
        <cdr:cNvPr id="10" name="TextBox 10"/>
        <cdr:cNvSpPr txBox="1">
          <a:spLocks noChangeArrowheads="1"/>
        </cdr:cNvSpPr>
      </cdr:nvSpPr>
      <cdr:spPr>
        <a:xfrm>
          <a:off x="2914650" y="334327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2,696億円</a:t>
          </a:r>
        </a:p>
      </cdr:txBody>
    </cdr:sp>
  </cdr:relSizeAnchor>
  <cdr:relSizeAnchor xmlns:cdr="http://schemas.openxmlformats.org/drawingml/2006/chartDrawing">
    <cdr:from>
      <cdr:x>0.7895</cdr:x>
      <cdr:y>0.15775</cdr:y>
    </cdr:from>
    <cdr:to>
      <cdr:x>0.82075</cdr:x>
      <cdr:y>0.18475</cdr:y>
    </cdr:to>
    <cdr:sp>
      <cdr:nvSpPr>
        <cdr:cNvPr id="11" name="Line 11"/>
        <cdr:cNvSpPr>
          <a:spLocks/>
        </cdr:cNvSpPr>
      </cdr:nvSpPr>
      <cdr:spPr>
        <a:xfrm>
          <a:off x="2819400" y="752475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0.66325</cdr:x>
      <cdr:y>0.15775</cdr:y>
    </cdr:from>
    <cdr:to>
      <cdr:x>0.7895</cdr:x>
      <cdr:y>0.15775</cdr:y>
    </cdr:to>
    <cdr:sp>
      <cdr:nvSpPr>
        <cdr:cNvPr id="12" name="Line 12"/>
        <cdr:cNvSpPr>
          <a:spLocks/>
        </cdr:cNvSpPr>
      </cdr:nvSpPr>
      <cdr:spPr>
        <a:xfrm>
          <a:off x="2362200" y="7524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0.13525</cdr:x>
      <cdr:y>0.05625</cdr:y>
    </cdr:from>
    <cdr:to>
      <cdr:x>0.99125</cdr:x>
      <cdr:y>0.12175</cdr:y>
    </cdr:to>
    <cdr:sp>
      <cdr:nvSpPr>
        <cdr:cNvPr id="13" name="TextBox 13"/>
        <cdr:cNvSpPr txBox="1">
          <a:spLocks noChangeArrowheads="1"/>
        </cdr:cNvSpPr>
      </cdr:nvSpPr>
      <cdr:spPr>
        <a:xfrm>
          <a:off x="476250" y="266700"/>
          <a:ext cx="3057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（注）平成14年度から市町の国保会計の年度区分が変更されたため14年度は14.4月～15.2月の11ヶ月分である</a:t>
          </a:r>
        </a:p>
      </cdr:txBody>
    </cdr:sp>
  </cdr:relSizeAnchor>
  <cdr:relSizeAnchor xmlns:cdr="http://schemas.openxmlformats.org/drawingml/2006/chartDrawing">
    <cdr:from>
      <cdr:x>0.517</cdr:x>
      <cdr:y>0.895</cdr:y>
    </cdr:from>
    <cdr:to>
      <cdr:x>0.96775</cdr:x>
      <cdr:y>0.93075</cdr:y>
    </cdr:to>
    <cdr:sp>
      <cdr:nvSpPr>
        <cdr:cNvPr id="14" name="TextBox 14"/>
        <cdr:cNvSpPr txBox="1">
          <a:spLocks noChangeArrowheads="1"/>
        </cdr:cNvSpPr>
      </cdr:nvSpPr>
      <cdr:spPr>
        <a:xfrm>
          <a:off x="1838325" y="4286250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県医療保険課　調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</cdr:x>
      <cdr:y>0.877</cdr:y>
    </cdr:from>
    <cdr:to>
      <cdr:x>0.922</cdr:x>
      <cdr:y>0.9145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4210050"/>
          <a:ext cx="1123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県高齢社会課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0.93925</cdr:x>
      <cdr:y>0.13375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67100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●要介護（要支援）認定者数の
　要介護度別割合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（平成19年3月末現在）</a:t>
          </a:r>
        </a:p>
      </cdr:txBody>
    </cdr:sp>
  </cdr:relSizeAnchor>
  <cdr:relSizeAnchor xmlns:cdr="http://schemas.openxmlformats.org/drawingml/2006/chartDrawing">
    <cdr:from>
      <cdr:x>0.412</cdr:x>
      <cdr:y>0.46775</cdr:y>
    </cdr:from>
    <cdr:to>
      <cdr:x>0.58725</cdr:x>
      <cdr:y>0.537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2247900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総数
201,090人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0.64525</cdr:x>
      <cdr:y>0.90275</cdr:y>
    </cdr:from>
    <cdr:to>
      <cdr:x>0.94925</cdr:x>
      <cdr:y>0.93975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4629150"/>
          <a:ext cx="1123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県社会援護課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0.94175</cdr:x>
      <cdr:y>0.05675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766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●生活保護費の扶助別割合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（平成18年度）</a:t>
          </a:r>
        </a:p>
      </cdr:txBody>
    </cdr:sp>
  </cdr:relSizeAnchor>
  <cdr:relSizeAnchor xmlns:cdr="http://schemas.openxmlformats.org/drawingml/2006/chartDrawing">
    <cdr:from>
      <cdr:x>0.4005</cdr:x>
      <cdr:y>0.47075</cdr:y>
    </cdr:from>
    <cdr:to>
      <cdr:x>0.60675</cdr:x>
      <cdr:y>0.5375</cdr:y>
    </cdr:to>
    <cdr:sp>
      <cdr:nvSpPr>
        <cdr:cNvPr id="3" name="TextBox 3"/>
        <cdr:cNvSpPr txBox="1">
          <a:spLocks noChangeArrowheads="1"/>
        </cdr:cNvSpPr>
      </cdr:nvSpPr>
      <cdr:spPr>
        <a:xfrm>
          <a:off x="1476375" y="2409825"/>
          <a:ext cx="7620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保護費総額
1,396億円</a:t>
          </a:r>
        </a:p>
      </cdr:txBody>
    </cdr:sp>
  </cdr:relSizeAnchor>
  <cdr:relSizeAnchor xmlns:cdr="http://schemas.openxmlformats.org/drawingml/2006/chartDrawing">
    <cdr:from>
      <cdr:x>0.47775</cdr:x>
      <cdr:y>0.183</cdr:y>
    </cdr:from>
    <cdr:to>
      <cdr:x>0.47875</cdr:x>
      <cdr:y>0.2345</cdr:y>
    </cdr:to>
    <cdr:sp>
      <cdr:nvSpPr>
        <cdr:cNvPr id="4" name="Line 4"/>
        <cdr:cNvSpPr>
          <a:spLocks/>
        </cdr:cNvSpPr>
      </cdr:nvSpPr>
      <cdr:spPr>
        <a:xfrm>
          <a:off x="1762125" y="933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0.15875</cdr:y>
    </cdr:from>
    <cdr:to>
      <cdr:x>0.44825</cdr:x>
      <cdr:y>0.2345</cdr:y>
    </cdr:to>
    <cdr:sp>
      <cdr:nvSpPr>
        <cdr:cNvPr id="5" name="Line 5"/>
        <cdr:cNvSpPr>
          <a:spLocks/>
        </cdr:cNvSpPr>
      </cdr:nvSpPr>
      <cdr:spPr>
        <a:xfrm>
          <a:off x="1476375" y="809625"/>
          <a:ext cx="180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0.2305</cdr:x>
      <cdr:y>0.214</cdr:y>
    </cdr:from>
    <cdr:to>
      <cdr:x>0.42425</cdr:x>
      <cdr:y>0.214</cdr:y>
    </cdr:to>
    <cdr:sp>
      <cdr:nvSpPr>
        <cdr:cNvPr id="6" name="Line 6"/>
        <cdr:cNvSpPr>
          <a:spLocks/>
        </cdr:cNvSpPr>
      </cdr:nvSpPr>
      <cdr:spPr>
        <a:xfrm>
          <a:off x="847725" y="10953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0.42425</cdr:x>
      <cdr:y>0.214</cdr:y>
    </cdr:from>
    <cdr:to>
      <cdr:x>0.4275</cdr:x>
      <cdr:y>0.25425</cdr:y>
    </cdr:to>
    <cdr:sp>
      <cdr:nvSpPr>
        <cdr:cNvPr id="7" name="Line 7"/>
        <cdr:cNvSpPr>
          <a:spLocks/>
        </cdr:cNvSpPr>
      </cdr:nvSpPr>
      <cdr:spPr>
        <a:xfrm>
          <a:off x="1562100" y="10953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36</xdr:row>
      <xdr:rowOff>66675</xdr:rowOff>
    </xdr:from>
    <xdr:to>
      <xdr:col>5</xdr:col>
      <xdr:colOff>209550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28575" y="5162550"/>
        <a:ext cx="35623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28575</xdr:rowOff>
    </xdr:from>
    <xdr:to>
      <xdr:col>5</xdr:col>
      <xdr:colOff>219075</xdr:colOff>
      <xdr:row>34</xdr:row>
      <xdr:rowOff>9525</xdr:rowOff>
    </xdr:to>
    <xdr:graphicFrame>
      <xdr:nvGraphicFramePr>
        <xdr:cNvPr id="2" name="Chart 2"/>
        <xdr:cNvGraphicFramePr/>
      </xdr:nvGraphicFramePr>
      <xdr:xfrm>
        <a:off x="28575" y="28575"/>
        <a:ext cx="357187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609600</xdr:colOff>
      <xdr:row>0</xdr:row>
      <xdr:rowOff>0</xdr:rowOff>
    </xdr:from>
    <xdr:to>
      <xdr:col>11</xdr:col>
      <xdr:colOff>457200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3990975" y="0"/>
        <a:ext cx="3695700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609600</xdr:colOff>
      <xdr:row>36</xdr:row>
      <xdr:rowOff>19050</xdr:rowOff>
    </xdr:from>
    <xdr:to>
      <xdr:col>11</xdr:col>
      <xdr:colOff>457200</xdr:colOff>
      <xdr:row>70</xdr:row>
      <xdr:rowOff>104775</xdr:rowOff>
    </xdr:to>
    <xdr:graphicFrame>
      <xdr:nvGraphicFramePr>
        <xdr:cNvPr id="4" name="Chart 4"/>
        <xdr:cNvGraphicFramePr/>
      </xdr:nvGraphicFramePr>
      <xdr:xfrm>
        <a:off x="3990975" y="5114925"/>
        <a:ext cx="3695700" cy="5133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</cdr:x>
      <cdr:y>0.4235</cdr:y>
    </cdr:from>
    <cdr:to>
      <cdr:x>0.62975</cdr:x>
      <cdr:y>0.49025</cdr:y>
    </cdr:to>
    <cdr:sp>
      <cdr:nvSpPr>
        <cdr:cNvPr id="1" name="TextBox 6"/>
        <cdr:cNvSpPr txBox="1">
          <a:spLocks noChangeArrowheads="1"/>
        </cdr:cNvSpPr>
      </cdr:nvSpPr>
      <cdr:spPr>
        <a:xfrm>
          <a:off x="1381125" y="1990725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歳出
2兆0,358億円</a:t>
          </a:r>
        </a:p>
      </cdr:txBody>
    </cdr:sp>
  </cdr:relSizeAnchor>
  <cdr:relSizeAnchor xmlns:cdr="http://schemas.openxmlformats.org/drawingml/2006/chartDrawing">
    <cdr:from>
      <cdr:x>0.364</cdr:x>
      <cdr:y>0.18925</cdr:y>
    </cdr:from>
    <cdr:to>
      <cdr:x>0.364</cdr:x>
      <cdr:y>0.23075</cdr:y>
    </cdr:to>
    <cdr:sp>
      <cdr:nvSpPr>
        <cdr:cNvPr id="2" name="Line 7"/>
        <cdr:cNvSpPr>
          <a:spLocks/>
        </cdr:cNvSpPr>
      </cdr:nvSpPr>
      <cdr:spPr>
        <a:xfrm flipH="1">
          <a:off x="1266825" y="8858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0.43775</cdr:x>
      <cdr:y>0.13775</cdr:y>
    </cdr:from>
    <cdr:to>
      <cdr:x>0.4385</cdr:x>
      <cdr:y>0.22025</cdr:y>
    </cdr:to>
    <cdr:sp>
      <cdr:nvSpPr>
        <cdr:cNvPr id="3" name="Line 8"/>
        <cdr:cNvSpPr>
          <a:spLocks/>
        </cdr:cNvSpPr>
      </cdr:nvSpPr>
      <cdr:spPr>
        <a:xfrm>
          <a:off x="1533525" y="6477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0.476</cdr:x>
      <cdr:y>0.09475</cdr:y>
    </cdr:from>
    <cdr:to>
      <cdr:x>0.49175</cdr:x>
      <cdr:y>0.20025</cdr:y>
    </cdr:to>
    <cdr:sp>
      <cdr:nvSpPr>
        <cdr:cNvPr id="4" name="Line 9"/>
        <cdr:cNvSpPr>
          <a:spLocks/>
        </cdr:cNvSpPr>
      </cdr:nvSpPr>
      <cdr:spPr>
        <a:xfrm>
          <a:off x="1666875" y="438150"/>
          <a:ext cx="571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0.10075</cdr:y>
    </cdr:from>
    <cdr:to>
      <cdr:x>0.57825</cdr:x>
      <cdr:y>0.20025</cdr:y>
    </cdr:to>
    <cdr:sp>
      <cdr:nvSpPr>
        <cdr:cNvPr id="5" name="Line 10"/>
        <cdr:cNvSpPr>
          <a:spLocks/>
        </cdr:cNvSpPr>
      </cdr:nvSpPr>
      <cdr:spPr>
        <a:xfrm flipH="1">
          <a:off x="1714500" y="466725"/>
          <a:ext cx="304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0.508</cdr:x>
      <cdr:y>0.1585</cdr:y>
    </cdr:from>
    <cdr:to>
      <cdr:x>0.674</cdr:x>
      <cdr:y>0.20025</cdr:y>
    </cdr:to>
    <cdr:sp>
      <cdr:nvSpPr>
        <cdr:cNvPr id="6" name="Line 11"/>
        <cdr:cNvSpPr>
          <a:spLocks/>
        </cdr:cNvSpPr>
      </cdr:nvSpPr>
      <cdr:spPr>
        <a:xfrm flipH="1">
          <a:off x="1771650" y="742950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0.64225</cdr:x>
      <cdr:y>0.8745</cdr:y>
    </cdr:from>
    <cdr:to>
      <cdr:x>0.884</cdr:x>
      <cdr:y>0.913</cdr:y>
    </cdr:to>
    <cdr:sp>
      <cdr:nvSpPr>
        <cdr:cNvPr id="7" name="TextBox 12"/>
        <cdr:cNvSpPr txBox="1">
          <a:spLocks noChangeArrowheads="1"/>
        </cdr:cNvSpPr>
      </cdr:nvSpPr>
      <cdr:spPr>
        <a:xfrm>
          <a:off x="2247900" y="41148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0.23975</cdr:x>
      <cdr:y>0.18925</cdr:y>
    </cdr:from>
    <cdr:to>
      <cdr:x>0.364</cdr:x>
      <cdr:y>0.18925</cdr:y>
    </cdr:to>
    <cdr:sp>
      <cdr:nvSpPr>
        <cdr:cNvPr id="8" name="Line 13"/>
        <cdr:cNvSpPr>
          <a:spLocks/>
        </cdr:cNvSpPr>
      </cdr:nvSpPr>
      <cdr:spPr>
        <a:xfrm>
          <a:off x="838200" y="885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0.24625</cdr:x>
      <cdr:y>0.13775</cdr:y>
    </cdr:from>
    <cdr:to>
      <cdr:x>0.43775</cdr:x>
      <cdr:y>0.13775</cdr:y>
    </cdr:to>
    <cdr:sp>
      <cdr:nvSpPr>
        <cdr:cNvPr id="9" name="Line 14"/>
        <cdr:cNvSpPr>
          <a:spLocks/>
        </cdr:cNvSpPr>
      </cdr:nvSpPr>
      <cdr:spPr>
        <a:xfrm flipH="1" flipV="1">
          <a:off x="857250" y="647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0.22425</cdr:x>
      <cdr:y>0.09475</cdr:y>
    </cdr:from>
    <cdr:to>
      <cdr:x>0.47525</cdr:x>
      <cdr:y>0.09475</cdr:y>
    </cdr:to>
    <cdr:sp>
      <cdr:nvSpPr>
        <cdr:cNvPr id="10" name="Line 15"/>
        <cdr:cNvSpPr>
          <a:spLocks/>
        </cdr:cNvSpPr>
      </cdr:nvSpPr>
      <cdr:spPr>
        <a:xfrm flipH="1" flipV="1">
          <a:off x="781050" y="4381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0.058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●歳出決算額の性質別割合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（平成18年度）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　　　</a:t>
          </a:r>
        </a:p>
      </cdr:txBody>
    </cdr:sp>
  </cdr:relSizeAnchor>
  <cdr:relSizeAnchor xmlns:cdr="http://schemas.openxmlformats.org/drawingml/2006/chartDrawing">
    <cdr:from>
      <cdr:x>0.401</cdr:x>
      <cdr:y>0.402</cdr:y>
    </cdr:from>
    <cdr:to>
      <cdr:x>0.63025</cdr:x>
      <cdr:y>0.46825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1905000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歳出
2兆0,358億円</a:t>
          </a:r>
        </a:p>
      </cdr:txBody>
    </cdr:sp>
  </cdr:relSizeAnchor>
  <cdr:relSizeAnchor xmlns:cdr="http://schemas.openxmlformats.org/drawingml/2006/chartDrawing">
    <cdr:from>
      <cdr:x>0.31325</cdr:x>
      <cdr:y>0.678</cdr:y>
    </cdr:from>
    <cdr:to>
      <cdr:x>0.36075</cdr:x>
      <cdr:y>0.739</cdr:y>
    </cdr:to>
    <cdr:sp>
      <cdr:nvSpPr>
        <cdr:cNvPr id="3" name="Line 10"/>
        <cdr:cNvSpPr>
          <a:spLocks/>
        </cdr:cNvSpPr>
      </cdr:nvSpPr>
      <cdr:spPr>
        <a:xfrm flipH="1">
          <a:off x="1114425" y="3219450"/>
          <a:ext cx="1714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0.36075</cdr:x>
      <cdr:y>0.678</cdr:y>
    </cdr:from>
    <cdr:to>
      <cdr:x>0.3765</cdr:x>
      <cdr:y>0.759</cdr:y>
    </cdr:to>
    <cdr:sp>
      <cdr:nvSpPr>
        <cdr:cNvPr id="4" name="Line 11"/>
        <cdr:cNvSpPr>
          <a:spLocks/>
        </cdr:cNvSpPr>
      </cdr:nvSpPr>
      <cdr:spPr>
        <a:xfrm flipH="1">
          <a:off x="1285875" y="3219450"/>
          <a:ext cx="571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</cdr:x>
      <cdr:y>0.678</cdr:y>
    </cdr:from>
    <cdr:to>
      <cdr:x>0.45775</cdr:x>
      <cdr:y>0.748</cdr:y>
    </cdr:to>
    <cdr:sp>
      <cdr:nvSpPr>
        <cdr:cNvPr id="5" name="Line 12"/>
        <cdr:cNvSpPr>
          <a:spLocks/>
        </cdr:cNvSpPr>
      </cdr:nvSpPr>
      <cdr:spPr>
        <a:xfrm>
          <a:off x="1495425" y="3219450"/>
          <a:ext cx="133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0.07825</cdr:x>
      <cdr:y>0.50375</cdr:y>
    </cdr:from>
    <cdr:to>
      <cdr:x>0.14075</cdr:x>
      <cdr:y>0.615</cdr:y>
    </cdr:to>
    <cdr:sp>
      <cdr:nvSpPr>
        <cdr:cNvPr id="6" name="Line 16"/>
        <cdr:cNvSpPr>
          <a:spLocks/>
        </cdr:cNvSpPr>
      </cdr:nvSpPr>
      <cdr:spPr>
        <a:xfrm flipH="1">
          <a:off x="276225" y="2390775"/>
          <a:ext cx="2190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0.2755</cdr:x>
      <cdr:y>0.14675</cdr:y>
    </cdr:from>
    <cdr:to>
      <cdr:x>0.401</cdr:x>
      <cdr:y>0.1995</cdr:y>
    </cdr:to>
    <cdr:sp>
      <cdr:nvSpPr>
        <cdr:cNvPr id="7" name="Line 17"/>
        <cdr:cNvSpPr>
          <a:spLocks/>
        </cdr:cNvSpPr>
      </cdr:nvSpPr>
      <cdr:spPr>
        <a:xfrm>
          <a:off x="981075" y="695325"/>
          <a:ext cx="4476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0.121</cdr:y>
    </cdr:from>
    <cdr:to>
      <cdr:x>0.4735</cdr:x>
      <cdr:y>0.18975</cdr:y>
    </cdr:to>
    <cdr:sp>
      <cdr:nvSpPr>
        <cdr:cNvPr id="8" name="Line 18"/>
        <cdr:cNvSpPr>
          <a:spLocks/>
        </cdr:cNvSpPr>
      </cdr:nvSpPr>
      <cdr:spPr>
        <a:xfrm>
          <a:off x="1343025" y="571500"/>
          <a:ext cx="342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0.5045</cdr:x>
      <cdr:y>0.121</cdr:y>
    </cdr:from>
    <cdr:to>
      <cdr:x>0.55475</cdr:x>
      <cdr:y>0.18975</cdr:y>
    </cdr:to>
    <cdr:sp>
      <cdr:nvSpPr>
        <cdr:cNvPr id="9" name="Line 19"/>
        <cdr:cNvSpPr>
          <a:spLocks/>
        </cdr:cNvSpPr>
      </cdr:nvSpPr>
      <cdr:spPr>
        <a:xfrm flipH="1">
          <a:off x="1800225" y="571500"/>
          <a:ext cx="1809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0.64575</cdr:x>
      <cdr:y>0.88275</cdr:y>
    </cdr:from>
    <cdr:to>
      <cdr:x>0.883</cdr:x>
      <cdr:y>0.92075</cdr:y>
    </cdr:to>
    <cdr:sp>
      <cdr:nvSpPr>
        <cdr:cNvPr id="10" name="TextBox 20"/>
        <cdr:cNvSpPr txBox="1">
          <a:spLocks noChangeArrowheads="1"/>
        </cdr:cNvSpPr>
      </cdr:nvSpPr>
      <cdr:spPr>
        <a:xfrm>
          <a:off x="2305050" y="41910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県財政課　調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0.99475</cdr:x>
      <cdr:y>0.0675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●県税収入決算額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（平成18年度）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　　　</a:t>
          </a:r>
        </a:p>
      </cdr:txBody>
    </cdr:sp>
  </cdr:relSizeAnchor>
  <cdr:relSizeAnchor xmlns:cdr="http://schemas.openxmlformats.org/drawingml/2006/chartDrawing">
    <cdr:from>
      <cdr:x>0.38575</cdr:x>
      <cdr:y>0.47625</cdr:y>
    </cdr:from>
    <cdr:to>
      <cdr:x>0.56175</cdr:x>
      <cdr:y>0.54225</cdr:y>
    </cdr:to>
    <cdr:sp>
      <cdr:nvSpPr>
        <cdr:cNvPr id="2" name="TextBox 2"/>
        <cdr:cNvSpPr txBox="1">
          <a:spLocks noChangeArrowheads="1"/>
        </cdr:cNvSpPr>
      </cdr:nvSpPr>
      <cdr:spPr>
        <a:xfrm>
          <a:off x="1371600" y="2266950"/>
          <a:ext cx="628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県税総額
6,252億円</a:t>
          </a:r>
        </a:p>
      </cdr:txBody>
    </cdr:sp>
  </cdr:relSizeAnchor>
  <cdr:relSizeAnchor xmlns:cdr="http://schemas.openxmlformats.org/drawingml/2006/chartDrawing">
    <cdr:from>
      <cdr:x>0.59275</cdr:x>
      <cdr:y>0.89825</cdr:y>
    </cdr:from>
    <cdr:to>
      <cdr:x>0.9635</cdr:x>
      <cdr:y>0.93625</cdr:y>
    </cdr:to>
    <cdr:sp>
      <cdr:nvSpPr>
        <cdr:cNvPr id="3" name="TextBox 10"/>
        <cdr:cNvSpPr txBox="1">
          <a:spLocks noChangeArrowheads="1"/>
        </cdr:cNvSpPr>
      </cdr:nvSpPr>
      <cdr:spPr>
        <a:xfrm>
          <a:off x="2114550" y="4276725"/>
          <a:ext cx="1323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県税務課「税務年報」</a:t>
          </a:r>
        </a:p>
      </cdr:txBody>
    </cdr:sp>
  </cdr:relSizeAnchor>
  <cdr:relSizeAnchor xmlns:cdr="http://schemas.openxmlformats.org/drawingml/2006/chartDrawing">
    <cdr:from>
      <cdr:x>0.17125</cdr:x>
      <cdr:y>0.259</cdr:y>
    </cdr:from>
    <cdr:to>
      <cdr:x>0.2835</cdr:x>
      <cdr:y>0.28125</cdr:y>
    </cdr:to>
    <cdr:sp>
      <cdr:nvSpPr>
        <cdr:cNvPr id="4" name="Line 11"/>
        <cdr:cNvSpPr>
          <a:spLocks/>
        </cdr:cNvSpPr>
      </cdr:nvSpPr>
      <cdr:spPr>
        <a:xfrm>
          <a:off x="609600" y="1228725"/>
          <a:ext cx="400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0.21625</cdr:x>
      <cdr:y>0.163</cdr:y>
    </cdr:from>
    <cdr:to>
      <cdr:x>0.3635</cdr:x>
      <cdr:y>0.259</cdr:y>
    </cdr:to>
    <cdr:sp>
      <cdr:nvSpPr>
        <cdr:cNvPr id="5" name="Line 12"/>
        <cdr:cNvSpPr>
          <a:spLocks/>
        </cdr:cNvSpPr>
      </cdr:nvSpPr>
      <cdr:spPr>
        <a:xfrm>
          <a:off x="771525" y="771525"/>
          <a:ext cx="523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0.30375</cdr:x>
      <cdr:y>0.12825</cdr:y>
    </cdr:from>
    <cdr:to>
      <cdr:x>0.4315</cdr:x>
      <cdr:y>0.24675</cdr:y>
    </cdr:to>
    <cdr:sp>
      <cdr:nvSpPr>
        <cdr:cNvPr id="6" name="Line 13"/>
        <cdr:cNvSpPr>
          <a:spLocks/>
        </cdr:cNvSpPr>
      </cdr:nvSpPr>
      <cdr:spPr>
        <a:xfrm>
          <a:off x="1076325" y="609600"/>
          <a:ext cx="4572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0.43225</cdr:x>
      <cdr:y>0.163</cdr:y>
    </cdr:from>
    <cdr:to>
      <cdr:x>0.46</cdr:x>
      <cdr:y>0.24675</cdr:y>
    </cdr:to>
    <cdr:sp>
      <cdr:nvSpPr>
        <cdr:cNvPr id="7" name="Line 14"/>
        <cdr:cNvSpPr>
          <a:spLocks/>
        </cdr:cNvSpPr>
      </cdr:nvSpPr>
      <cdr:spPr>
        <a:xfrm>
          <a:off x="1543050" y="771525"/>
          <a:ext cx="952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0.4765</cdr:x>
      <cdr:y>0.18725</cdr:y>
    </cdr:from>
    <cdr:to>
      <cdr:x>0.52975</cdr:x>
      <cdr:y>0.24675</cdr:y>
    </cdr:to>
    <cdr:sp>
      <cdr:nvSpPr>
        <cdr:cNvPr id="8" name="Line 15"/>
        <cdr:cNvSpPr>
          <a:spLocks/>
        </cdr:cNvSpPr>
      </cdr:nvSpPr>
      <cdr:spPr>
        <a:xfrm flipH="1">
          <a:off x="1695450" y="885825"/>
          <a:ext cx="190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0.81825</cdr:x>
      <cdr:y>0.06625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9813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●県税収入の推移</a:t>
          </a:r>
        </a:p>
      </cdr:txBody>
    </cdr:sp>
  </cdr:relSizeAnchor>
  <cdr:relSizeAnchor xmlns:cdr="http://schemas.openxmlformats.org/drawingml/2006/chartDrawing">
    <cdr:from>
      <cdr:x>0.01225</cdr:x>
      <cdr:y>0.07425</cdr:y>
    </cdr:from>
    <cdr:to>
      <cdr:x>0.1455</cdr:x>
      <cdr:y>0.1105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3429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0.83725</cdr:x>
      <cdr:y>0.80875</cdr:y>
    </cdr:from>
    <cdr:to>
      <cdr:x>0.96775</cdr:x>
      <cdr:y>0.845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0" y="3810000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0.54175</cdr:x>
      <cdr:y>0.89925</cdr:y>
    </cdr:from>
    <cdr:to>
      <cdr:x>0.9385</cdr:x>
      <cdr:y>0.93775</cdr:y>
    </cdr:to>
    <cdr:sp>
      <cdr:nvSpPr>
        <cdr:cNvPr id="4" name="TextBox 4"/>
        <cdr:cNvSpPr txBox="1">
          <a:spLocks noChangeArrowheads="1"/>
        </cdr:cNvSpPr>
      </cdr:nvSpPr>
      <cdr:spPr>
        <a:xfrm>
          <a:off x="1971675" y="4238625"/>
          <a:ext cx="1447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県税務課「税務年報」　</a:t>
          </a:r>
        </a:p>
      </cdr:txBody>
    </cdr:sp>
  </cdr:relSizeAnchor>
  <cdr:relSizeAnchor xmlns:cdr="http://schemas.openxmlformats.org/drawingml/2006/chartDrawing">
    <cdr:from>
      <cdr:x>0.57225</cdr:x>
      <cdr:y>0.142</cdr:y>
    </cdr:from>
    <cdr:to>
      <cdr:x>0.768</cdr:x>
      <cdr:y>0.20875</cdr:y>
    </cdr:to>
    <cdr:sp>
      <cdr:nvSpPr>
        <cdr:cNvPr id="5" name="TextBox 19"/>
        <cdr:cNvSpPr txBox="1">
          <a:spLocks noChangeArrowheads="1"/>
        </cdr:cNvSpPr>
      </cdr:nvSpPr>
      <cdr:spPr>
        <a:xfrm>
          <a:off x="2085975" y="666750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平成18年度
6,252億円</a:t>
          </a:r>
        </a:p>
      </cdr:txBody>
    </cdr:sp>
  </cdr:relSizeAnchor>
  <cdr:relSizeAnchor xmlns:cdr="http://schemas.openxmlformats.org/drawingml/2006/chartDrawing">
    <cdr:from>
      <cdr:x>0.828</cdr:x>
      <cdr:y>0.69525</cdr:y>
    </cdr:from>
    <cdr:to>
      <cdr:x>1</cdr:x>
      <cdr:y>0.7315</cdr:y>
    </cdr:to>
    <cdr:sp>
      <cdr:nvSpPr>
        <cdr:cNvPr id="6" name="TextBox 21"/>
        <cdr:cNvSpPr txBox="1">
          <a:spLocks noChangeArrowheads="1"/>
        </cdr:cNvSpPr>
      </cdr:nvSpPr>
      <cdr:spPr>
        <a:xfrm>
          <a:off x="3019425" y="32766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2,193億円</a:t>
          </a:r>
        </a:p>
      </cdr:txBody>
    </cdr:sp>
  </cdr:relSizeAnchor>
  <cdr:relSizeAnchor xmlns:cdr="http://schemas.openxmlformats.org/drawingml/2006/chartDrawing">
    <cdr:from>
      <cdr:x>0.1785</cdr:x>
      <cdr:y>0.152</cdr:y>
    </cdr:from>
    <cdr:to>
      <cdr:x>0.43425</cdr:x>
      <cdr:y>0.18425</cdr:y>
    </cdr:to>
    <cdr:sp>
      <cdr:nvSpPr>
        <cdr:cNvPr id="7" name="TextBox 22"/>
        <cdr:cNvSpPr txBox="1">
          <a:spLocks noChangeArrowheads="1"/>
        </cdr:cNvSpPr>
      </cdr:nvSpPr>
      <cdr:spPr>
        <a:xfrm>
          <a:off x="647700" y="714375"/>
          <a:ext cx="933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■県民税利子割</a:t>
          </a:r>
        </a:p>
      </cdr:txBody>
    </cdr:sp>
  </cdr:relSizeAnchor>
  <cdr:relSizeAnchor xmlns:cdr="http://schemas.openxmlformats.org/drawingml/2006/chartDrawing">
    <cdr:from>
      <cdr:x>0.332</cdr:x>
      <cdr:y>0.3355</cdr:y>
    </cdr:from>
    <cdr:to>
      <cdr:x>0.5175</cdr:x>
      <cdr:y>0.36775</cdr:y>
    </cdr:to>
    <cdr:sp>
      <cdr:nvSpPr>
        <cdr:cNvPr id="8" name="TextBox 23"/>
        <cdr:cNvSpPr txBox="1">
          <a:spLocks noChangeArrowheads="1"/>
        </cdr:cNvSpPr>
      </cdr:nvSpPr>
      <cdr:spPr>
        <a:xfrm>
          <a:off x="1209675" y="1581150"/>
          <a:ext cx="676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その他の税</a:t>
          </a:r>
        </a:p>
      </cdr:txBody>
    </cdr:sp>
  </cdr:relSizeAnchor>
  <cdr:relSizeAnchor xmlns:cdr="http://schemas.openxmlformats.org/drawingml/2006/chartDrawing">
    <cdr:from>
      <cdr:x>0.51675</cdr:x>
      <cdr:y>0.5085</cdr:y>
    </cdr:from>
    <cdr:to>
      <cdr:x>0.70475</cdr:x>
      <cdr:y>0.54075</cdr:y>
    </cdr:to>
    <cdr:sp>
      <cdr:nvSpPr>
        <cdr:cNvPr id="9" name="TextBox 24"/>
        <cdr:cNvSpPr txBox="1">
          <a:spLocks noChangeArrowheads="1"/>
        </cdr:cNvSpPr>
      </cdr:nvSpPr>
      <cdr:spPr>
        <a:xfrm>
          <a:off x="1876425" y="239077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地方消費税</a:t>
          </a:r>
        </a:p>
      </cdr:txBody>
    </cdr:sp>
  </cdr:relSizeAnchor>
  <cdr:relSizeAnchor xmlns:cdr="http://schemas.openxmlformats.org/drawingml/2006/chartDrawing">
    <cdr:from>
      <cdr:x>0.54175</cdr:x>
      <cdr:y>0.5985</cdr:y>
    </cdr:from>
    <cdr:to>
      <cdr:x>0.72975</cdr:x>
      <cdr:y>0.63075</cdr:y>
    </cdr:to>
    <cdr:sp>
      <cdr:nvSpPr>
        <cdr:cNvPr id="10" name="TextBox 25"/>
        <cdr:cNvSpPr txBox="1">
          <a:spLocks noChangeArrowheads="1"/>
        </cdr:cNvSpPr>
      </cdr:nvSpPr>
      <cdr:spPr>
        <a:xfrm>
          <a:off x="1971675" y="2819400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個人県民税</a:t>
          </a:r>
        </a:p>
      </cdr:txBody>
    </cdr:sp>
  </cdr:relSizeAnchor>
  <cdr:relSizeAnchor xmlns:cdr="http://schemas.openxmlformats.org/drawingml/2006/chartDrawing">
    <cdr:from>
      <cdr:x>0.332</cdr:x>
      <cdr:y>0.7205</cdr:y>
    </cdr:from>
    <cdr:to>
      <cdr:x>0.52</cdr:x>
      <cdr:y>0.75275</cdr:y>
    </cdr:to>
    <cdr:sp>
      <cdr:nvSpPr>
        <cdr:cNvPr id="11" name="TextBox 26"/>
        <cdr:cNvSpPr txBox="1">
          <a:spLocks noChangeArrowheads="1"/>
        </cdr:cNvSpPr>
      </cdr:nvSpPr>
      <cdr:spPr>
        <a:xfrm>
          <a:off x="1209675" y="3390900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法人関係税</a:t>
          </a:r>
        </a:p>
      </cdr:txBody>
    </cdr:sp>
  </cdr:relSizeAnchor>
  <cdr:relSizeAnchor xmlns:cdr="http://schemas.openxmlformats.org/drawingml/2006/chartDrawing">
    <cdr:from>
      <cdr:x>0.828</cdr:x>
      <cdr:y>0.403</cdr:y>
    </cdr:from>
    <cdr:to>
      <cdr:x>1</cdr:x>
      <cdr:y>0.4495</cdr:y>
    </cdr:to>
    <cdr:sp>
      <cdr:nvSpPr>
        <cdr:cNvPr id="12" name="TextBox 28"/>
        <cdr:cNvSpPr txBox="1">
          <a:spLocks noChangeArrowheads="1"/>
        </cdr:cNvSpPr>
      </cdr:nvSpPr>
      <cdr:spPr>
        <a:xfrm>
          <a:off x="3019425" y="1895475"/>
          <a:ext cx="6286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1,026億円</a:t>
          </a:r>
        </a:p>
      </cdr:txBody>
    </cdr:sp>
  </cdr:relSizeAnchor>
  <cdr:relSizeAnchor xmlns:cdr="http://schemas.openxmlformats.org/drawingml/2006/chartDrawing">
    <cdr:from>
      <cdr:x>0.828</cdr:x>
      <cdr:y>0.23025</cdr:y>
    </cdr:from>
    <cdr:to>
      <cdr:x>1</cdr:x>
      <cdr:y>0.2665</cdr:y>
    </cdr:to>
    <cdr:sp>
      <cdr:nvSpPr>
        <cdr:cNvPr id="13" name="TextBox 29"/>
        <cdr:cNvSpPr txBox="1">
          <a:spLocks noChangeArrowheads="1"/>
        </cdr:cNvSpPr>
      </cdr:nvSpPr>
      <cdr:spPr>
        <a:xfrm>
          <a:off x="3019425" y="10763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1,694億円</a:t>
          </a:r>
        </a:p>
      </cdr:txBody>
    </cdr:sp>
  </cdr:relSizeAnchor>
  <cdr:relSizeAnchor xmlns:cdr="http://schemas.openxmlformats.org/drawingml/2006/chartDrawing">
    <cdr:from>
      <cdr:x>0.85225</cdr:x>
      <cdr:y>0.3025</cdr:y>
    </cdr:from>
    <cdr:to>
      <cdr:x>1</cdr:x>
      <cdr:y>0.33475</cdr:y>
    </cdr:to>
    <cdr:sp>
      <cdr:nvSpPr>
        <cdr:cNvPr id="14" name="TextBox 30"/>
        <cdr:cNvSpPr txBox="1">
          <a:spLocks noChangeArrowheads="1"/>
        </cdr:cNvSpPr>
      </cdr:nvSpPr>
      <cdr:spPr>
        <a:xfrm>
          <a:off x="3105150" y="1419225"/>
          <a:ext cx="5429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68億円</a:t>
          </a:r>
        </a:p>
      </cdr:txBody>
    </cdr:sp>
  </cdr:relSizeAnchor>
  <cdr:relSizeAnchor xmlns:cdr="http://schemas.openxmlformats.org/drawingml/2006/chartDrawing">
    <cdr:from>
      <cdr:x>0.8095</cdr:x>
      <cdr:y>0.5085</cdr:y>
    </cdr:from>
    <cdr:to>
      <cdr:x>1</cdr:x>
      <cdr:y>0.54475</cdr:y>
    </cdr:to>
    <cdr:sp>
      <cdr:nvSpPr>
        <cdr:cNvPr id="15" name="TextBox 31"/>
        <cdr:cNvSpPr txBox="1">
          <a:spLocks noChangeArrowheads="1"/>
        </cdr:cNvSpPr>
      </cdr:nvSpPr>
      <cdr:spPr>
        <a:xfrm>
          <a:off x="2952750" y="23907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  1,272億円</a:t>
          </a:r>
        </a:p>
      </cdr:txBody>
    </cdr:sp>
  </cdr:relSizeAnchor>
  <cdr:relSizeAnchor xmlns:cdr="http://schemas.openxmlformats.org/drawingml/2006/chartDrawing">
    <cdr:from>
      <cdr:x>0.769</cdr:x>
      <cdr:y>0.17525</cdr:y>
    </cdr:from>
    <cdr:to>
      <cdr:x>0.8095</cdr:x>
      <cdr:y>0.20775</cdr:y>
    </cdr:to>
    <cdr:sp>
      <cdr:nvSpPr>
        <cdr:cNvPr id="16" name="Line 32"/>
        <cdr:cNvSpPr>
          <a:spLocks/>
        </cdr:cNvSpPr>
      </cdr:nvSpPr>
      <cdr:spPr>
        <a:xfrm>
          <a:off x="2800350" y="819150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0.81875</cdr:x>
      <cdr:y>0.06725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9337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●投資的経費の推移</a:t>
          </a:r>
        </a:p>
      </cdr:txBody>
    </cdr:sp>
  </cdr:relSizeAnchor>
  <cdr:relSizeAnchor xmlns:cdr="http://schemas.openxmlformats.org/drawingml/2006/chartDrawing">
    <cdr:from>
      <cdr:x>0.01225</cdr:x>
      <cdr:y>0.074</cdr:y>
    </cdr:from>
    <cdr:to>
      <cdr:x>0.148</cdr:x>
      <cdr:y>0.11025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3429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0.86525</cdr:x>
      <cdr:y>0.79775</cdr:y>
    </cdr:from>
    <cdr:to>
      <cdr:x>0.99825</cdr:x>
      <cdr:y>0.834</cdr:y>
    </cdr:to>
    <cdr:sp>
      <cdr:nvSpPr>
        <cdr:cNvPr id="3" name="TextBox 3"/>
        <cdr:cNvSpPr txBox="1">
          <a:spLocks noChangeArrowheads="1"/>
        </cdr:cNvSpPr>
      </cdr:nvSpPr>
      <cdr:spPr>
        <a:xfrm>
          <a:off x="3095625" y="3762375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0.68925</cdr:x>
      <cdr:y>0.8905</cdr:y>
    </cdr:from>
    <cdr:to>
      <cdr:x>0.92325</cdr:x>
      <cdr:y>0.92675</cdr:y>
    </cdr:to>
    <cdr:sp>
      <cdr:nvSpPr>
        <cdr:cNvPr id="4" name="TextBox 4"/>
        <cdr:cNvSpPr txBox="1">
          <a:spLocks noChangeArrowheads="1"/>
        </cdr:cNvSpPr>
      </cdr:nvSpPr>
      <cdr:spPr>
        <a:xfrm>
          <a:off x="2466975" y="4200525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0.62375</cdr:x>
      <cdr:y>0.15575</cdr:y>
    </cdr:from>
    <cdr:to>
      <cdr:x>0.82325</cdr:x>
      <cdr:y>0.22225</cdr:y>
    </cdr:to>
    <cdr:sp>
      <cdr:nvSpPr>
        <cdr:cNvPr id="5" name="TextBox 5"/>
        <cdr:cNvSpPr txBox="1">
          <a:spLocks noChangeArrowheads="1"/>
        </cdr:cNvSpPr>
      </cdr:nvSpPr>
      <cdr:spPr>
        <a:xfrm>
          <a:off x="2228850" y="733425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平成18年度
3226億円</a:t>
          </a:r>
        </a:p>
      </cdr:txBody>
    </cdr:sp>
  </cdr:relSizeAnchor>
  <cdr:relSizeAnchor xmlns:cdr="http://schemas.openxmlformats.org/drawingml/2006/chartDrawing">
    <cdr:from>
      <cdr:x>0.84025</cdr:x>
      <cdr:y>0.386</cdr:y>
    </cdr:from>
    <cdr:to>
      <cdr:x>0.99175</cdr:x>
      <cdr:y>0.42225</cdr:y>
    </cdr:to>
    <cdr:sp>
      <cdr:nvSpPr>
        <cdr:cNvPr id="6" name="TextBox 6"/>
        <cdr:cNvSpPr txBox="1">
          <a:spLocks noChangeArrowheads="1"/>
        </cdr:cNvSpPr>
      </cdr:nvSpPr>
      <cdr:spPr>
        <a:xfrm>
          <a:off x="3000375" y="1819275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130億円</a:t>
          </a:r>
        </a:p>
      </cdr:txBody>
    </cdr:sp>
  </cdr:relSizeAnchor>
  <cdr:relSizeAnchor xmlns:cdr="http://schemas.openxmlformats.org/drawingml/2006/chartDrawing">
    <cdr:from>
      <cdr:x>0.34475</cdr:x>
      <cdr:y>0.1725</cdr:y>
    </cdr:from>
    <cdr:to>
      <cdr:x>0.55475</cdr:x>
      <cdr:y>0.20475</cdr:y>
    </cdr:to>
    <cdr:sp>
      <cdr:nvSpPr>
        <cdr:cNvPr id="7" name="TextBox 7"/>
        <cdr:cNvSpPr txBox="1">
          <a:spLocks noChangeArrowheads="1"/>
        </cdr:cNvSpPr>
      </cdr:nvSpPr>
      <cdr:spPr>
        <a:xfrm>
          <a:off x="1228725" y="809625"/>
          <a:ext cx="752475" cy="1524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災害復旧等</a:t>
          </a:r>
        </a:p>
      </cdr:txBody>
    </cdr:sp>
  </cdr:relSizeAnchor>
  <cdr:relSizeAnchor xmlns:cdr="http://schemas.openxmlformats.org/drawingml/2006/chartDrawing">
    <cdr:from>
      <cdr:x>0.495</cdr:x>
      <cdr:y>0.31025</cdr:y>
    </cdr:from>
    <cdr:to>
      <cdr:x>0.62</cdr:x>
      <cdr:y>0.3465</cdr:y>
    </cdr:to>
    <cdr:sp>
      <cdr:nvSpPr>
        <cdr:cNvPr id="8" name="TextBox 9"/>
        <cdr:cNvSpPr txBox="1">
          <a:spLocks noChangeArrowheads="1"/>
        </cdr:cNvSpPr>
      </cdr:nvSpPr>
      <cdr:spPr>
        <a:xfrm>
          <a:off x="1771650" y="1457325"/>
          <a:ext cx="447675" cy="1714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0.2945</cdr:x>
      <cdr:y>0.456</cdr:y>
    </cdr:from>
    <cdr:to>
      <cdr:x>0.4515</cdr:x>
      <cdr:y>0.48825</cdr:y>
    </cdr:to>
    <cdr:sp>
      <cdr:nvSpPr>
        <cdr:cNvPr id="9" name="TextBox 10"/>
        <cdr:cNvSpPr txBox="1">
          <a:spLocks noChangeArrowheads="1"/>
        </cdr:cNvSpPr>
      </cdr:nvSpPr>
      <cdr:spPr>
        <a:xfrm>
          <a:off x="1047750" y="2152650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普通単独</a:t>
          </a:r>
        </a:p>
      </cdr:txBody>
    </cdr:sp>
  </cdr:relSizeAnchor>
  <cdr:relSizeAnchor xmlns:cdr="http://schemas.openxmlformats.org/drawingml/2006/chartDrawing">
    <cdr:from>
      <cdr:x>0.2945</cdr:x>
      <cdr:y>0.6675</cdr:y>
    </cdr:from>
    <cdr:to>
      <cdr:x>0.4515</cdr:x>
      <cdr:y>0.69975</cdr:y>
    </cdr:to>
    <cdr:sp>
      <cdr:nvSpPr>
        <cdr:cNvPr id="10" name="TextBox 11"/>
        <cdr:cNvSpPr txBox="1">
          <a:spLocks noChangeArrowheads="1"/>
        </cdr:cNvSpPr>
      </cdr:nvSpPr>
      <cdr:spPr>
        <a:xfrm>
          <a:off x="1047750" y="3152775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普通補助</a:t>
          </a:r>
        </a:p>
      </cdr:txBody>
    </cdr:sp>
  </cdr:relSizeAnchor>
  <cdr:relSizeAnchor xmlns:cdr="http://schemas.openxmlformats.org/drawingml/2006/chartDrawing">
    <cdr:from>
      <cdr:x>0.84925</cdr:x>
      <cdr:y>0.43725</cdr:y>
    </cdr:from>
    <cdr:to>
      <cdr:x>1</cdr:x>
      <cdr:y>0.4735</cdr:y>
    </cdr:to>
    <cdr:sp>
      <cdr:nvSpPr>
        <cdr:cNvPr id="11" name="TextBox 12"/>
        <cdr:cNvSpPr txBox="1">
          <a:spLocks noChangeArrowheads="1"/>
        </cdr:cNvSpPr>
      </cdr:nvSpPr>
      <cdr:spPr>
        <a:xfrm>
          <a:off x="3038475" y="2057400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309億円</a:t>
          </a:r>
        </a:p>
      </cdr:txBody>
    </cdr:sp>
  </cdr:relSizeAnchor>
  <cdr:relSizeAnchor xmlns:cdr="http://schemas.openxmlformats.org/drawingml/2006/chartDrawing">
    <cdr:from>
      <cdr:x>0.82425</cdr:x>
      <cdr:y>0.569</cdr:y>
    </cdr:from>
    <cdr:to>
      <cdr:x>0.99975</cdr:x>
      <cdr:y>0.60525</cdr:y>
    </cdr:to>
    <cdr:sp>
      <cdr:nvSpPr>
        <cdr:cNvPr id="12" name="TextBox 13"/>
        <cdr:cNvSpPr txBox="1">
          <a:spLocks noChangeArrowheads="1"/>
        </cdr:cNvSpPr>
      </cdr:nvSpPr>
      <cdr:spPr>
        <a:xfrm>
          <a:off x="2943225" y="268605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1,401億円</a:t>
          </a:r>
        </a:p>
      </cdr:txBody>
    </cdr:sp>
  </cdr:relSizeAnchor>
  <cdr:relSizeAnchor xmlns:cdr="http://schemas.openxmlformats.org/drawingml/2006/chartDrawing">
    <cdr:from>
      <cdr:x>0.82425</cdr:x>
      <cdr:y>0.71475</cdr:y>
    </cdr:from>
    <cdr:to>
      <cdr:x>0.99975</cdr:x>
      <cdr:y>0.751</cdr:y>
    </cdr:to>
    <cdr:sp>
      <cdr:nvSpPr>
        <cdr:cNvPr id="13" name="TextBox 15"/>
        <cdr:cNvSpPr txBox="1">
          <a:spLocks noChangeArrowheads="1"/>
        </cdr:cNvSpPr>
      </cdr:nvSpPr>
      <cdr:spPr>
        <a:xfrm>
          <a:off x="2943225" y="337185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1,386億円</a:t>
          </a:r>
        </a:p>
      </cdr:txBody>
    </cdr:sp>
  </cdr:relSizeAnchor>
  <cdr:relSizeAnchor xmlns:cdr="http://schemas.openxmlformats.org/drawingml/2006/chartDrawing">
    <cdr:from>
      <cdr:x>0.248</cdr:x>
      <cdr:y>0.191</cdr:y>
    </cdr:from>
    <cdr:to>
      <cdr:x>0.342</cdr:x>
      <cdr:y>0.221</cdr:y>
    </cdr:to>
    <cdr:sp>
      <cdr:nvSpPr>
        <cdr:cNvPr id="14" name="Line 16"/>
        <cdr:cNvSpPr>
          <a:spLocks/>
        </cdr:cNvSpPr>
      </cdr:nvSpPr>
      <cdr:spPr>
        <a:xfrm flipH="1">
          <a:off x="885825" y="895350"/>
          <a:ext cx="3333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0.41975</cdr:x>
      <cdr:y>0.32025</cdr:y>
    </cdr:from>
    <cdr:to>
      <cdr:x>0.495</cdr:x>
      <cdr:y>0.348</cdr:y>
    </cdr:to>
    <cdr:sp>
      <cdr:nvSpPr>
        <cdr:cNvPr id="15" name="Line 17"/>
        <cdr:cNvSpPr>
          <a:spLocks/>
        </cdr:cNvSpPr>
      </cdr:nvSpPr>
      <cdr:spPr>
        <a:xfrm flipH="1">
          <a:off x="1495425" y="15049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0.818</cdr:x>
      <cdr:y>0.42325</cdr:y>
    </cdr:from>
    <cdr:to>
      <cdr:x>0.8655</cdr:x>
      <cdr:y>0.4885</cdr:y>
    </cdr:to>
    <cdr:sp>
      <cdr:nvSpPr>
        <cdr:cNvPr id="16" name="Line 18"/>
        <cdr:cNvSpPr>
          <a:spLocks/>
        </cdr:cNvSpPr>
      </cdr:nvSpPr>
      <cdr:spPr>
        <a:xfrm flipH="1">
          <a:off x="2924175" y="1990725"/>
          <a:ext cx="171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0.82425</cdr:x>
      <cdr:y>0.4705</cdr:y>
    </cdr:from>
    <cdr:to>
      <cdr:x>0.86525</cdr:x>
      <cdr:y>0.51775</cdr:y>
    </cdr:to>
    <cdr:sp>
      <cdr:nvSpPr>
        <cdr:cNvPr id="17" name="Line 19"/>
        <cdr:cNvSpPr>
          <a:spLocks/>
        </cdr:cNvSpPr>
      </cdr:nvSpPr>
      <cdr:spPr>
        <a:xfrm flipH="1">
          <a:off x="2943225" y="2219325"/>
          <a:ext cx="1428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0.91275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276600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●県債残高・県債発行額と県債依存度
　　の推移</a:t>
          </a:r>
        </a:p>
      </cdr:txBody>
    </cdr:sp>
  </cdr:relSizeAnchor>
  <cdr:relSizeAnchor xmlns:cdr="http://schemas.openxmlformats.org/drawingml/2006/chartDrawing">
    <cdr:from>
      <cdr:x>0</cdr:x>
      <cdr:y>0.09675</cdr:y>
    </cdr:from>
    <cdr:to>
      <cdr:x>0.1725</cdr:x>
      <cdr:y>0.133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47675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（百億円）</a:t>
          </a:r>
        </a:p>
      </cdr:txBody>
    </cdr:sp>
  </cdr:relSizeAnchor>
  <cdr:relSizeAnchor xmlns:cdr="http://schemas.openxmlformats.org/drawingml/2006/chartDrawing">
    <cdr:from>
      <cdr:x>0.87775</cdr:x>
      <cdr:y>0.82275</cdr:y>
    </cdr:from>
    <cdr:to>
      <cdr:x>0.99975</cdr:x>
      <cdr:y>0.855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0" y="3886200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0.728</cdr:x>
      <cdr:y>0.8995</cdr:y>
    </cdr:from>
    <cdr:to>
      <cdr:x>0.96675</cdr:x>
      <cdr:y>0.93775</cdr:y>
    </cdr:to>
    <cdr:sp>
      <cdr:nvSpPr>
        <cdr:cNvPr id="4" name="TextBox 4"/>
        <cdr:cNvSpPr txBox="1">
          <a:spLocks noChangeArrowheads="1"/>
        </cdr:cNvSpPr>
      </cdr:nvSpPr>
      <cdr:spPr>
        <a:xfrm>
          <a:off x="2609850" y="42481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0.1615</cdr:x>
      <cdr:y>0.0815</cdr:y>
    </cdr:from>
    <cdr:to>
      <cdr:x>0.6575</cdr:x>
      <cdr:y>0.142</cdr:y>
    </cdr:to>
    <cdr:sp>
      <cdr:nvSpPr>
        <cdr:cNvPr id="5" name="TextBox 17"/>
        <cdr:cNvSpPr txBox="1">
          <a:spLocks noChangeArrowheads="1"/>
        </cdr:cNvSpPr>
      </cdr:nvSpPr>
      <cdr:spPr>
        <a:xfrm>
          <a:off x="571500" y="381000"/>
          <a:ext cx="17811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（注）阪神・淡路大震災復興基金の
　　　出資・貸付金債を除く</a:t>
          </a:r>
        </a:p>
      </cdr:txBody>
    </cdr:sp>
  </cdr:relSizeAnchor>
  <cdr:relSizeAnchor xmlns:cdr="http://schemas.openxmlformats.org/drawingml/2006/chartDrawing">
    <cdr:from>
      <cdr:x>0.9</cdr:x>
      <cdr:y>0.09675</cdr:y>
    </cdr:from>
    <cdr:to>
      <cdr:x>0.99825</cdr:x>
      <cdr:y>0.133</cdr:y>
    </cdr:to>
    <cdr:sp>
      <cdr:nvSpPr>
        <cdr:cNvPr id="6" name="TextBox 18"/>
        <cdr:cNvSpPr txBox="1">
          <a:spLocks noChangeArrowheads="1"/>
        </cdr:cNvSpPr>
      </cdr:nvSpPr>
      <cdr:spPr>
        <a:xfrm>
          <a:off x="3228975" y="447675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0.17475</cdr:x>
      <cdr:y>0.372</cdr:y>
    </cdr:from>
    <cdr:to>
      <cdr:x>0.3365</cdr:x>
      <cdr:y>0.40825</cdr:y>
    </cdr:to>
    <cdr:sp>
      <cdr:nvSpPr>
        <cdr:cNvPr id="7" name="TextBox 19"/>
        <cdr:cNvSpPr txBox="1">
          <a:spLocks noChangeArrowheads="1"/>
        </cdr:cNvSpPr>
      </cdr:nvSpPr>
      <cdr:spPr>
        <a:xfrm>
          <a:off x="619125" y="175260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県債残高</a:t>
          </a:r>
        </a:p>
      </cdr:txBody>
    </cdr:sp>
  </cdr:relSizeAnchor>
  <cdr:relSizeAnchor xmlns:cdr="http://schemas.openxmlformats.org/drawingml/2006/chartDrawing">
    <cdr:from>
      <cdr:x>0.294</cdr:x>
      <cdr:y>0.52975</cdr:y>
    </cdr:from>
    <cdr:to>
      <cdr:x>0.363</cdr:x>
      <cdr:y>0.681</cdr:y>
    </cdr:to>
    <cdr:sp>
      <cdr:nvSpPr>
        <cdr:cNvPr id="8" name="TextBox 20"/>
        <cdr:cNvSpPr txBox="1">
          <a:spLocks noChangeArrowheads="1"/>
        </cdr:cNvSpPr>
      </cdr:nvSpPr>
      <cdr:spPr>
        <a:xfrm>
          <a:off x="1047750" y="2495550"/>
          <a:ext cx="2476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800" b="0" i="0" u="none" baseline="0"/>
            <a:t>県債発行額</a:t>
          </a:r>
        </a:p>
      </cdr:txBody>
    </cdr:sp>
  </cdr:relSizeAnchor>
  <cdr:relSizeAnchor xmlns:cdr="http://schemas.openxmlformats.org/drawingml/2006/chartDrawing">
    <cdr:from>
      <cdr:x>0.22825</cdr:x>
      <cdr:y>0.19525</cdr:y>
    </cdr:from>
    <cdr:to>
      <cdr:x>0.4245</cdr:x>
      <cdr:y>0.2315</cdr:y>
    </cdr:to>
    <cdr:sp>
      <cdr:nvSpPr>
        <cdr:cNvPr id="9" name="TextBox 21"/>
        <cdr:cNvSpPr txBox="1">
          <a:spLocks noChangeArrowheads="1"/>
        </cdr:cNvSpPr>
      </cdr:nvSpPr>
      <cdr:spPr>
        <a:xfrm>
          <a:off x="819150" y="914400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県債依存度</a:t>
          </a:r>
        </a:p>
      </cdr:txBody>
    </cdr:sp>
  </cdr:relSizeAnchor>
  <cdr:relSizeAnchor xmlns:cdr="http://schemas.openxmlformats.org/drawingml/2006/chartDrawing">
    <cdr:from>
      <cdr:x>0.322</cdr:x>
      <cdr:y>0.6815</cdr:y>
    </cdr:from>
    <cdr:to>
      <cdr:x>0.3375</cdr:x>
      <cdr:y>0.74325</cdr:y>
    </cdr:to>
    <cdr:sp>
      <cdr:nvSpPr>
        <cdr:cNvPr id="10" name="Line 22"/>
        <cdr:cNvSpPr>
          <a:spLocks/>
        </cdr:cNvSpPr>
      </cdr:nvSpPr>
      <cdr:spPr>
        <a:xfrm>
          <a:off x="1152525" y="3219450"/>
          <a:ext cx="571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0.2375</cdr:x>
      <cdr:y>0.40825</cdr:y>
    </cdr:from>
    <cdr:to>
      <cdr:x>0.27775</cdr:x>
      <cdr:y>0.47</cdr:y>
    </cdr:to>
    <cdr:sp>
      <cdr:nvSpPr>
        <cdr:cNvPr id="11" name="Line 23"/>
        <cdr:cNvSpPr>
          <a:spLocks/>
        </cdr:cNvSpPr>
      </cdr:nvSpPr>
      <cdr:spPr>
        <a:xfrm>
          <a:off x="847725" y="1924050"/>
          <a:ext cx="1428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0.82175</cdr:x>
      <cdr:y>0.6815</cdr:y>
    </cdr:from>
    <cdr:to>
      <cdr:x>0.9915</cdr:x>
      <cdr:y>0.71375</cdr:y>
    </cdr:to>
    <cdr:sp>
      <cdr:nvSpPr>
        <cdr:cNvPr id="12" name="AutoShape 24"/>
        <cdr:cNvSpPr>
          <a:spLocks/>
        </cdr:cNvSpPr>
      </cdr:nvSpPr>
      <cdr:spPr>
        <a:xfrm>
          <a:off x="2943225" y="3219450"/>
          <a:ext cx="609600" cy="152400"/>
        </a:xfrm>
        <a:prstGeom prst="wedgeRectCallout">
          <a:avLst>
            <a:gd name="adj1" fmla="val -31481"/>
            <a:gd name="adj2" fmla="val 1437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2,636億円</a:t>
          </a:r>
        </a:p>
      </cdr:txBody>
    </cdr:sp>
  </cdr:relSizeAnchor>
  <cdr:relSizeAnchor xmlns:cdr="http://schemas.openxmlformats.org/drawingml/2006/chartDrawing">
    <cdr:from>
      <cdr:x>0.894</cdr:x>
      <cdr:y>0.372</cdr:y>
    </cdr:from>
    <cdr:to>
      <cdr:x>1</cdr:x>
      <cdr:y>0.40825</cdr:y>
    </cdr:to>
    <cdr:sp>
      <cdr:nvSpPr>
        <cdr:cNvPr id="13" name="TextBox 26"/>
        <cdr:cNvSpPr txBox="1">
          <a:spLocks noChangeArrowheads="1"/>
        </cdr:cNvSpPr>
      </cdr:nvSpPr>
      <cdr:spPr>
        <a:xfrm>
          <a:off x="3209925" y="17526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12.9%</a:t>
          </a:r>
        </a:p>
      </cdr:txBody>
    </cdr:sp>
  </cdr:relSizeAnchor>
  <cdr:relSizeAnchor xmlns:cdr="http://schemas.openxmlformats.org/drawingml/2006/chartDrawing">
    <cdr:from>
      <cdr:x>0.622</cdr:x>
      <cdr:y>0.1625</cdr:y>
    </cdr:from>
    <cdr:to>
      <cdr:x>0.84475</cdr:x>
      <cdr:y>0.19475</cdr:y>
    </cdr:to>
    <cdr:sp>
      <cdr:nvSpPr>
        <cdr:cNvPr id="14" name="AutoShape 27"/>
        <cdr:cNvSpPr>
          <a:spLocks/>
        </cdr:cNvSpPr>
      </cdr:nvSpPr>
      <cdr:spPr>
        <a:xfrm>
          <a:off x="2228850" y="762000"/>
          <a:ext cx="800100" cy="152400"/>
        </a:xfrm>
        <a:prstGeom prst="wedgeRectCallout">
          <a:avLst>
            <a:gd name="adj1" fmla="val 61268"/>
            <a:gd name="adj2" fmla="val 1034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3兆2,797億円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0.96525</cdr:x>
      <cdr:y>0.10125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57575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●一般会計歳入額に占める県税及び
　　地方交付税収入の割合の推移</a:t>
          </a:r>
        </a:p>
      </cdr:txBody>
    </cdr:sp>
  </cdr:relSizeAnchor>
  <cdr:relSizeAnchor xmlns:cdr="http://schemas.openxmlformats.org/drawingml/2006/chartDrawing">
    <cdr:from>
      <cdr:x>0.8685</cdr:x>
      <cdr:y>0.822</cdr:y>
    </cdr:from>
    <cdr:to>
      <cdr:x>0.99875</cdr:x>
      <cdr:y>0.85825</cdr:y>
    </cdr:to>
    <cdr:sp>
      <cdr:nvSpPr>
        <cdr:cNvPr id="2" name="TextBox 3"/>
        <cdr:cNvSpPr txBox="1">
          <a:spLocks noChangeArrowheads="1"/>
        </cdr:cNvSpPr>
      </cdr:nvSpPr>
      <cdr:spPr>
        <a:xfrm>
          <a:off x="3105150" y="388620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0.761</cdr:x>
      <cdr:y>0.89975</cdr:y>
    </cdr:from>
    <cdr:to>
      <cdr:x>0.99775</cdr:x>
      <cdr:y>0.938</cdr:y>
    </cdr:to>
    <cdr:sp>
      <cdr:nvSpPr>
        <cdr:cNvPr id="3" name="TextBox 4"/>
        <cdr:cNvSpPr txBox="1">
          <a:spLocks noChangeArrowheads="1"/>
        </cdr:cNvSpPr>
      </cdr:nvSpPr>
      <cdr:spPr>
        <a:xfrm>
          <a:off x="2724150" y="4257675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0.538</cdr:x>
      <cdr:y>0.32825</cdr:y>
    </cdr:from>
    <cdr:to>
      <cdr:x>0.65775</cdr:x>
      <cdr:y>0.3605</cdr:y>
    </cdr:to>
    <cdr:sp>
      <cdr:nvSpPr>
        <cdr:cNvPr id="4" name="TextBox 9"/>
        <cdr:cNvSpPr txBox="1">
          <a:spLocks noChangeArrowheads="1"/>
        </cdr:cNvSpPr>
      </cdr:nvSpPr>
      <cdr:spPr>
        <a:xfrm>
          <a:off x="1924050" y="1552575"/>
          <a:ext cx="4286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0.569</cdr:x>
      <cdr:y>0.6925</cdr:y>
    </cdr:from>
    <cdr:to>
      <cdr:x>0.65675</cdr:x>
      <cdr:y>0.72475</cdr:y>
    </cdr:to>
    <cdr:sp>
      <cdr:nvSpPr>
        <cdr:cNvPr id="5" name="TextBox 10"/>
        <cdr:cNvSpPr txBox="1">
          <a:spLocks noChangeArrowheads="1"/>
        </cdr:cNvSpPr>
      </cdr:nvSpPr>
      <cdr:spPr>
        <a:xfrm>
          <a:off x="2028825" y="3276600"/>
          <a:ext cx="3143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県税</a:t>
          </a:r>
        </a:p>
      </cdr:txBody>
    </cdr:sp>
  </cdr:relSizeAnchor>
  <cdr:relSizeAnchor xmlns:cdr="http://schemas.openxmlformats.org/drawingml/2006/chartDrawing">
    <cdr:from>
      <cdr:x>0.89375</cdr:x>
      <cdr:y>0.3235</cdr:y>
    </cdr:from>
    <cdr:to>
      <cdr:x>1</cdr:x>
      <cdr:y>0.35975</cdr:y>
    </cdr:to>
    <cdr:sp>
      <cdr:nvSpPr>
        <cdr:cNvPr id="6" name="TextBox 11"/>
        <cdr:cNvSpPr txBox="1">
          <a:spLocks noChangeArrowheads="1"/>
        </cdr:cNvSpPr>
      </cdr:nvSpPr>
      <cdr:spPr>
        <a:xfrm>
          <a:off x="3200400" y="15240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53.1%</a:t>
          </a:r>
        </a:p>
      </cdr:txBody>
    </cdr:sp>
  </cdr:relSizeAnchor>
  <cdr:relSizeAnchor xmlns:cdr="http://schemas.openxmlformats.org/drawingml/2006/chartDrawing">
    <cdr:from>
      <cdr:x>0.89375</cdr:x>
      <cdr:y>0.51825</cdr:y>
    </cdr:from>
    <cdr:to>
      <cdr:x>1</cdr:x>
      <cdr:y>0.5545</cdr:y>
    </cdr:to>
    <cdr:sp>
      <cdr:nvSpPr>
        <cdr:cNvPr id="7" name="TextBox 12"/>
        <cdr:cNvSpPr txBox="1">
          <a:spLocks noChangeArrowheads="1"/>
        </cdr:cNvSpPr>
      </cdr:nvSpPr>
      <cdr:spPr>
        <a:xfrm>
          <a:off x="3200400" y="24479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16.2%</a:t>
          </a:r>
        </a:p>
      </cdr:txBody>
    </cdr:sp>
  </cdr:relSizeAnchor>
  <cdr:relSizeAnchor xmlns:cdr="http://schemas.openxmlformats.org/drawingml/2006/chartDrawing">
    <cdr:from>
      <cdr:x>0.89375</cdr:x>
      <cdr:y>0.6885</cdr:y>
    </cdr:from>
    <cdr:to>
      <cdr:x>1</cdr:x>
      <cdr:y>0.72475</cdr:y>
    </cdr:to>
    <cdr:sp>
      <cdr:nvSpPr>
        <cdr:cNvPr id="8" name="TextBox 13"/>
        <cdr:cNvSpPr txBox="1">
          <a:spLocks noChangeArrowheads="1"/>
        </cdr:cNvSpPr>
      </cdr:nvSpPr>
      <cdr:spPr>
        <a:xfrm>
          <a:off x="3200400" y="32575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30.7%</a:t>
          </a:r>
        </a:p>
      </cdr:txBody>
    </cdr:sp>
  </cdr:relSizeAnchor>
  <cdr:relSizeAnchor xmlns:cdr="http://schemas.openxmlformats.org/drawingml/2006/chartDrawing">
    <cdr:from>
      <cdr:x>0.51825</cdr:x>
      <cdr:y>0.55575</cdr:y>
    </cdr:from>
    <cdr:to>
      <cdr:x>0.70975</cdr:x>
      <cdr:y>0.588</cdr:y>
    </cdr:to>
    <cdr:sp>
      <cdr:nvSpPr>
        <cdr:cNvPr id="9" name="TextBox 17"/>
        <cdr:cNvSpPr txBox="1">
          <a:spLocks noChangeArrowheads="1"/>
        </cdr:cNvSpPr>
      </cdr:nvSpPr>
      <cdr:spPr>
        <a:xfrm>
          <a:off x="1847850" y="2628900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地方交付税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209550</xdr:colOff>
      <xdr:row>33</xdr:row>
      <xdr:rowOff>57150</xdr:rowOff>
    </xdr:to>
    <xdr:graphicFrame>
      <xdr:nvGraphicFramePr>
        <xdr:cNvPr id="1" name="Chart 6"/>
        <xdr:cNvGraphicFramePr/>
      </xdr:nvGraphicFramePr>
      <xdr:xfrm>
        <a:off x="28575" y="28575"/>
        <a:ext cx="35623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0</xdr:row>
      <xdr:rowOff>38100</xdr:rowOff>
    </xdr:from>
    <xdr:to>
      <xdr:col>11</xdr:col>
      <xdr:colOff>466725</xdr:colOff>
      <xdr:row>33</xdr:row>
      <xdr:rowOff>38100</xdr:rowOff>
    </xdr:to>
    <xdr:graphicFrame>
      <xdr:nvGraphicFramePr>
        <xdr:cNvPr id="2" name="Chart 7"/>
        <xdr:cNvGraphicFramePr/>
      </xdr:nvGraphicFramePr>
      <xdr:xfrm>
        <a:off x="4191000" y="38100"/>
        <a:ext cx="35052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57150</xdr:colOff>
      <xdr:row>36</xdr:row>
      <xdr:rowOff>95250</xdr:rowOff>
    </xdr:from>
    <xdr:to>
      <xdr:col>11</xdr:col>
      <xdr:colOff>457200</xdr:colOff>
      <xdr:row>69</xdr:row>
      <xdr:rowOff>133350</xdr:rowOff>
    </xdr:to>
    <xdr:graphicFrame>
      <xdr:nvGraphicFramePr>
        <xdr:cNvPr id="3" name="Chart 8"/>
        <xdr:cNvGraphicFramePr/>
      </xdr:nvGraphicFramePr>
      <xdr:xfrm>
        <a:off x="4114800" y="5238750"/>
        <a:ext cx="3571875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</xdr:colOff>
      <xdr:row>109</xdr:row>
      <xdr:rowOff>85725</xdr:rowOff>
    </xdr:from>
    <xdr:to>
      <xdr:col>11</xdr:col>
      <xdr:colOff>447675</xdr:colOff>
      <xdr:row>142</xdr:row>
      <xdr:rowOff>133350</xdr:rowOff>
    </xdr:to>
    <xdr:graphicFrame>
      <xdr:nvGraphicFramePr>
        <xdr:cNvPr id="4" name="Chart 9"/>
        <xdr:cNvGraphicFramePr/>
      </xdr:nvGraphicFramePr>
      <xdr:xfrm>
        <a:off x="4105275" y="15659100"/>
        <a:ext cx="3571875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109</xdr:row>
      <xdr:rowOff>85725</xdr:rowOff>
    </xdr:from>
    <xdr:to>
      <xdr:col>5</xdr:col>
      <xdr:colOff>352425</xdr:colOff>
      <xdr:row>142</xdr:row>
      <xdr:rowOff>85725</xdr:rowOff>
    </xdr:to>
    <xdr:graphicFrame>
      <xdr:nvGraphicFramePr>
        <xdr:cNvPr id="5" name="Chart 10"/>
        <xdr:cNvGraphicFramePr/>
      </xdr:nvGraphicFramePr>
      <xdr:xfrm>
        <a:off x="85725" y="15659100"/>
        <a:ext cx="3648075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36</xdr:row>
      <xdr:rowOff>104775</xdr:rowOff>
    </xdr:from>
    <xdr:to>
      <xdr:col>5</xdr:col>
      <xdr:colOff>200025</xdr:colOff>
      <xdr:row>69</xdr:row>
      <xdr:rowOff>114300</xdr:rowOff>
    </xdr:to>
    <xdr:graphicFrame>
      <xdr:nvGraphicFramePr>
        <xdr:cNvPr id="6" name="Chart 12"/>
        <xdr:cNvGraphicFramePr/>
      </xdr:nvGraphicFramePr>
      <xdr:xfrm>
        <a:off x="0" y="5248275"/>
        <a:ext cx="3581400" cy="4724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73</xdr:row>
      <xdr:rowOff>47625</xdr:rowOff>
    </xdr:from>
    <xdr:to>
      <xdr:col>5</xdr:col>
      <xdr:colOff>209550</xdr:colOff>
      <xdr:row>106</xdr:row>
      <xdr:rowOff>57150</xdr:rowOff>
    </xdr:to>
    <xdr:graphicFrame>
      <xdr:nvGraphicFramePr>
        <xdr:cNvPr id="7" name="Chart 13"/>
        <xdr:cNvGraphicFramePr/>
      </xdr:nvGraphicFramePr>
      <xdr:xfrm>
        <a:off x="0" y="10477500"/>
        <a:ext cx="3590925" cy="4724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47625</xdr:colOff>
      <xdr:row>73</xdr:row>
      <xdr:rowOff>47625</xdr:rowOff>
    </xdr:from>
    <xdr:to>
      <xdr:col>11</xdr:col>
      <xdr:colOff>457200</xdr:colOff>
      <xdr:row>106</xdr:row>
      <xdr:rowOff>66675</xdr:rowOff>
    </xdr:to>
    <xdr:graphicFrame>
      <xdr:nvGraphicFramePr>
        <xdr:cNvPr id="8" name="Chart 14"/>
        <xdr:cNvGraphicFramePr/>
      </xdr:nvGraphicFramePr>
      <xdr:xfrm>
        <a:off x="4105275" y="10477500"/>
        <a:ext cx="3581400" cy="4733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438150</xdr:colOff>
      <xdr:row>120</xdr:row>
      <xdr:rowOff>95250</xdr:rowOff>
    </xdr:from>
    <xdr:to>
      <xdr:col>4</xdr:col>
      <xdr:colOff>619125</xdr:colOff>
      <xdr:row>121</xdr:row>
      <xdr:rowOff>76200</xdr:rowOff>
    </xdr:to>
    <xdr:sp>
      <xdr:nvSpPr>
        <xdr:cNvPr id="9" name="Line 20"/>
        <xdr:cNvSpPr>
          <a:spLocks/>
        </xdr:cNvSpPr>
      </xdr:nvSpPr>
      <xdr:spPr>
        <a:xfrm flipV="1">
          <a:off x="3143250" y="17240250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2:AB148"/>
  <sheetViews>
    <sheetView zoomScaleSheetLayoutView="100" workbookViewId="0" topLeftCell="A113">
      <selection activeCell="F114" sqref="F114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625" style="1" customWidth="1"/>
    <col min="13" max="13" width="7.375" style="1" customWidth="1"/>
    <col min="14" max="14" width="6.125" style="1" customWidth="1"/>
    <col min="15" max="16" width="10.75390625" style="1" customWidth="1"/>
    <col min="17" max="17" width="11.25390625" style="1" bestFit="1" customWidth="1"/>
    <col min="18" max="20" width="10.875" style="1" customWidth="1"/>
    <col min="21" max="21" width="2.75390625" style="1" customWidth="1"/>
    <col min="22" max="22" width="11.625" style="1" customWidth="1"/>
    <col min="23" max="23" width="9.75390625" style="1" customWidth="1"/>
    <col min="24" max="24" width="10.875" style="1" bestFit="1" customWidth="1"/>
    <col min="25" max="25" width="10.00390625" style="1" bestFit="1" customWidth="1"/>
    <col min="26" max="26" width="9.625" style="1" customWidth="1"/>
    <col min="27" max="27" width="9.875" style="1" bestFit="1" customWidth="1"/>
    <col min="28" max="28" width="10.875" style="1" bestFit="1" customWidth="1"/>
    <col min="29" max="16384" width="8.875" style="1" customWidth="1"/>
  </cols>
  <sheetData>
    <row r="1" ht="11.25"/>
    <row r="2" ht="11.25">
      <c r="N2" s="1" t="s">
        <v>98</v>
      </c>
    </row>
    <row r="3" ht="11.25"/>
    <row r="4" spans="14:27" ht="11.25">
      <c r="N4" s="1" t="s">
        <v>4</v>
      </c>
      <c r="O4" s="2"/>
      <c r="P4" s="2" t="s">
        <v>5</v>
      </c>
      <c r="Q4" s="2" t="s">
        <v>1</v>
      </c>
      <c r="R4" s="1" t="s">
        <v>6</v>
      </c>
      <c r="S4" s="2" t="s">
        <v>7</v>
      </c>
      <c r="T4" s="2" t="s">
        <v>1</v>
      </c>
      <c r="AA4" s="2"/>
    </row>
    <row r="5" spans="13:27" ht="11.25">
      <c r="M5" s="26"/>
      <c r="N5" s="26"/>
      <c r="O5" s="27" t="s">
        <v>60</v>
      </c>
      <c r="P5" s="28">
        <f aca="true" t="shared" si="0" ref="P5:P17">Q5/$Q$19*100</f>
        <v>30.651473385172203</v>
      </c>
      <c r="Q5" s="29">
        <v>625223517</v>
      </c>
      <c r="R5" s="1" t="s">
        <v>70</v>
      </c>
      <c r="S5" s="3">
        <f aca="true" t="shared" si="1" ref="S5:S16">T5/$T$18*100</f>
        <v>24.93546717253773</v>
      </c>
      <c r="T5" s="4">
        <v>507647523</v>
      </c>
      <c r="W5" s="4"/>
      <c r="AA5" s="3"/>
    </row>
    <row r="6" spans="13:27" ht="11.25">
      <c r="M6" s="26"/>
      <c r="N6" s="26"/>
      <c r="O6" s="27" t="s">
        <v>61</v>
      </c>
      <c r="P6" s="28">
        <f t="shared" si="0"/>
        <v>12.61302755475478</v>
      </c>
      <c r="Q6" s="29">
        <v>257278381</v>
      </c>
      <c r="R6" s="1" t="s">
        <v>72</v>
      </c>
      <c r="S6" s="3">
        <f t="shared" si="1"/>
        <v>14.86710969778692</v>
      </c>
      <c r="T6" s="4">
        <v>302671346</v>
      </c>
      <c r="W6" s="4"/>
      <c r="AA6" s="3"/>
    </row>
    <row r="7" spans="13:27" ht="11.25">
      <c r="M7" s="26"/>
      <c r="N7" s="26"/>
      <c r="O7" s="27" t="s">
        <v>62</v>
      </c>
      <c r="P7" s="28">
        <f t="shared" si="0"/>
        <v>4.929917802027436</v>
      </c>
      <c r="Q7" s="29">
        <v>100559621</v>
      </c>
      <c r="R7" s="1" t="s">
        <v>71</v>
      </c>
      <c r="S7" s="3">
        <f>T7/$T$18*100</f>
        <v>14.485279447414346</v>
      </c>
      <c r="T7" s="4">
        <v>294897873</v>
      </c>
      <c r="W7" s="4"/>
      <c r="AA7" s="3"/>
    </row>
    <row r="8" spans="13:27" ht="11.25">
      <c r="M8" s="26"/>
      <c r="N8" s="26"/>
      <c r="O8" s="27" t="s">
        <v>63</v>
      </c>
      <c r="P8" s="28">
        <f t="shared" si="0"/>
        <v>4.725280045168572</v>
      </c>
      <c r="Q8" s="29">
        <v>96385455</v>
      </c>
      <c r="R8" s="1" t="s">
        <v>73</v>
      </c>
      <c r="S8" s="3">
        <f>T8/$T$18*100</f>
        <v>11.03512938625395</v>
      </c>
      <c r="T8" s="4">
        <v>224658157</v>
      </c>
      <c r="W8" s="4"/>
      <c r="AA8" s="3"/>
    </row>
    <row r="9" spans="13:27" ht="11.25">
      <c r="M9" s="26"/>
      <c r="N9" s="30"/>
      <c r="O9" s="31" t="s">
        <v>65</v>
      </c>
      <c r="P9" s="32">
        <f>Q9/$Q$19*100</f>
        <v>1.4384421890495354</v>
      </c>
      <c r="Q9" s="29">
        <v>29341098</v>
      </c>
      <c r="R9" s="1" t="s">
        <v>74</v>
      </c>
      <c r="S9" s="3">
        <f>T9/$T$18*100</f>
        <v>10.224600490090493</v>
      </c>
      <c r="T9" s="4">
        <v>208157043</v>
      </c>
      <c r="W9" s="4"/>
      <c r="AA9" s="3"/>
    </row>
    <row r="10" spans="13:27" ht="11.25">
      <c r="M10" s="30"/>
      <c r="N10" s="30"/>
      <c r="O10" s="31" t="s">
        <v>64</v>
      </c>
      <c r="P10" s="32">
        <f>Q10/$Q$19*100</f>
        <v>1.3568261999864952</v>
      </c>
      <c r="Q10" s="29">
        <v>27676309</v>
      </c>
      <c r="R10" s="1" t="s">
        <v>75</v>
      </c>
      <c r="S10" s="3">
        <f t="shared" si="1"/>
        <v>9.801877249367312</v>
      </c>
      <c r="T10" s="4">
        <v>199551052</v>
      </c>
      <c r="V10" s="38"/>
      <c r="W10" s="23"/>
      <c r="X10" s="17"/>
      <c r="Y10" s="38"/>
      <c r="AA10" s="3"/>
    </row>
    <row r="11" spans="13:27" ht="11.25">
      <c r="M11" s="26"/>
      <c r="N11" s="30"/>
      <c r="O11" s="31" t="s">
        <v>3</v>
      </c>
      <c r="P11" s="32">
        <f>Q11/$Q$19*100</f>
        <v>0.5396240415807307</v>
      </c>
      <c r="Q11" s="29">
        <v>11007159</v>
      </c>
      <c r="R11" s="1" t="s">
        <v>76</v>
      </c>
      <c r="S11" s="3">
        <f t="shared" si="1"/>
        <v>7.330417883835557</v>
      </c>
      <c r="T11" s="4">
        <v>149235964</v>
      </c>
      <c r="V11" s="38"/>
      <c r="W11" s="23"/>
      <c r="X11" s="17"/>
      <c r="Y11" s="38"/>
      <c r="AA11" s="3"/>
    </row>
    <row r="12" spans="13:27" ht="11.25">
      <c r="M12" s="33"/>
      <c r="N12" s="33"/>
      <c r="O12" s="34" t="s">
        <v>66</v>
      </c>
      <c r="P12" s="35">
        <f t="shared" si="0"/>
        <v>16.16799673810779</v>
      </c>
      <c r="Q12" s="36">
        <v>329792035</v>
      </c>
      <c r="R12" s="1" t="s">
        <v>77</v>
      </c>
      <c r="S12" s="3">
        <f t="shared" si="1"/>
        <v>3.8417772742634098</v>
      </c>
      <c r="T12" s="4">
        <v>78212640</v>
      </c>
      <c r="V12" s="38"/>
      <c r="W12" s="17"/>
      <c r="X12" s="38"/>
      <c r="Y12" s="38"/>
      <c r="AA12" s="3"/>
    </row>
    <row r="13" spans="13:25" ht="11.25">
      <c r="M13" s="33"/>
      <c r="N13" s="33"/>
      <c r="O13" s="34" t="s">
        <v>54</v>
      </c>
      <c r="P13" s="35">
        <f t="shared" si="0"/>
        <v>12.920615139538324</v>
      </c>
      <c r="Q13" s="36">
        <v>263552500</v>
      </c>
      <c r="R13" s="1" t="s">
        <v>78</v>
      </c>
      <c r="S13" s="3">
        <f t="shared" si="1"/>
        <v>2.3971675693860672</v>
      </c>
      <c r="T13" s="4">
        <v>48802622</v>
      </c>
      <c r="V13" s="38"/>
      <c r="W13" s="23"/>
      <c r="X13" s="39"/>
      <c r="Y13" s="17"/>
    </row>
    <row r="14" spans="13:25" ht="11.25">
      <c r="M14" s="33"/>
      <c r="N14" s="33"/>
      <c r="O14" s="33" t="s">
        <v>55</v>
      </c>
      <c r="P14" s="35">
        <f t="shared" si="0"/>
        <v>9.445282273797886</v>
      </c>
      <c r="Q14" s="36">
        <v>192663254</v>
      </c>
      <c r="R14" s="1" t="s">
        <v>79</v>
      </c>
      <c r="S14" s="3">
        <f t="shared" si="1"/>
        <v>0.6402637442905128</v>
      </c>
      <c r="T14" s="4">
        <v>13034779</v>
      </c>
      <c r="V14" s="38"/>
      <c r="W14" s="23"/>
      <c r="X14" s="39"/>
      <c r="Y14" s="17"/>
    </row>
    <row r="15" spans="13:23" ht="11.25">
      <c r="M15" s="33"/>
      <c r="N15" s="33"/>
      <c r="O15" s="37" t="s">
        <v>68</v>
      </c>
      <c r="P15" s="35">
        <f t="shared" si="0"/>
        <v>4.95928416233415</v>
      </c>
      <c r="Q15" s="36">
        <v>101158631</v>
      </c>
      <c r="R15" s="1" t="s">
        <v>80</v>
      </c>
      <c r="S15" s="3">
        <f t="shared" si="1"/>
        <v>0.2961862161108487</v>
      </c>
      <c r="T15" s="4">
        <v>6029893</v>
      </c>
      <c r="W15" s="4"/>
    </row>
    <row r="16" spans="13:26" ht="11.25">
      <c r="M16" s="33"/>
      <c r="N16" s="33"/>
      <c r="O16" s="37" t="s">
        <v>67</v>
      </c>
      <c r="P16" s="35">
        <f t="shared" si="0"/>
        <v>0.15354295687565506</v>
      </c>
      <c r="Q16" s="36">
        <v>3131943</v>
      </c>
      <c r="R16" s="1" t="s">
        <v>81</v>
      </c>
      <c r="S16" s="3">
        <f t="shared" si="1"/>
        <v>0.14472386866285417</v>
      </c>
      <c r="T16" s="4">
        <v>2946354</v>
      </c>
      <c r="W16" s="4"/>
      <c r="Z16" s="2"/>
    </row>
    <row r="17" spans="13:18" ht="11.25">
      <c r="M17" s="33"/>
      <c r="N17" s="33"/>
      <c r="O17" s="34" t="s">
        <v>69</v>
      </c>
      <c r="P17" s="35">
        <f t="shared" si="0"/>
        <v>0.09868751160644343</v>
      </c>
      <c r="Q17" s="36">
        <v>2013011</v>
      </c>
      <c r="R17" s="2"/>
    </row>
    <row r="18" spans="14:20" ht="11.25">
      <c r="N18" s="2"/>
      <c r="O18" s="8"/>
      <c r="Q18" s="4"/>
      <c r="R18" s="2" t="s">
        <v>8</v>
      </c>
      <c r="S18" s="3">
        <f>SUM(S5:S16)</f>
        <v>99.99999999999999</v>
      </c>
      <c r="T18" s="4">
        <f>SUM(T5:T16)</f>
        <v>2035845246</v>
      </c>
    </row>
    <row r="19" spans="14:20" ht="11.25">
      <c r="N19" s="2"/>
      <c r="O19" s="2" t="s">
        <v>8</v>
      </c>
      <c r="P19" s="3">
        <f>SUM(P5:P17)</f>
        <v>100.00000000000001</v>
      </c>
      <c r="Q19" s="4">
        <f>SUM(Q5:Q17)</f>
        <v>2039782914</v>
      </c>
      <c r="R19" s="4"/>
      <c r="S19" s="4"/>
      <c r="T19" s="4"/>
    </row>
    <row r="20" spans="14:24" ht="11.25">
      <c r="N20" s="2"/>
      <c r="Q20" s="4"/>
      <c r="R20" s="4"/>
      <c r="S20" s="4"/>
      <c r="T20" s="4"/>
      <c r="V20" s="2"/>
      <c r="W20" s="3"/>
      <c r="X20" s="4"/>
    </row>
    <row r="21" spans="14:20" ht="11.25">
      <c r="N21" s="2"/>
      <c r="O21" s="8" t="s">
        <v>9</v>
      </c>
      <c r="P21" s="3">
        <f>Q21/$Q$24*100</f>
        <v>56.254591217739744</v>
      </c>
      <c r="Q21" s="4">
        <v>1147471540</v>
      </c>
      <c r="R21" s="4"/>
      <c r="S21" s="4"/>
      <c r="T21" s="4"/>
    </row>
    <row r="22" spans="14:20" ht="11.25">
      <c r="N22" s="2"/>
      <c r="O22" s="8" t="s">
        <v>10</v>
      </c>
      <c r="P22" s="3">
        <f>Q22/$Q$24*100</f>
        <v>43.74540878226025</v>
      </c>
      <c r="Q22" s="4">
        <v>892311374</v>
      </c>
      <c r="R22" s="4"/>
      <c r="S22" s="4"/>
      <c r="T22" s="4"/>
    </row>
    <row r="23" spans="14:20" ht="11.25">
      <c r="N23" s="2"/>
      <c r="O23" s="8"/>
      <c r="P23" s="3"/>
      <c r="Q23" s="4"/>
      <c r="R23" s="4"/>
      <c r="S23" s="4"/>
      <c r="T23" s="4"/>
    </row>
    <row r="24" spans="14:26" ht="11.25">
      <c r="N24" s="2"/>
      <c r="O24" s="8" t="s">
        <v>11</v>
      </c>
      <c r="P24" s="3">
        <f>SUM(P21:P22)</f>
        <v>100</v>
      </c>
      <c r="Q24" s="4">
        <f>SUM(Q21:Q22)</f>
        <v>2039782914</v>
      </c>
      <c r="R24" s="4"/>
      <c r="S24" s="4"/>
      <c r="T24" s="4"/>
      <c r="Z24" s="6"/>
    </row>
    <row r="25" spans="15:26" ht="11.25">
      <c r="O25" s="5"/>
      <c r="P25" s="7"/>
      <c r="Q25" s="4"/>
      <c r="R25" s="4"/>
      <c r="S25" s="4"/>
      <c r="T25" s="4"/>
      <c r="Z25" s="6"/>
    </row>
    <row r="26" spans="14:22" ht="11.25">
      <c r="N26" s="1" t="s">
        <v>33</v>
      </c>
      <c r="P26" s="1" t="s">
        <v>96</v>
      </c>
      <c r="Q26" s="4"/>
      <c r="R26" s="4"/>
      <c r="S26" s="4"/>
      <c r="T26" s="4"/>
      <c r="V26" s="1" t="s">
        <v>100</v>
      </c>
    </row>
    <row r="27" ht="11.25"/>
    <row r="28" spans="14:24" ht="11.25">
      <c r="N28" s="1" t="s">
        <v>0</v>
      </c>
      <c r="O28" s="8" t="s">
        <v>12</v>
      </c>
      <c r="P28" s="8" t="s">
        <v>12</v>
      </c>
      <c r="Q28" s="8" t="s">
        <v>12</v>
      </c>
      <c r="R28" s="8" t="s">
        <v>12</v>
      </c>
      <c r="S28" s="8" t="s">
        <v>12</v>
      </c>
      <c r="U28" s="8"/>
      <c r="V28" s="2"/>
      <c r="W28" s="2" t="s">
        <v>5</v>
      </c>
      <c r="X28" s="2" t="s">
        <v>1</v>
      </c>
    </row>
    <row r="29" spans="15:24" ht="11.25">
      <c r="O29" s="1" t="s">
        <v>34</v>
      </c>
      <c r="P29" s="1" t="s">
        <v>35</v>
      </c>
      <c r="Q29" s="1" t="s">
        <v>15</v>
      </c>
      <c r="R29" s="1" t="s">
        <v>36</v>
      </c>
      <c r="S29" s="13" t="s">
        <v>29</v>
      </c>
      <c r="V29" s="2" t="s">
        <v>82</v>
      </c>
      <c r="W29" s="8">
        <f aca="true" t="shared" si="2" ref="W29:W40">X29/$X$42*100</f>
        <v>31.11936023844516</v>
      </c>
      <c r="X29" s="17">
        <v>633542016</v>
      </c>
    </row>
    <row r="30" spans="14:24" ht="11.25">
      <c r="N30" s="40" t="s">
        <v>56</v>
      </c>
      <c r="O30" s="41">
        <v>2204.30346</v>
      </c>
      <c r="P30" s="42">
        <v>1848.31256</v>
      </c>
      <c r="Q30" s="43">
        <v>318.77312</v>
      </c>
      <c r="R30" s="43">
        <v>67.16312</v>
      </c>
      <c r="S30" s="43">
        <f aca="true" t="shared" si="3" ref="S30:S38">SUM(O30:R30)</f>
        <v>4438.55226</v>
      </c>
      <c r="V30" s="2" t="s">
        <v>83</v>
      </c>
      <c r="W30" s="8">
        <f t="shared" si="2"/>
        <v>21.70612716601348</v>
      </c>
      <c r="X30" s="17">
        <v>441903158</v>
      </c>
    </row>
    <row r="31" spans="14:24" ht="11.25">
      <c r="N31" s="40" t="s">
        <v>95</v>
      </c>
      <c r="O31" s="41">
        <v>2369.11616</v>
      </c>
      <c r="P31" s="41">
        <v>1668.40927</v>
      </c>
      <c r="Q31" s="43">
        <v>300.75768</v>
      </c>
      <c r="R31" s="43">
        <v>136.02406000000002</v>
      </c>
      <c r="S31" s="43">
        <f t="shared" si="3"/>
        <v>4474.30717</v>
      </c>
      <c r="V31" s="2" t="s">
        <v>84</v>
      </c>
      <c r="W31" s="8">
        <f t="shared" si="2"/>
        <v>1.9707260204983184</v>
      </c>
      <c r="X31" s="17">
        <v>40120932</v>
      </c>
    </row>
    <row r="32" spans="14:28" ht="11.25">
      <c r="N32" s="2" t="s">
        <v>99</v>
      </c>
      <c r="O32" s="5">
        <v>3356.01322</v>
      </c>
      <c r="P32" s="5">
        <v>1439.75096</v>
      </c>
      <c r="Q32" s="1">
        <v>720.32051</v>
      </c>
      <c r="R32" s="1">
        <v>1109.67294</v>
      </c>
      <c r="S32" s="1">
        <f t="shared" si="3"/>
        <v>6625.75763</v>
      </c>
      <c r="V32" s="2" t="s">
        <v>85</v>
      </c>
      <c r="W32" s="8">
        <f t="shared" si="2"/>
        <v>1.0031417682717128</v>
      </c>
      <c r="X32" s="17">
        <v>20422414</v>
      </c>
      <c r="AB32" s="2"/>
    </row>
    <row r="33" spans="14:25" ht="11.25">
      <c r="N33" s="1">
        <v>8</v>
      </c>
      <c r="O33" s="5">
        <v>3357.71129</v>
      </c>
      <c r="P33" s="5">
        <v>1730.89151</v>
      </c>
      <c r="Q33" s="1">
        <v>452.92886</v>
      </c>
      <c r="R33" s="1">
        <v>781.72079</v>
      </c>
      <c r="S33" s="1">
        <f t="shared" si="3"/>
        <v>6323.252450000001</v>
      </c>
      <c r="V33" s="44" t="s">
        <v>86</v>
      </c>
      <c r="W33" s="25">
        <f t="shared" si="2"/>
        <v>0.6177315797804015</v>
      </c>
      <c r="X33" s="45">
        <v>12576059</v>
      </c>
      <c r="Y33" s="24"/>
    </row>
    <row r="34" spans="14:24" ht="11.25">
      <c r="N34" s="1">
        <v>9</v>
      </c>
      <c r="O34" s="5">
        <v>2955.02491</v>
      </c>
      <c r="P34" s="5">
        <v>1749.48982</v>
      </c>
      <c r="Q34" s="10">
        <v>361.9036</v>
      </c>
      <c r="R34" s="1">
        <v>166.41462</v>
      </c>
      <c r="S34" s="1">
        <f t="shared" si="3"/>
        <v>5232.83295</v>
      </c>
      <c r="V34" s="16" t="s">
        <v>87</v>
      </c>
      <c r="W34" s="8">
        <f t="shared" si="2"/>
        <v>15.205637491760509</v>
      </c>
      <c r="X34" s="17">
        <v>309563248</v>
      </c>
    </row>
    <row r="35" spans="14:24" ht="11.25">
      <c r="N35" s="1">
        <v>10</v>
      </c>
      <c r="O35" s="10">
        <v>2763.30809</v>
      </c>
      <c r="P35" s="5">
        <v>1829.30256</v>
      </c>
      <c r="Q35" s="1">
        <v>425.55562000000003</v>
      </c>
      <c r="R35" s="1">
        <v>88.11024</v>
      </c>
      <c r="S35" s="1">
        <f t="shared" si="3"/>
        <v>5106.276510000001</v>
      </c>
      <c r="V35" s="16" t="s">
        <v>88</v>
      </c>
      <c r="W35" s="8">
        <f t="shared" si="2"/>
        <v>0.6402637442905128</v>
      </c>
      <c r="X35" s="17">
        <v>13034779</v>
      </c>
    </row>
    <row r="36" spans="14:27" ht="11.25">
      <c r="N36" s="1">
        <v>11</v>
      </c>
      <c r="O36" s="1">
        <v>2674.32615</v>
      </c>
      <c r="P36" s="10">
        <v>1836.62217</v>
      </c>
      <c r="Q36" s="1">
        <v>418.08257</v>
      </c>
      <c r="R36" s="10">
        <v>125.2746</v>
      </c>
      <c r="S36" s="1">
        <f t="shared" si="3"/>
        <v>5054.305489999999</v>
      </c>
      <c r="V36" s="46" t="s">
        <v>89</v>
      </c>
      <c r="W36" s="22">
        <f t="shared" si="2"/>
        <v>12.010874425766643</v>
      </c>
      <c r="X36" s="47">
        <v>244522816</v>
      </c>
      <c r="Y36" s="21"/>
      <c r="Z36" s="48"/>
      <c r="AA36" s="17"/>
    </row>
    <row r="37" spans="14:27" ht="11.25">
      <c r="N37" s="1">
        <v>12</v>
      </c>
      <c r="O37" s="1">
        <v>2208.43827</v>
      </c>
      <c r="P37" s="1">
        <v>1682.29523</v>
      </c>
      <c r="Q37" s="1">
        <v>394.08699</v>
      </c>
      <c r="R37" s="1">
        <v>59.68649</v>
      </c>
      <c r="S37" s="1">
        <f t="shared" si="3"/>
        <v>4344.50698</v>
      </c>
      <c r="V37" s="2" t="s">
        <v>90</v>
      </c>
      <c r="W37" s="8">
        <f t="shared" si="2"/>
        <v>10.148858829321842</v>
      </c>
      <c r="X37" s="17">
        <v>206615060</v>
      </c>
      <c r="Z37" s="2"/>
      <c r="AA37" s="17"/>
    </row>
    <row r="38" spans="14:27" ht="11.25">
      <c r="N38" s="1">
        <v>13</v>
      </c>
      <c r="O38" s="2">
        <v>1940.16348</v>
      </c>
      <c r="P38" s="2">
        <v>1678.73946</v>
      </c>
      <c r="Q38" s="1">
        <v>356.85062</v>
      </c>
      <c r="R38" s="1">
        <v>17.65984</v>
      </c>
      <c r="S38" s="10">
        <f t="shared" si="3"/>
        <v>3993.4134</v>
      </c>
      <c r="V38" s="2" t="s">
        <v>91</v>
      </c>
      <c r="W38" s="8">
        <f t="shared" si="2"/>
        <v>3.027839032515539</v>
      </c>
      <c r="X38" s="17">
        <v>61642117</v>
      </c>
      <c r="Z38" s="2"/>
      <c r="AA38" s="17"/>
    </row>
    <row r="39" spans="14:27" ht="11.25">
      <c r="N39" s="1">
        <v>14</v>
      </c>
      <c r="O39" s="2">
        <v>1771.26275</v>
      </c>
      <c r="P39" s="2">
        <v>1544.62567</v>
      </c>
      <c r="Q39" s="1">
        <v>369.46933</v>
      </c>
      <c r="R39" s="1">
        <v>4.62702</v>
      </c>
      <c r="S39" s="10">
        <f>SUM(O39:R39)</f>
        <v>3689.98477</v>
      </c>
      <c r="V39" s="2" t="s">
        <v>93</v>
      </c>
      <c r="W39" s="8">
        <f t="shared" si="2"/>
        <v>2.218184515189815</v>
      </c>
      <c r="X39" s="17">
        <v>45158804</v>
      </c>
      <c r="Z39" s="2"/>
      <c r="AA39" s="17"/>
    </row>
    <row r="40" spans="14:27" ht="11.25">
      <c r="N40" s="1">
        <v>15</v>
      </c>
      <c r="O40" s="2">
        <v>1661.71196</v>
      </c>
      <c r="P40" s="2">
        <v>1552.1103</v>
      </c>
      <c r="Q40" s="1">
        <v>332.46886</v>
      </c>
      <c r="R40" s="1">
        <v>17.41441</v>
      </c>
      <c r="S40" s="10">
        <f>SUM(O40:R40)</f>
        <v>3563.7055299999997</v>
      </c>
      <c r="V40" s="2" t="s">
        <v>92</v>
      </c>
      <c r="W40" s="8">
        <f t="shared" si="2"/>
        <v>0.33125518814606403</v>
      </c>
      <c r="X40" s="17">
        <v>6743843</v>
      </c>
      <c r="Z40" s="2"/>
      <c r="AA40" s="17"/>
    </row>
    <row r="41" spans="14:23" ht="11.25">
      <c r="N41" s="15">
        <v>16</v>
      </c>
      <c r="O41" s="15">
        <v>1500.97336</v>
      </c>
      <c r="P41" s="15">
        <v>1451.22602</v>
      </c>
      <c r="Q41" s="15">
        <v>402.53046</v>
      </c>
      <c r="R41" s="15">
        <v>191.72091</v>
      </c>
      <c r="S41" s="15">
        <f>SUM(O41:R41)</f>
        <v>3546.45075</v>
      </c>
      <c r="W41" s="8"/>
    </row>
    <row r="42" spans="14:24" ht="11.25">
      <c r="N42" s="1">
        <v>17</v>
      </c>
      <c r="O42" s="1">
        <v>1420</v>
      </c>
      <c r="P42" s="1">
        <v>1588</v>
      </c>
      <c r="Q42" s="1">
        <v>339</v>
      </c>
      <c r="R42" s="1">
        <v>521</v>
      </c>
      <c r="S42" s="1">
        <f>SUM(O42:R42)</f>
        <v>3868</v>
      </c>
      <c r="V42" s="2" t="s">
        <v>94</v>
      </c>
      <c r="W42" s="3">
        <f>SUM(W29:W40)</f>
        <v>100</v>
      </c>
      <c r="X42" s="4">
        <f>SUM(X29:X40)</f>
        <v>2035845246</v>
      </c>
    </row>
    <row r="43" spans="14:19" ht="11.25">
      <c r="N43" s="1">
        <v>18</v>
      </c>
      <c r="O43" s="1">
        <v>1386</v>
      </c>
      <c r="P43" s="1">
        <v>1401</v>
      </c>
      <c r="Q43" s="1">
        <v>309</v>
      </c>
      <c r="R43" s="1">
        <v>130</v>
      </c>
      <c r="S43" s="1">
        <f>SUM(O43:R43)</f>
        <v>3226</v>
      </c>
    </row>
    <row r="44" ht="11.25">
      <c r="O44" s="1" t="s">
        <v>42</v>
      </c>
    </row>
    <row r="45" spans="16:24" ht="11.25">
      <c r="P45" s="1" t="s">
        <v>43</v>
      </c>
      <c r="Q45" s="1" t="s">
        <v>44</v>
      </c>
      <c r="R45" s="13" t="s">
        <v>29</v>
      </c>
      <c r="V45" s="8"/>
      <c r="W45" s="3"/>
      <c r="X45" s="4"/>
    </row>
    <row r="46" spans="15:24" ht="11.25">
      <c r="O46" s="2" t="s">
        <v>56</v>
      </c>
      <c r="P46" s="1">
        <v>266.79534</v>
      </c>
      <c r="Q46" s="1">
        <v>51.97778</v>
      </c>
      <c r="R46" s="1">
        <f aca="true" t="shared" si="4" ref="R46:R54">SUM(P46:Q46)</f>
        <v>318.77312</v>
      </c>
      <c r="V46" s="8"/>
      <c r="W46" s="3"/>
      <c r="X46" s="4"/>
    </row>
    <row r="47" spans="15:24" ht="11.25">
      <c r="O47" s="1">
        <v>6</v>
      </c>
      <c r="P47" s="1">
        <v>257.00327</v>
      </c>
      <c r="Q47" s="1">
        <v>43.75441</v>
      </c>
      <c r="R47" s="1">
        <f t="shared" si="4"/>
        <v>300.75768</v>
      </c>
      <c r="V47" s="8"/>
      <c r="W47" s="3"/>
      <c r="X47" s="4"/>
    </row>
    <row r="48" spans="15:24" ht="11.25">
      <c r="O48" s="1">
        <v>7</v>
      </c>
      <c r="P48" s="1">
        <v>686.34495</v>
      </c>
      <c r="Q48" s="1">
        <v>33.97556</v>
      </c>
      <c r="R48" s="1">
        <f t="shared" si="4"/>
        <v>720.32051</v>
      </c>
      <c r="V48" s="8"/>
      <c r="W48" s="3"/>
      <c r="X48" s="4"/>
    </row>
    <row r="49" spans="15:24" ht="11.25">
      <c r="O49" s="1">
        <v>8</v>
      </c>
      <c r="P49" s="1">
        <v>415.45616</v>
      </c>
      <c r="Q49" s="10">
        <v>37.4727</v>
      </c>
      <c r="R49" s="1">
        <f t="shared" si="4"/>
        <v>452.92886</v>
      </c>
      <c r="V49" s="2"/>
      <c r="W49" s="3"/>
      <c r="X49" s="4"/>
    </row>
    <row r="50" spans="15:24" ht="11.25">
      <c r="O50" s="1">
        <v>9</v>
      </c>
      <c r="P50" s="1">
        <v>337.54837</v>
      </c>
      <c r="Q50" s="1">
        <v>24.35523</v>
      </c>
      <c r="R50" s="10">
        <f t="shared" si="4"/>
        <v>361.9036</v>
      </c>
      <c r="V50" s="2"/>
      <c r="W50" s="3"/>
      <c r="X50" s="4"/>
    </row>
    <row r="51" spans="15:24" ht="11.25">
      <c r="O51" s="1">
        <v>10</v>
      </c>
      <c r="P51" s="1">
        <v>414.35243</v>
      </c>
      <c r="Q51" s="1">
        <v>11.20319</v>
      </c>
      <c r="R51" s="1">
        <f t="shared" si="4"/>
        <v>425.55562000000003</v>
      </c>
      <c r="V51" s="2"/>
      <c r="W51" s="3"/>
      <c r="X51" s="4"/>
    </row>
    <row r="52" spans="15:24" ht="11.25">
      <c r="O52" s="1">
        <v>11</v>
      </c>
      <c r="P52" s="1">
        <v>412.08196</v>
      </c>
      <c r="Q52" s="1">
        <v>6.00061</v>
      </c>
      <c r="R52" s="1">
        <f t="shared" si="4"/>
        <v>418.08257</v>
      </c>
      <c r="V52" s="2"/>
      <c r="X52" s="4"/>
    </row>
    <row r="53" spans="15:24" ht="11.25">
      <c r="O53" s="1">
        <v>12</v>
      </c>
      <c r="P53" s="1">
        <v>391.91857</v>
      </c>
      <c r="Q53" s="1">
        <v>2.16842</v>
      </c>
      <c r="R53" s="1">
        <f t="shared" si="4"/>
        <v>394.08699</v>
      </c>
      <c r="V53" s="2"/>
      <c r="W53" s="3"/>
      <c r="X53" s="4"/>
    </row>
    <row r="54" spans="15:18" ht="11.25">
      <c r="O54" s="1">
        <v>13</v>
      </c>
      <c r="P54" s="1">
        <v>350.34863</v>
      </c>
      <c r="Q54" s="1">
        <v>6.50199</v>
      </c>
      <c r="R54" s="1">
        <f t="shared" si="4"/>
        <v>356.85062</v>
      </c>
    </row>
    <row r="55" spans="15:18" ht="11.25">
      <c r="O55" s="1">
        <v>14</v>
      </c>
      <c r="P55" s="1">
        <v>362.25131</v>
      </c>
      <c r="Q55" s="1">
        <v>7.21802</v>
      </c>
      <c r="R55" s="1">
        <f>SUM(P55:Q55)</f>
        <v>369.46933</v>
      </c>
    </row>
    <row r="56" spans="15:18" ht="11.25">
      <c r="O56" s="1">
        <v>15</v>
      </c>
      <c r="P56" s="1">
        <v>328.47235</v>
      </c>
      <c r="Q56" s="1">
        <v>3.99651</v>
      </c>
      <c r="R56" s="1">
        <f>SUM(P56:Q56)</f>
        <v>332.46886</v>
      </c>
    </row>
    <row r="57" spans="15:18" ht="11.25">
      <c r="O57" s="15">
        <v>16</v>
      </c>
      <c r="P57" s="15">
        <v>400.27841</v>
      </c>
      <c r="Q57" s="15">
        <v>2.25205</v>
      </c>
      <c r="R57" s="15">
        <f>SUM(P57:Q57)</f>
        <v>402.53046</v>
      </c>
    </row>
    <row r="58" spans="15:16" ht="11.25">
      <c r="O58" s="1">
        <v>17</v>
      </c>
      <c r="P58" s="1" t="s">
        <v>96</v>
      </c>
    </row>
    <row r="59" spans="15:25" ht="11.25">
      <c r="O59" s="1" t="s">
        <v>45</v>
      </c>
      <c r="V59" s="2"/>
      <c r="W59" s="8"/>
      <c r="Y59" s="4"/>
    </row>
    <row r="60" spans="16:18" ht="11.25">
      <c r="P60" s="1" t="s">
        <v>46</v>
      </c>
      <c r="Q60" s="1" t="s">
        <v>47</v>
      </c>
      <c r="R60" s="13" t="s">
        <v>29</v>
      </c>
    </row>
    <row r="61" spans="15:25" ht="11.25">
      <c r="O61" s="2" t="s">
        <v>56</v>
      </c>
      <c r="P61" s="10">
        <v>63.3365</v>
      </c>
      <c r="Q61" s="1">
        <v>3.82662</v>
      </c>
      <c r="R61" s="10">
        <f aca="true" t="shared" si="5" ref="R61:R69">SUM(P61:Q61)</f>
        <v>67.16312</v>
      </c>
      <c r="W61" s="3"/>
      <c r="Y61" s="9"/>
    </row>
    <row r="62" spans="15:18" ht="11.25">
      <c r="O62" s="1">
        <v>6</v>
      </c>
      <c r="P62" s="1">
        <v>133.39427</v>
      </c>
      <c r="Q62" s="1">
        <v>2.62979</v>
      </c>
      <c r="R62" s="10">
        <f t="shared" si="5"/>
        <v>136.02406000000002</v>
      </c>
    </row>
    <row r="63" spans="15:18" ht="11.25">
      <c r="O63" s="1">
        <v>7</v>
      </c>
      <c r="P63" s="1">
        <v>1109.67294</v>
      </c>
      <c r="Q63" s="1">
        <v>0</v>
      </c>
      <c r="R63" s="10">
        <f t="shared" si="5"/>
        <v>1109.67294</v>
      </c>
    </row>
    <row r="64" spans="15:18" ht="11.25">
      <c r="O64" s="1">
        <v>8</v>
      </c>
      <c r="P64" s="1">
        <v>781.72079</v>
      </c>
      <c r="Q64" s="1">
        <v>0</v>
      </c>
      <c r="R64" s="10">
        <f t="shared" si="5"/>
        <v>781.72079</v>
      </c>
    </row>
    <row r="65" spans="15:18" ht="11.25">
      <c r="O65" s="1">
        <v>9</v>
      </c>
      <c r="P65" s="1">
        <v>166.41462</v>
      </c>
      <c r="Q65" s="1">
        <v>0</v>
      </c>
      <c r="R65" s="10">
        <f t="shared" si="5"/>
        <v>166.41462</v>
      </c>
    </row>
    <row r="66" spans="15:24" ht="11.25">
      <c r="O66" s="1">
        <v>10</v>
      </c>
      <c r="P66" s="1">
        <v>88.11024</v>
      </c>
      <c r="Q66" s="1">
        <v>0</v>
      </c>
      <c r="R66" s="10">
        <f t="shared" si="5"/>
        <v>88.11024</v>
      </c>
      <c r="X66" s="4"/>
    </row>
    <row r="67" spans="15:24" ht="11.25">
      <c r="O67" s="1">
        <v>11</v>
      </c>
      <c r="P67" s="10">
        <v>125.2746</v>
      </c>
      <c r="Q67" s="1">
        <v>0</v>
      </c>
      <c r="R67" s="10">
        <f t="shared" si="5"/>
        <v>125.2746</v>
      </c>
      <c r="X67" s="4"/>
    </row>
    <row r="68" spans="15:24" ht="11.25">
      <c r="O68" s="1">
        <v>12</v>
      </c>
      <c r="P68" s="1">
        <v>59.68649</v>
      </c>
      <c r="Q68" s="1">
        <v>0</v>
      </c>
      <c r="R68" s="10">
        <f t="shared" si="5"/>
        <v>59.68649</v>
      </c>
      <c r="X68" s="4"/>
    </row>
    <row r="69" spans="15:18" ht="11.25">
      <c r="O69" s="1">
        <v>13</v>
      </c>
      <c r="P69" s="1">
        <v>17.65984</v>
      </c>
      <c r="Q69" s="1">
        <v>0</v>
      </c>
      <c r="R69" s="10">
        <f t="shared" si="5"/>
        <v>17.65984</v>
      </c>
    </row>
    <row r="70" spans="15:18" ht="11.25">
      <c r="O70" s="1">
        <v>14</v>
      </c>
      <c r="P70" s="1">
        <v>4.62702</v>
      </c>
      <c r="Q70" s="1">
        <v>0</v>
      </c>
      <c r="R70" s="10">
        <f>SUM(P70:Q70)</f>
        <v>4.62702</v>
      </c>
    </row>
    <row r="71" spans="15:18" ht="11.25">
      <c r="O71" s="1">
        <v>15</v>
      </c>
      <c r="P71" s="1">
        <v>17.41441</v>
      </c>
      <c r="Q71" s="4">
        <v>0</v>
      </c>
      <c r="R71" s="10">
        <f>SUM(P71:Q71)</f>
        <v>17.41441</v>
      </c>
    </row>
    <row r="72" spans="15:18" ht="11.25">
      <c r="O72" s="15">
        <v>16</v>
      </c>
      <c r="P72" s="15">
        <v>191.72091</v>
      </c>
      <c r="Q72" s="15">
        <v>0</v>
      </c>
      <c r="R72" s="15">
        <f>SUM(P72:Q72)</f>
        <v>191.72091</v>
      </c>
    </row>
    <row r="73" spans="15:18" ht="11.25">
      <c r="O73" s="1">
        <v>17</v>
      </c>
      <c r="P73" s="1">
        <v>521.27676</v>
      </c>
      <c r="Q73" s="1">
        <v>0</v>
      </c>
      <c r="R73" s="1">
        <f>SUM(P73:Q73)</f>
        <v>521.27676</v>
      </c>
    </row>
    <row r="74" ht="11.25"/>
    <row r="75" ht="11.25"/>
    <row r="76" spans="14:22" ht="11.25">
      <c r="N76" s="1" t="s">
        <v>52</v>
      </c>
      <c r="V76" s="1" t="s">
        <v>53</v>
      </c>
    </row>
    <row r="77" ht="11.25"/>
    <row r="78" spans="14:25" ht="11.25">
      <c r="N78" s="1" t="s">
        <v>37</v>
      </c>
      <c r="O78" s="2" t="s">
        <v>59</v>
      </c>
      <c r="P78" s="2" t="s">
        <v>59</v>
      </c>
      <c r="Q78" s="2" t="s">
        <v>23</v>
      </c>
      <c r="R78" s="2"/>
      <c r="S78" s="2"/>
      <c r="T78" s="2"/>
      <c r="V78" s="2" t="s">
        <v>37</v>
      </c>
      <c r="W78" s="2" t="s">
        <v>23</v>
      </c>
      <c r="X78" s="2" t="s">
        <v>23</v>
      </c>
      <c r="Y78" s="2" t="s">
        <v>23</v>
      </c>
    </row>
    <row r="79" spans="15:25" ht="11.25">
      <c r="O79" s="1" t="s">
        <v>50</v>
      </c>
      <c r="P79" s="1" t="s">
        <v>51</v>
      </c>
      <c r="Q79" s="1" t="s">
        <v>49</v>
      </c>
      <c r="R79" s="4"/>
      <c r="S79" s="4"/>
      <c r="T79" s="4"/>
      <c r="W79" s="1" t="s">
        <v>2</v>
      </c>
      <c r="X79" s="1" t="s">
        <v>48</v>
      </c>
      <c r="Y79" s="1" t="s">
        <v>15</v>
      </c>
    </row>
    <row r="80" spans="14:25" ht="11.25">
      <c r="N80" s="40" t="s">
        <v>56</v>
      </c>
      <c r="O80" s="49">
        <v>19.47</v>
      </c>
      <c r="P80" s="41">
        <v>112.3513</v>
      </c>
      <c r="Q80" s="43">
        <v>11.6</v>
      </c>
      <c r="R80" s="4"/>
      <c r="S80" s="4"/>
      <c r="T80" s="4"/>
      <c r="V80" s="40" t="s">
        <v>56</v>
      </c>
      <c r="W80" s="43">
        <v>34.1</v>
      </c>
      <c r="X80" s="43">
        <v>13.6</v>
      </c>
      <c r="Y80" s="43">
        <v>52.3</v>
      </c>
    </row>
    <row r="81" spans="14:25" ht="11.25">
      <c r="N81" s="40" t="s">
        <v>95</v>
      </c>
      <c r="O81" s="41">
        <v>22.428800000000003</v>
      </c>
      <c r="P81" s="41">
        <v>126.0392</v>
      </c>
      <c r="Q81" s="43">
        <v>11.8</v>
      </c>
      <c r="R81" s="4"/>
      <c r="S81" s="4"/>
      <c r="T81" s="4"/>
      <c r="V81" s="40" t="s">
        <v>95</v>
      </c>
      <c r="W81" s="43">
        <v>28.7</v>
      </c>
      <c r="X81" s="43">
        <v>13.8</v>
      </c>
      <c r="Y81" s="43">
        <v>57.5</v>
      </c>
    </row>
    <row r="82" spans="14:25" ht="11.25">
      <c r="N82" s="2" t="s">
        <v>99</v>
      </c>
      <c r="O82" s="5">
        <v>35.8314</v>
      </c>
      <c r="P82" s="5">
        <v>157.3675</v>
      </c>
      <c r="Q82" s="1">
        <v>16.9</v>
      </c>
      <c r="R82" s="4"/>
      <c r="S82" s="4"/>
      <c r="T82" s="4"/>
      <c r="V82" s="2" t="s">
        <v>99</v>
      </c>
      <c r="W82" s="14">
        <v>21</v>
      </c>
      <c r="X82" s="1">
        <v>12.1</v>
      </c>
      <c r="Y82" s="1">
        <v>66.9</v>
      </c>
    </row>
    <row r="83" spans="14:25" ht="11.25">
      <c r="N83" s="1">
        <v>8</v>
      </c>
      <c r="O83" s="5">
        <v>28.349899999999998</v>
      </c>
      <c r="P83" s="5">
        <v>180.4975</v>
      </c>
      <c r="Q83" s="14">
        <v>14</v>
      </c>
      <c r="R83" s="4"/>
      <c r="S83" s="4"/>
      <c r="T83" s="4"/>
      <c r="V83" s="1">
        <v>8</v>
      </c>
      <c r="W83" s="1">
        <v>26.9</v>
      </c>
      <c r="X83" s="1">
        <v>14.3</v>
      </c>
      <c r="Y83" s="1">
        <v>58.8</v>
      </c>
    </row>
    <row r="84" spans="14:25" ht="11.25">
      <c r="N84" s="1">
        <v>9</v>
      </c>
      <c r="O84" s="5">
        <v>28.8481</v>
      </c>
      <c r="P84" s="5">
        <v>203.18560000000002</v>
      </c>
      <c r="Q84" s="1">
        <v>14.5</v>
      </c>
      <c r="R84" s="4"/>
      <c r="S84" s="4"/>
      <c r="T84" s="4"/>
      <c r="V84" s="1">
        <v>9</v>
      </c>
      <c r="W84" s="1">
        <v>30.3</v>
      </c>
      <c r="X84" s="1">
        <v>14.4</v>
      </c>
      <c r="Y84" s="1">
        <v>55.3</v>
      </c>
    </row>
    <row r="85" spans="14:25" ht="11.25">
      <c r="N85" s="1">
        <v>10</v>
      </c>
      <c r="O85" s="5">
        <v>30.3679</v>
      </c>
      <c r="P85" s="5">
        <v>226.4451</v>
      </c>
      <c r="Q85" s="1">
        <v>14.2</v>
      </c>
      <c r="R85" s="4"/>
      <c r="S85" s="4"/>
      <c r="T85" s="4"/>
      <c r="V85" s="1">
        <v>10</v>
      </c>
      <c r="W85" s="14">
        <v>29</v>
      </c>
      <c r="X85" s="1">
        <v>14.6</v>
      </c>
      <c r="Y85" s="1">
        <v>56.4</v>
      </c>
    </row>
    <row r="86" spans="14:25" ht="11.25">
      <c r="N86" s="1">
        <v>11</v>
      </c>
      <c r="O86" s="5">
        <v>26.164099999999998</v>
      </c>
      <c r="P86" s="5">
        <v>243.30380000000002</v>
      </c>
      <c r="Q86" s="1">
        <v>12.1</v>
      </c>
      <c r="R86" s="4"/>
      <c r="S86" s="4"/>
      <c r="T86" s="4"/>
      <c r="V86" s="1">
        <v>11</v>
      </c>
      <c r="W86" s="1">
        <v>26.7</v>
      </c>
      <c r="X86" s="1">
        <v>18.2</v>
      </c>
      <c r="Y86" s="1">
        <v>55.1</v>
      </c>
    </row>
    <row r="87" spans="14:25" ht="11.25">
      <c r="N87" s="1">
        <v>12</v>
      </c>
      <c r="O87" s="5">
        <v>20.7713</v>
      </c>
      <c r="P87" s="5">
        <v>252.88369999999998</v>
      </c>
      <c r="Q87" s="1">
        <v>9.8</v>
      </c>
      <c r="R87" s="4"/>
      <c r="S87" s="4"/>
      <c r="T87" s="4"/>
      <c r="V87" s="1">
        <v>12</v>
      </c>
      <c r="W87" s="1">
        <v>28.4</v>
      </c>
      <c r="X87" s="14">
        <v>20</v>
      </c>
      <c r="Y87" s="1">
        <v>51.6</v>
      </c>
    </row>
    <row r="88" spans="14:25" ht="11.25">
      <c r="N88" s="1">
        <v>13</v>
      </c>
      <c r="O88" s="5">
        <v>23.1785</v>
      </c>
      <c r="P88" s="5">
        <v>262.8593</v>
      </c>
      <c r="Q88" s="1">
        <v>10.9</v>
      </c>
      <c r="R88" s="4"/>
      <c r="S88" s="4"/>
      <c r="T88" s="4"/>
      <c r="V88" s="1">
        <v>13</v>
      </c>
      <c r="W88" s="1">
        <v>27.5</v>
      </c>
      <c r="X88" s="1">
        <v>19.7</v>
      </c>
      <c r="Y88" s="1">
        <v>52.8</v>
      </c>
    </row>
    <row r="89" spans="14:25" ht="11.25">
      <c r="N89" s="1">
        <v>14</v>
      </c>
      <c r="O89" s="5">
        <v>27.9516</v>
      </c>
      <c r="P89" s="5">
        <v>276.1908</v>
      </c>
      <c r="Q89" s="1">
        <v>13.3</v>
      </c>
      <c r="R89" s="4"/>
      <c r="S89" s="4"/>
      <c r="T89" s="4"/>
      <c r="V89" s="1">
        <v>14</v>
      </c>
      <c r="W89" s="1">
        <v>24.4</v>
      </c>
      <c r="X89" s="1">
        <v>20.7</v>
      </c>
      <c r="Y89" s="1">
        <v>54.9</v>
      </c>
    </row>
    <row r="90" spans="14:25" ht="11.25">
      <c r="N90" s="19">
        <v>15</v>
      </c>
      <c r="O90" s="20">
        <v>31.6375</v>
      </c>
      <c r="P90" s="20">
        <v>292.14</v>
      </c>
      <c r="Q90" s="19">
        <v>15.4</v>
      </c>
      <c r="R90" s="4"/>
      <c r="S90" s="4"/>
      <c r="T90" s="4"/>
      <c r="V90" s="1">
        <v>15</v>
      </c>
      <c r="W90" s="1">
        <v>24.1</v>
      </c>
      <c r="X90" s="1">
        <v>19.4</v>
      </c>
      <c r="Y90" s="1">
        <v>56.5</v>
      </c>
    </row>
    <row r="91" spans="14:25" ht="11.25">
      <c r="N91" s="15">
        <v>16</v>
      </c>
      <c r="O91" s="15">
        <v>29.8016</v>
      </c>
      <c r="P91" s="15">
        <v>304.3915</v>
      </c>
      <c r="Q91" s="15">
        <v>14.1</v>
      </c>
      <c r="R91" s="4"/>
      <c r="S91" s="4"/>
      <c r="T91" s="4"/>
      <c r="V91" s="1">
        <v>16</v>
      </c>
      <c r="W91" s="18">
        <v>25</v>
      </c>
      <c r="X91" s="1">
        <v>18.4</v>
      </c>
      <c r="Y91" s="1">
        <v>56.6</v>
      </c>
    </row>
    <row r="92" spans="14:25" ht="11.25">
      <c r="N92" s="1">
        <v>17</v>
      </c>
      <c r="O92" s="1">
        <v>28.5415</v>
      </c>
      <c r="P92" s="1">
        <v>315.8368</v>
      </c>
      <c r="Q92" s="1">
        <v>13.6</v>
      </c>
      <c r="R92" s="4"/>
      <c r="S92" s="4"/>
      <c r="T92" s="4"/>
      <c r="V92" s="1">
        <v>17</v>
      </c>
      <c r="W92" s="18">
        <v>27</v>
      </c>
      <c r="X92" s="18">
        <v>18.2</v>
      </c>
      <c r="Y92" s="18">
        <v>54.8</v>
      </c>
    </row>
    <row r="93" spans="14:25" ht="11.25">
      <c r="N93" s="1">
        <v>18</v>
      </c>
      <c r="O93" s="1">
        <v>26.3552</v>
      </c>
      <c r="P93" s="1">
        <v>327.97</v>
      </c>
      <c r="Q93" s="1">
        <v>12.9</v>
      </c>
      <c r="R93" s="4"/>
      <c r="S93" s="4"/>
      <c r="T93" s="4"/>
      <c r="V93" s="1">
        <v>18</v>
      </c>
      <c r="W93" s="1">
        <v>30.7</v>
      </c>
      <c r="X93" s="1">
        <v>16.2</v>
      </c>
      <c r="Y93" s="1">
        <v>53.1</v>
      </c>
    </row>
    <row r="94" spans="18:20" ht="11.25">
      <c r="R94" s="4"/>
      <c r="S94" s="4"/>
      <c r="T94" s="4"/>
    </row>
    <row r="95" spans="14:20" ht="11.25">
      <c r="N95" s="1" t="s">
        <v>58</v>
      </c>
      <c r="R95" s="4"/>
      <c r="S95" s="4"/>
      <c r="T95" s="4"/>
    </row>
    <row r="96" spans="14:20" ht="11.25">
      <c r="N96" s="1" t="s">
        <v>57</v>
      </c>
      <c r="R96" s="4"/>
      <c r="S96" s="4"/>
      <c r="T96" s="4"/>
    </row>
    <row r="97" spans="18:20" ht="11.25">
      <c r="R97" s="4"/>
      <c r="S97" s="4"/>
      <c r="T97" s="4"/>
    </row>
    <row r="98" spans="18:20" ht="11.25">
      <c r="R98" s="4"/>
      <c r="S98" s="4"/>
      <c r="T98" s="4"/>
    </row>
    <row r="99" spans="18:20" ht="11.25">
      <c r="R99" s="4"/>
      <c r="S99" s="4"/>
      <c r="T99" s="4"/>
    </row>
    <row r="100" ht="11.25"/>
    <row r="101" ht="11.25"/>
    <row r="102" spans="14:22" ht="11.25">
      <c r="N102" s="1" t="s">
        <v>24</v>
      </c>
      <c r="P102" s="4"/>
      <c r="V102" s="1" t="s">
        <v>101</v>
      </c>
    </row>
    <row r="103" ht="11.25">
      <c r="P103" s="4"/>
    </row>
    <row r="104" spans="14:25" ht="11.25">
      <c r="N104" s="2" t="s">
        <v>25</v>
      </c>
      <c r="O104" s="2" t="s">
        <v>27</v>
      </c>
      <c r="P104" s="2" t="s">
        <v>27</v>
      </c>
      <c r="Q104" s="2" t="s">
        <v>27</v>
      </c>
      <c r="R104" s="2" t="s">
        <v>27</v>
      </c>
      <c r="S104" s="2" t="s">
        <v>27</v>
      </c>
      <c r="T104" s="2" t="s">
        <v>28</v>
      </c>
      <c r="X104" s="2" t="s">
        <v>23</v>
      </c>
      <c r="Y104" s="2" t="s">
        <v>1</v>
      </c>
    </row>
    <row r="105" spans="15:28" ht="11.25">
      <c r="O105" s="1" t="s">
        <v>38</v>
      </c>
      <c r="P105" s="4" t="s">
        <v>39</v>
      </c>
      <c r="Q105" s="1" t="s">
        <v>40</v>
      </c>
      <c r="R105" s="1" t="s">
        <v>41</v>
      </c>
      <c r="S105" s="1" t="s">
        <v>26</v>
      </c>
      <c r="T105" s="13" t="s">
        <v>29</v>
      </c>
      <c r="W105" s="2" t="s">
        <v>16</v>
      </c>
      <c r="X105" s="11">
        <f aca="true" t="shared" si="6" ref="X105:X114">Y105/$Y$116*100</f>
        <v>30.66238421738701</v>
      </c>
      <c r="Y105" s="4">
        <v>191708437</v>
      </c>
      <c r="AA105" s="2" t="s">
        <v>16</v>
      </c>
      <c r="AB105" s="4">
        <v>191708437</v>
      </c>
    </row>
    <row r="106" spans="14:28" ht="11.25">
      <c r="N106" s="40" t="s">
        <v>56</v>
      </c>
      <c r="O106" s="43">
        <v>2043.4589600000002</v>
      </c>
      <c r="P106" s="43">
        <v>1344.61505</v>
      </c>
      <c r="Q106" s="43">
        <v>0</v>
      </c>
      <c r="R106" s="43">
        <v>486.59244</v>
      </c>
      <c r="S106" s="43">
        <f aca="true" t="shared" si="7" ref="S106:S114">T106-O106-P106-Q106-R106</f>
        <v>1863.1212899999996</v>
      </c>
      <c r="T106" s="43">
        <v>5737.78774</v>
      </c>
      <c r="W106" s="2" t="s">
        <v>97</v>
      </c>
      <c r="X106" s="11">
        <f t="shared" si="6"/>
        <v>27.112992616366988</v>
      </c>
      <c r="Y106" s="4">
        <v>169516806</v>
      </c>
      <c r="AA106" s="2" t="s">
        <v>97</v>
      </c>
      <c r="AB106" s="4">
        <v>169516806</v>
      </c>
    </row>
    <row r="107" spans="14:28" ht="11.25">
      <c r="N107" s="40" t="s">
        <v>95</v>
      </c>
      <c r="O107" s="43">
        <v>1827.9513200000001</v>
      </c>
      <c r="P107" s="43">
        <v>1127.89514</v>
      </c>
      <c r="Q107" s="43">
        <v>0</v>
      </c>
      <c r="R107" s="43">
        <v>554.28964</v>
      </c>
      <c r="S107" s="43">
        <f t="shared" si="7"/>
        <v>1930.1946000000003</v>
      </c>
      <c r="T107" s="42">
        <v>5440.3307</v>
      </c>
      <c r="W107" s="2" t="s">
        <v>17</v>
      </c>
      <c r="X107" s="11">
        <f t="shared" si="6"/>
        <v>16.409684730396986</v>
      </c>
      <c r="Y107" s="4">
        <v>102597208</v>
      </c>
      <c r="AA107" s="2" t="s">
        <v>17</v>
      </c>
      <c r="AB107" s="4">
        <v>102597208</v>
      </c>
    </row>
    <row r="108" spans="14:28" ht="11.25">
      <c r="N108" s="2" t="s">
        <v>99</v>
      </c>
      <c r="O108" s="1">
        <v>1752.22876</v>
      </c>
      <c r="P108" s="1">
        <v>1054.92389</v>
      </c>
      <c r="Q108" s="1">
        <v>0</v>
      </c>
      <c r="R108" s="1">
        <v>435.07223</v>
      </c>
      <c r="S108" s="1">
        <f t="shared" si="7"/>
        <v>2060.45972</v>
      </c>
      <c r="T108" s="10">
        <v>5302.6846</v>
      </c>
      <c r="W108" s="2" t="s">
        <v>18</v>
      </c>
      <c r="X108" s="11">
        <f t="shared" si="6"/>
        <v>10.680430947385492</v>
      </c>
      <c r="Y108" s="4">
        <v>66776566</v>
      </c>
      <c r="AA108" s="2" t="s">
        <v>18</v>
      </c>
      <c r="AB108" s="4">
        <v>66776566</v>
      </c>
    </row>
    <row r="109" spans="14:28" ht="11.25">
      <c r="N109" s="1">
        <v>8</v>
      </c>
      <c r="O109" s="10">
        <v>2384.6342</v>
      </c>
      <c r="P109" s="1">
        <v>1115.71371</v>
      </c>
      <c r="Q109" s="1">
        <v>0</v>
      </c>
      <c r="R109" s="1">
        <v>227.81409</v>
      </c>
      <c r="S109" s="1">
        <f t="shared" si="7"/>
        <v>2251.32213</v>
      </c>
      <c r="T109" s="1">
        <v>5979.48413</v>
      </c>
      <c r="W109" s="2" t="s">
        <v>19</v>
      </c>
      <c r="X109" s="11">
        <f t="shared" si="6"/>
        <v>5.9798513625008125</v>
      </c>
      <c r="Y109" s="4">
        <v>37387437</v>
      </c>
      <c r="AA109" s="2" t="s">
        <v>19</v>
      </c>
      <c r="AB109" s="4">
        <v>37387437</v>
      </c>
    </row>
    <row r="110" spans="14:28" ht="11.25">
      <c r="N110" s="2">
        <v>9</v>
      </c>
      <c r="O110" s="5">
        <v>2086.39478</v>
      </c>
      <c r="P110" s="12">
        <v>1281.26374</v>
      </c>
      <c r="Q110" s="5">
        <v>402.51262</v>
      </c>
      <c r="R110" s="5">
        <v>185.08165</v>
      </c>
      <c r="S110" s="5">
        <f t="shared" si="7"/>
        <v>2072.79877</v>
      </c>
      <c r="T110" s="5">
        <v>6028.05156</v>
      </c>
      <c r="W110" s="2" t="s">
        <v>20</v>
      </c>
      <c r="X110" s="11">
        <f t="shared" si="6"/>
        <v>3.442845224902185</v>
      </c>
      <c r="Y110" s="4">
        <v>21525478</v>
      </c>
      <c r="AA110" s="2" t="s">
        <v>20</v>
      </c>
      <c r="AB110" s="4">
        <v>21525478</v>
      </c>
    </row>
    <row r="111" spans="14:28" ht="11.25">
      <c r="N111" s="1">
        <v>10</v>
      </c>
      <c r="O111" s="5">
        <v>1746.0905200000002</v>
      </c>
      <c r="P111" s="12">
        <v>1202.48044</v>
      </c>
      <c r="Q111" s="5">
        <v>1104.80878</v>
      </c>
      <c r="R111" s="5">
        <v>145.34424</v>
      </c>
      <c r="S111" s="5">
        <f t="shared" si="7"/>
        <v>1999.1502499999992</v>
      </c>
      <c r="T111" s="5">
        <v>6197.87423</v>
      </c>
      <c r="W111" s="2" t="s">
        <v>21</v>
      </c>
      <c r="X111" s="11">
        <f t="shared" si="6"/>
        <v>3.078048646081238</v>
      </c>
      <c r="Y111" s="4">
        <v>19244684</v>
      </c>
      <c r="AA111" s="2" t="s">
        <v>21</v>
      </c>
      <c r="AB111" s="4">
        <v>19244684</v>
      </c>
    </row>
    <row r="112" spans="14:28" ht="11.25">
      <c r="N112" s="1">
        <v>11</v>
      </c>
      <c r="O112" s="5">
        <v>1551.09219</v>
      </c>
      <c r="P112" s="5">
        <v>1144.58915</v>
      </c>
      <c r="Q112" s="5">
        <v>989.19658</v>
      </c>
      <c r="R112" s="5">
        <v>171.96696</v>
      </c>
      <c r="S112" s="5">
        <f t="shared" si="7"/>
        <v>1909.6399500000005</v>
      </c>
      <c r="T112" s="5">
        <v>5766.48483</v>
      </c>
      <c r="W112" s="2" t="s">
        <v>14</v>
      </c>
      <c r="X112" s="11">
        <f t="shared" si="6"/>
        <v>1.74558581103404</v>
      </c>
      <c r="Y112" s="4">
        <v>10913813</v>
      </c>
      <c r="AA112" s="2" t="s">
        <v>14</v>
      </c>
      <c r="AB112" s="4">
        <v>10913813</v>
      </c>
    </row>
    <row r="113" spans="14:28" ht="11.25">
      <c r="N113" s="1">
        <v>12</v>
      </c>
      <c r="O113" s="5">
        <v>1443.74895</v>
      </c>
      <c r="P113" s="5">
        <v>1097.34406</v>
      </c>
      <c r="Q113" s="5">
        <v>1003.43328</v>
      </c>
      <c r="R113" s="5">
        <v>659.36278</v>
      </c>
      <c r="S113" s="5">
        <f t="shared" si="7"/>
        <v>1829.58477</v>
      </c>
      <c r="T113" s="5">
        <v>6033.47384</v>
      </c>
      <c r="W113" s="2" t="s">
        <v>22</v>
      </c>
      <c r="X113" s="11">
        <f t="shared" si="6"/>
        <v>0.8736587558653844</v>
      </c>
      <c r="Y113" s="4">
        <v>5462320</v>
      </c>
      <c r="AA113" s="2" t="s">
        <v>22</v>
      </c>
      <c r="AB113" s="4">
        <v>5462320</v>
      </c>
    </row>
    <row r="114" spans="14:25" ht="11.25">
      <c r="N114" s="1">
        <v>13</v>
      </c>
      <c r="O114" s="5">
        <v>1464.70143</v>
      </c>
      <c r="P114" s="5">
        <v>1075.84116</v>
      </c>
      <c r="Q114" s="5">
        <v>943.87929</v>
      </c>
      <c r="R114" s="5">
        <v>567.07387</v>
      </c>
      <c r="S114" s="5">
        <f t="shared" si="7"/>
        <v>1789.2368500000002</v>
      </c>
      <c r="T114" s="10">
        <v>5840.7326</v>
      </c>
      <c r="W114" s="2" t="s">
        <v>15</v>
      </c>
      <c r="X114" s="11">
        <f t="shared" si="6"/>
        <v>0.014517688079861526</v>
      </c>
      <c r="Y114" s="4">
        <f>Y116-SUM(Y105:Y113)</f>
        <v>90768</v>
      </c>
    </row>
    <row r="115" spans="14:25" ht="11.25">
      <c r="N115" s="1">
        <v>14</v>
      </c>
      <c r="O115" s="5">
        <v>1222.54715</v>
      </c>
      <c r="P115" s="5">
        <v>1047.36841</v>
      </c>
      <c r="Q115" s="5">
        <v>900.02029</v>
      </c>
      <c r="R115" s="5">
        <v>190.22954</v>
      </c>
      <c r="S115" s="5">
        <f>T115-O115-P115-Q115-R115</f>
        <v>1758.9968699999997</v>
      </c>
      <c r="T115" s="10">
        <v>5119.16226</v>
      </c>
      <c r="W115" s="2"/>
      <c r="X115" s="11"/>
      <c r="Y115" s="4"/>
    </row>
    <row r="116" spans="14:25" ht="11.25">
      <c r="N116" s="1">
        <v>15</v>
      </c>
      <c r="O116" s="5">
        <v>1236.9681</v>
      </c>
      <c r="P116" s="5">
        <v>993.25296</v>
      </c>
      <c r="Q116" s="5">
        <v>887.95074</v>
      </c>
      <c r="R116" s="5">
        <v>122.50414</v>
      </c>
      <c r="S116" s="5">
        <f>T116-O116-P116-Q116-R116</f>
        <v>1707.20349</v>
      </c>
      <c r="T116" s="10">
        <v>4947.87943</v>
      </c>
      <c r="W116" s="2" t="s">
        <v>13</v>
      </c>
      <c r="X116" s="11">
        <f>SUM(X105:X114)</f>
        <v>100</v>
      </c>
      <c r="Y116" s="4">
        <v>625223517</v>
      </c>
    </row>
    <row r="117" spans="14:25" ht="11.25">
      <c r="N117" s="1">
        <v>16</v>
      </c>
      <c r="O117" s="1">
        <v>1506.1301</v>
      </c>
      <c r="P117" s="1">
        <v>1015.82901</v>
      </c>
      <c r="Q117" s="1">
        <v>942.80412</v>
      </c>
      <c r="R117" s="1">
        <v>124.4152</v>
      </c>
      <c r="S117" s="1">
        <f>T117-O117-P117-Q117-R117</f>
        <v>1694.54615</v>
      </c>
      <c r="T117" s="1">
        <v>5283.72458</v>
      </c>
      <c r="W117" s="2"/>
      <c r="X117" s="3"/>
      <c r="Y117" s="4"/>
    </row>
    <row r="118" spans="14:25" ht="11.25">
      <c r="N118" s="1">
        <v>17</v>
      </c>
      <c r="O118" s="1">
        <v>1807.38511</v>
      </c>
      <c r="P118" s="1">
        <v>1119.01557</v>
      </c>
      <c r="Q118" s="1">
        <v>968.95318</v>
      </c>
      <c r="R118" s="1">
        <v>84.55028</v>
      </c>
      <c r="S118" s="1">
        <f>T118-O118-P118-Q118-R118</f>
        <v>1713.9173800000003</v>
      </c>
      <c r="T118" s="1">
        <v>5693.82152</v>
      </c>
      <c r="W118" s="2"/>
      <c r="X118" s="3"/>
      <c r="Y118" s="4"/>
    </row>
    <row r="119" spans="14:25" ht="11.25">
      <c r="N119" s="1">
        <v>18</v>
      </c>
      <c r="O119" s="1">
        <v>2192.50723</v>
      </c>
      <c r="P119" s="1">
        <v>1272.36138</v>
      </c>
      <c r="Q119" s="1">
        <v>1025.97208</v>
      </c>
      <c r="R119" s="50">
        <v>67.6518</v>
      </c>
      <c r="S119" s="1">
        <f>T119-O119-P119-Q119-R119</f>
        <v>1693.7426799999994</v>
      </c>
      <c r="T119" s="1">
        <v>6252.23517</v>
      </c>
      <c r="W119" s="2"/>
      <c r="X119" s="3"/>
      <c r="Y119" s="4"/>
    </row>
    <row r="120" spans="23:25" ht="11.25">
      <c r="W120" s="2"/>
      <c r="Y120" s="4"/>
    </row>
    <row r="121" spans="15:20" ht="11.25">
      <c r="O121" s="1" t="s">
        <v>30</v>
      </c>
      <c r="P121" s="1" t="s">
        <v>31</v>
      </c>
      <c r="Q121" s="1" t="s">
        <v>32</v>
      </c>
      <c r="R121" s="13" t="s">
        <v>29</v>
      </c>
      <c r="T121" s="11"/>
    </row>
    <row r="122" spans="15:20" ht="11.25">
      <c r="O122" s="2" t="s">
        <v>56</v>
      </c>
      <c r="P122" s="1">
        <v>280.25169</v>
      </c>
      <c r="Q122" s="1">
        <v>1763.20727</v>
      </c>
      <c r="R122" s="10">
        <f aca="true" t="shared" si="8" ref="R122:R130">SUM(P122:Q122)</f>
        <v>2043.4589600000002</v>
      </c>
      <c r="T122" s="11"/>
    </row>
    <row r="123" spans="15:20" ht="11.25">
      <c r="O123" s="1">
        <v>6</v>
      </c>
      <c r="P123" s="1">
        <v>263.32588</v>
      </c>
      <c r="Q123" s="1">
        <v>1564.62544</v>
      </c>
      <c r="R123" s="10">
        <f t="shared" si="8"/>
        <v>1827.9513200000001</v>
      </c>
      <c r="T123" s="11"/>
    </row>
    <row r="124" spans="15:20" ht="11.25">
      <c r="O124" s="1">
        <v>7</v>
      </c>
      <c r="P124" s="1">
        <v>262.07739</v>
      </c>
      <c r="Q124" s="1">
        <v>1490.15137</v>
      </c>
      <c r="R124" s="10">
        <f t="shared" si="8"/>
        <v>1752.22876</v>
      </c>
      <c r="S124" s="5"/>
      <c r="T124" s="11"/>
    </row>
    <row r="125" spans="15:20" ht="11.25">
      <c r="O125" s="1">
        <v>8</v>
      </c>
      <c r="P125" s="1">
        <v>370.53254</v>
      </c>
      <c r="Q125" s="1">
        <v>2014.10166</v>
      </c>
      <c r="R125" s="10">
        <f t="shared" si="8"/>
        <v>2384.6342</v>
      </c>
      <c r="S125" s="5"/>
      <c r="T125" s="11"/>
    </row>
    <row r="126" spans="15:20" ht="11.25">
      <c r="O126" s="2">
        <v>9</v>
      </c>
      <c r="P126" s="1">
        <v>327.50573</v>
      </c>
      <c r="Q126" s="1">
        <v>1758.88905</v>
      </c>
      <c r="R126" s="5">
        <f t="shared" si="8"/>
        <v>2086.39478</v>
      </c>
      <c r="S126" s="5"/>
      <c r="T126" s="11"/>
    </row>
    <row r="127" spans="15:20" ht="11.25">
      <c r="O127" s="1">
        <v>10</v>
      </c>
      <c r="P127" s="1">
        <v>280.15449</v>
      </c>
      <c r="Q127" s="1">
        <v>1465.93603</v>
      </c>
      <c r="R127" s="5">
        <f t="shared" si="8"/>
        <v>1746.0905200000002</v>
      </c>
      <c r="T127" s="11"/>
    </row>
    <row r="128" spans="15:20" ht="11.25">
      <c r="O128" s="1">
        <v>11</v>
      </c>
      <c r="P128" s="1">
        <v>250.69539</v>
      </c>
      <c r="Q128" s="10">
        <v>1300.3968</v>
      </c>
      <c r="R128" s="5">
        <f t="shared" si="8"/>
        <v>1551.09219</v>
      </c>
      <c r="T128" s="11"/>
    </row>
    <row r="129" spans="15:20" ht="11.25">
      <c r="O129" s="1">
        <v>12</v>
      </c>
      <c r="P129" s="10">
        <v>243.9875</v>
      </c>
      <c r="Q129" s="1">
        <v>1199.76145</v>
      </c>
      <c r="R129" s="5">
        <f t="shared" si="8"/>
        <v>1443.74895</v>
      </c>
      <c r="S129" s="5"/>
      <c r="T129" s="11"/>
    </row>
    <row r="130" spans="15:20" ht="11.25">
      <c r="O130" s="1">
        <v>13</v>
      </c>
      <c r="P130" s="1">
        <v>239.48181</v>
      </c>
      <c r="Q130" s="1">
        <v>1225.21962</v>
      </c>
      <c r="R130" s="5">
        <f t="shared" si="8"/>
        <v>1464.70143</v>
      </c>
      <c r="S130" s="5"/>
      <c r="T130" s="11"/>
    </row>
    <row r="131" spans="15:19" ht="11.25">
      <c r="O131" s="1">
        <v>14</v>
      </c>
      <c r="P131" s="1">
        <v>211.45601</v>
      </c>
      <c r="Q131" s="1">
        <v>1011.09114</v>
      </c>
      <c r="R131" s="5">
        <f>SUM(P131:Q131)</f>
        <v>1222.5471499999999</v>
      </c>
      <c r="S131" s="5"/>
    </row>
    <row r="132" spans="15:19" ht="11.25">
      <c r="O132" s="1">
        <v>15</v>
      </c>
      <c r="P132" s="1">
        <v>210.16134</v>
      </c>
      <c r="Q132" s="1">
        <v>1026.80676</v>
      </c>
      <c r="R132" s="1">
        <f>SUM(P132:Q132)</f>
        <v>1236.9681</v>
      </c>
      <c r="S132" s="5"/>
    </row>
    <row r="133" spans="15:19" ht="11.25">
      <c r="O133" s="1">
        <v>16</v>
      </c>
      <c r="P133" s="2">
        <v>253.95014</v>
      </c>
      <c r="Q133" s="1">
        <v>1252.17996</v>
      </c>
      <c r="R133" s="1">
        <f>SUM(P133:Q133)</f>
        <v>1506.1300999999999</v>
      </c>
      <c r="S133" s="5"/>
    </row>
    <row r="134" spans="15:18" ht="11.25">
      <c r="O134" s="1">
        <v>17</v>
      </c>
      <c r="P134" s="1">
        <v>290.23744</v>
      </c>
      <c r="Q134" s="1">
        <v>1517.14767</v>
      </c>
      <c r="R134" s="1">
        <f>SUM(P134:Q134)</f>
        <v>1807.3851100000002</v>
      </c>
    </row>
    <row r="135" spans="15:18" ht="11.25">
      <c r="O135" s="1">
        <v>18</v>
      </c>
      <c r="P135" s="50">
        <v>355.1548</v>
      </c>
      <c r="Q135" s="1">
        <v>1837.35243</v>
      </c>
      <c r="R135" s="1">
        <f>SUM(P135:Q135)</f>
        <v>2192.50723</v>
      </c>
    </row>
    <row r="136" ht="11.25"/>
    <row r="137" ht="11.25"/>
    <row r="138" spans="24:25" ht="11.25">
      <c r="X138" s="2"/>
      <c r="Y138" s="2"/>
    </row>
    <row r="139" spans="23:25" ht="11.25">
      <c r="W139" s="2"/>
      <c r="X139" s="3"/>
      <c r="Y139" s="4"/>
    </row>
    <row r="140" spans="23:25" ht="11.25">
      <c r="W140" s="2"/>
      <c r="X140" s="3"/>
      <c r="Y140" s="4"/>
    </row>
    <row r="141" spans="23:25" ht="11.25">
      <c r="W141" s="2"/>
      <c r="X141" s="3"/>
      <c r="Y141" s="4"/>
    </row>
    <row r="142" spans="23:25" ht="11.25">
      <c r="W142" s="2"/>
      <c r="X142" s="3"/>
      <c r="Y142" s="4"/>
    </row>
    <row r="143" spans="23:25" ht="11.25">
      <c r="W143" s="2"/>
      <c r="X143" s="3"/>
      <c r="Y143" s="4"/>
    </row>
    <row r="144" spans="23:25" ht="11.25">
      <c r="W144" s="2"/>
      <c r="X144" s="3"/>
      <c r="Y144" s="4"/>
    </row>
    <row r="145" spans="23:25" ht="11.25">
      <c r="W145" s="2"/>
      <c r="X145" s="3"/>
      <c r="Y145" s="4"/>
    </row>
    <row r="146" spans="23:25" ht="11.25">
      <c r="W146" s="2"/>
      <c r="X146" s="3"/>
      <c r="Y146" s="4"/>
    </row>
    <row r="147" spans="23:25" ht="11.25">
      <c r="W147" s="2"/>
      <c r="X147" s="3"/>
      <c r="Y147" s="4"/>
    </row>
    <row r="148" spans="23:25" ht="11.25">
      <c r="W148" s="2"/>
      <c r="X148" s="3"/>
      <c r="Y148" s="4"/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Ｐゴシック,太字"&amp;14財政</oddHeader>
  </headerFooter>
  <rowBreaks count="1" manualBreakCount="1">
    <brk id="7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2:AA60"/>
  <sheetViews>
    <sheetView tabSelected="1" view="pageBreakPreview" zoomScaleSheetLayoutView="100" workbookViewId="0" topLeftCell="A36">
      <selection activeCell="F59" sqref="F59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875" style="1" customWidth="1"/>
    <col min="13" max="13" width="4.25390625" style="1" customWidth="1"/>
    <col min="14" max="14" width="6.125" style="1" customWidth="1"/>
    <col min="15" max="15" width="11.00390625" style="1" bestFit="1" customWidth="1"/>
    <col min="16" max="16" width="12.75390625" style="1" bestFit="1" customWidth="1"/>
    <col min="17" max="18" width="10.00390625" style="1" bestFit="1" customWidth="1"/>
    <col min="19" max="19" width="5.00390625" style="1" customWidth="1"/>
    <col min="20" max="21" width="8.875" style="1" customWidth="1"/>
    <col min="22" max="22" width="9.75390625" style="1" bestFit="1" customWidth="1"/>
    <col min="23" max="16384" width="8.875" style="1" customWidth="1"/>
  </cols>
  <sheetData>
    <row r="1" ht="11.25"/>
    <row r="2" spans="14:20" ht="11.25">
      <c r="N2" s="1" t="s">
        <v>123</v>
      </c>
      <c r="T2" s="1" t="s">
        <v>102</v>
      </c>
    </row>
    <row r="3" ht="11.25"/>
    <row r="4" spans="15:22" ht="11.25">
      <c r="O4" s="2" t="s">
        <v>124</v>
      </c>
      <c r="P4" s="2" t="s">
        <v>124</v>
      </c>
      <c r="Q4" s="2" t="s">
        <v>124</v>
      </c>
      <c r="R4" s="2" t="s">
        <v>124</v>
      </c>
      <c r="U4" s="2" t="s">
        <v>125</v>
      </c>
      <c r="V4" s="2" t="s">
        <v>126</v>
      </c>
    </row>
    <row r="5" spans="15:22" ht="11.25">
      <c r="O5" s="1" t="s">
        <v>127</v>
      </c>
      <c r="P5" s="1" t="s">
        <v>128</v>
      </c>
      <c r="Q5" s="2" t="s">
        <v>129</v>
      </c>
      <c r="R5" s="51" t="s">
        <v>130</v>
      </c>
      <c r="T5" s="2" t="s">
        <v>131</v>
      </c>
      <c r="U5" s="11">
        <f aca="true" t="shared" si="0" ref="U5:U10">V5/$V$12*100</f>
        <v>29.944303545676064</v>
      </c>
      <c r="V5" s="4">
        <v>60215</v>
      </c>
    </row>
    <row r="6" spans="14:22" ht="11.25">
      <c r="N6" s="2" t="s">
        <v>103</v>
      </c>
      <c r="O6" s="5">
        <v>2147.09144</v>
      </c>
      <c r="P6" s="5">
        <v>770.74278</v>
      </c>
      <c r="Q6" s="5">
        <v>2868.64378</v>
      </c>
      <c r="R6" s="10">
        <f aca="true" t="shared" si="1" ref="R6:R11">SUM(O6:Q6)</f>
        <v>5786.478</v>
      </c>
      <c r="T6" s="2" t="s">
        <v>132</v>
      </c>
      <c r="U6" s="11">
        <f t="shared" si="0"/>
        <v>20.020388880600727</v>
      </c>
      <c r="V6" s="4">
        <v>40259</v>
      </c>
    </row>
    <row r="7" spans="14:22" ht="11.25">
      <c r="N7" s="2" t="s">
        <v>104</v>
      </c>
      <c r="O7" s="5">
        <v>2175.42835</v>
      </c>
      <c r="P7" s="5">
        <v>773.37711</v>
      </c>
      <c r="Q7" s="5">
        <v>3074.03509</v>
      </c>
      <c r="R7" s="5">
        <f t="shared" si="1"/>
        <v>6022.84055</v>
      </c>
      <c r="T7" s="2" t="s">
        <v>133</v>
      </c>
      <c r="U7" s="11">
        <f t="shared" si="0"/>
        <v>15.789944800835448</v>
      </c>
      <c r="V7" s="4">
        <v>31752</v>
      </c>
    </row>
    <row r="8" spans="14:22" ht="11.25">
      <c r="N8" s="2" t="s">
        <v>105</v>
      </c>
      <c r="O8" s="5">
        <v>2237.35802</v>
      </c>
      <c r="P8" s="5">
        <v>805.03483</v>
      </c>
      <c r="Q8" s="5">
        <v>3347.09309</v>
      </c>
      <c r="R8" s="5">
        <f t="shared" si="1"/>
        <v>6389.4859400000005</v>
      </c>
      <c r="T8" s="2" t="s">
        <v>134</v>
      </c>
      <c r="U8" s="11">
        <f t="shared" si="0"/>
        <v>13.542195037048089</v>
      </c>
      <c r="V8" s="4">
        <v>27232</v>
      </c>
    </row>
    <row r="9" spans="14:22" ht="11.25">
      <c r="N9" s="1">
        <v>11</v>
      </c>
      <c r="O9" s="5">
        <v>2271.41016</v>
      </c>
      <c r="P9" s="5">
        <v>872.97579</v>
      </c>
      <c r="Q9" s="5">
        <v>3732.64903</v>
      </c>
      <c r="R9" s="5">
        <f t="shared" si="1"/>
        <v>6877.03498</v>
      </c>
      <c r="T9" s="2" t="s">
        <v>135</v>
      </c>
      <c r="U9" s="11">
        <f t="shared" si="0"/>
        <v>10.93540205877965</v>
      </c>
      <c r="V9" s="4">
        <v>21990</v>
      </c>
    </row>
    <row r="10" spans="14:27" ht="11.25">
      <c r="N10" s="1">
        <v>12</v>
      </c>
      <c r="O10" s="5">
        <v>2304.72137</v>
      </c>
      <c r="P10" s="5">
        <v>920.84828</v>
      </c>
      <c r="Q10" s="10">
        <v>3672.685</v>
      </c>
      <c r="R10" s="5">
        <f t="shared" si="1"/>
        <v>6898.254650000001</v>
      </c>
      <c r="T10" s="2" t="s">
        <v>136</v>
      </c>
      <c r="U10" s="11">
        <f t="shared" si="0"/>
        <v>9.767765677060023</v>
      </c>
      <c r="V10" s="52">
        <v>19642</v>
      </c>
      <c r="W10" s="53"/>
      <c r="X10" s="53"/>
      <c r="Y10" s="53"/>
      <c r="Z10" s="53"/>
      <c r="AA10" s="53"/>
    </row>
    <row r="11" spans="14:27" ht="11.25">
      <c r="N11" s="1">
        <v>13</v>
      </c>
      <c r="O11" s="5">
        <v>2357.53279</v>
      </c>
      <c r="P11" s="5">
        <v>968.09735</v>
      </c>
      <c r="Q11" s="50">
        <v>3985.2198</v>
      </c>
      <c r="R11" s="5">
        <f t="shared" si="1"/>
        <v>7310.84994</v>
      </c>
      <c r="T11" s="2"/>
      <c r="U11" s="54"/>
      <c r="V11" s="55"/>
      <c r="W11" s="55"/>
      <c r="X11" s="55"/>
      <c r="Y11" s="55"/>
      <c r="Z11" s="55"/>
      <c r="AA11" s="55"/>
    </row>
    <row r="12" spans="14:27" ht="11.25">
      <c r="N12" s="1">
        <v>14</v>
      </c>
      <c r="O12" s="5">
        <v>2189.68561</v>
      </c>
      <c r="P12" s="5">
        <v>889.57815</v>
      </c>
      <c r="Q12" s="50">
        <v>3732.493</v>
      </c>
      <c r="R12" s="5">
        <f>SUM(O12:Q12)</f>
        <v>6811.75676</v>
      </c>
      <c r="T12" s="2" t="s">
        <v>130</v>
      </c>
      <c r="U12" s="56">
        <f>SUM(U5:U10)</f>
        <v>100</v>
      </c>
      <c r="V12" s="55">
        <f>SUM(V5:V10)</f>
        <v>201090</v>
      </c>
      <c r="W12" s="17"/>
      <c r="X12" s="55"/>
      <c r="Y12" s="55"/>
      <c r="Z12" s="55"/>
      <c r="AA12" s="55"/>
    </row>
    <row r="13" spans="14:20" ht="11.25">
      <c r="N13" s="1">
        <v>15</v>
      </c>
      <c r="O13" s="5">
        <v>2503.2104</v>
      </c>
      <c r="P13" s="5">
        <v>1122.29427</v>
      </c>
      <c r="Q13" s="50">
        <v>4121.32214</v>
      </c>
      <c r="R13" s="5">
        <f>SUM(O13:Q13)</f>
        <v>7746.8268100000005</v>
      </c>
      <c r="T13" s="2"/>
    </row>
    <row r="14" spans="14:20" ht="11.25">
      <c r="N14" s="1">
        <v>16</v>
      </c>
      <c r="O14" s="1">
        <v>2609.88184</v>
      </c>
      <c r="P14" s="1">
        <v>1300.89939</v>
      </c>
      <c r="Q14" s="50">
        <v>4160.86247</v>
      </c>
      <c r="R14" s="50">
        <f>SUM(O14:Q14)</f>
        <v>8071.6437000000005</v>
      </c>
      <c r="T14" s="2"/>
    </row>
    <row r="15" spans="14:26" ht="11.25">
      <c r="N15" s="1">
        <v>17</v>
      </c>
      <c r="O15" s="1">
        <v>2704.65409</v>
      </c>
      <c r="P15" s="1">
        <v>1506.29354</v>
      </c>
      <c r="Q15" s="50">
        <v>4228.27117</v>
      </c>
      <c r="R15" s="50">
        <v>8439.2188</v>
      </c>
      <c r="T15" s="2"/>
      <c r="Z15" s="14"/>
    </row>
    <row r="16" spans="14:18" ht="11.25">
      <c r="N16" s="1">
        <v>18</v>
      </c>
      <c r="O16" s="50">
        <v>2696.118</v>
      </c>
      <c r="P16" s="1">
        <v>1643.56927</v>
      </c>
      <c r="Q16" s="50">
        <v>4161.9143</v>
      </c>
      <c r="R16" s="50">
        <v>8501.60157</v>
      </c>
    </row>
    <row r="17" spans="14:18" ht="11.25">
      <c r="N17" s="2" t="s">
        <v>106</v>
      </c>
      <c r="O17" s="51" t="s">
        <v>107</v>
      </c>
      <c r="P17" s="3"/>
      <c r="Q17" s="3"/>
      <c r="R17" s="3"/>
    </row>
    <row r="18" spans="15:18" ht="11.25">
      <c r="O18" s="3" t="s">
        <v>108</v>
      </c>
      <c r="P18" s="57"/>
      <c r="Q18" s="57"/>
      <c r="R18" s="57"/>
    </row>
    <row r="19" spans="21:25" ht="11.25">
      <c r="U19" s="2"/>
      <c r="V19" s="2"/>
      <c r="W19" s="2"/>
      <c r="X19" s="2"/>
      <c r="Y19" s="2"/>
    </row>
    <row r="20" ht="7.5" customHeight="1"/>
    <row r="21" spans="20:25" ht="11.25">
      <c r="T21" s="2"/>
      <c r="U21" s="3"/>
      <c r="V21" s="3"/>
      <c r="W21" s="3"/>
      <c r="X21" s="3"/>
      <c r="Y21" s="3"/>
    </row>
    <row r="22" spans="21:25" ht="11.25">
      <c r="U22" s="3"/>
      <c r="V22" s="3"/>
      <c r="W22" s="3"/>
      <c r="X22" s="3"/>
      <c r="Y22" s="3"/>
    </row>
    <row r="23" spans="15:25" ht="11.25">
      <c r="O23" s="58"/>
      <c r="P23" s="12"/>
      <c r="Q23" s="59"/>
      <c r="R23" s="12"/>
      <c r="U23" s="3"/>
      <c r="V23" s="3"/>
      <c r="W23" s="3"/>
      <c r="X23" s="3"/>
      <c r="Y23" s="3"/>
    </row>
    <row r="24" spans="14:25" ht="11.25">
      <c r="N24" s="1" t="s">
        <v>109</v>
      </c>
      <c r="Q24" s="12"/>
      <c r="R24" s="12"/>
      <c r="T24" s="1" t="s">
        <v>110</v>
      </c>
      <c r="U24" s="3"/>
      <c r="V24" s="3"/>
      <c r="W24" s="3"/>
      <c r="X24" s="3"/>
      <c r="Y24" s="3"/>
    </row>
    <row r="25" spans="14:25" ht="11.25">
      <c r="N25" s="1" t="s">
        <v>111</v>
      </c>
      <c r="Q25" s="12"/>
      <c r="R25" s="12"/>
      <c r="U25" s="3"/>
      <c r="V25" s="3"/>
      <c r="W25" s="3"/>
      <c r="X25" s="3"/>
      <c r="Y25" s="3"/>
    </row>
    <row r="26" spans="17:23" ht="11.25">
      <c r="Q26" s="12"/>
      <c r="R26" s="59"/>
      <c r="U26" s="2" t="s">
        <v>137</v>
      </c>
      <c r="V26" s="2" t="s">
        <v>138</v>
      </c>
      <c r="W26" s="6"/>
    </row>
    <row r="27" spans="14:25" ht="11.25">
      <c r="N27" s="1" t="s">
        <v>0</v>
      </c>
      <c r="O27" s="2" t="s">
        <v>112</v>
      </c>
      <c r="Q27" s="2" t="s">
        <v>113</v>
      </c>
      <c r="R27" s="4"/>
      <c r="T27" s="2" t="s">
        <v>114</v>
      </c>
      <c r="U27" s="3">
        <f aca="true" t="shared" si="2" ref="U27:U32">V27/$V$34*100</f>
        <v>47.88348578856625</v>
      </c>
      <c r="V27" s="4">
        <v>66849637</v>
      </c>
      <c r="W27" s="2"/>
      <c r="X27" s="2"/>
      <c r="Y27" s="2"/>
    </row>
    <row r="28" spans="15:24" ht="11.25">
      <c r="O28" s="1" t="s">
        <v>115</v>
      </c>
      <c r="Q28" s="1" t="s">
        <v>116</v>
      </c>
      <c r="R28" s="4"/>
      <c r="T28" s="2" t="s">
        <v>117</v>
      </c>
      <c r="U28" s="3">
        <f t="shared" si="2"/>
        <v>35.05870515002257</v>
      </c>
      <c r="V28" s="4">
        <v>48945094</v>
      </c>
      <c r="X28" s="6"/>
    </row>
    <row r="29" spans="14:25" ht="11.25">
      <c r="N29" s="2" t="s">
        <v>139</v>
      </c>
      <c r="O29" s="1">
        <v>19.984</v>
      </c>
      <c r="Q29" s="1">
        <v>37.24322</v>
      </c>
      <c r="R29" s="4"/>
      <c r="T29" s="2" t="s">
        <v>118</v>
      </c>
      <c r="U29" s="3">
        <f t="shared" si="2"/>
        <v>13.517731859633281</v>
      </c>
      <c r="V29" s="60">
        <v>18871965</v>
      </c>
      <c r="W29" s="4"/>
      <c r="X29" s="4"/>
      <c r="Y29" s="4"/>
    </row>
    <row r="30" spans="14:25" ht="11.25">
      <c r="N30" s="2">
        <v>45</v>
      </c>
      <c r="O30" s="1">
        <v>22.099</v>
      </c>
      <c r="Q30" s="1">
        <v>84.45739</v>
      </c>
      <c r="R30" s="4"/>
      <c r="T30" s="2" t="s">
        <v>119</v>
      </c>
      <c r="U30" s="3">
        <f t="shared" si="2"/>
        <v>1.6788857844160878</v>
      </c>
      <c r="V30" s="4">
        <v>2343875</v>
      </c>
      <c r="W30" s="4"/>
      <c r="X30" s="4"/>
      <c r="Y30" s="4"/>
    </row>
    <row r="31" spans="14:25" ht="11.25">
      <c r="N31" s="2">
        <v>50</v>
      </c>
      <c r="O31" s="1">
        <v>26.663</v>
      </c>
      <c r="Q31" s="1">
        <v>261.73517</v>
      </c>
      <c r="T31" s="2" t="s">
        <v>120</v>
      </c>
      <c r="U31" s="3">
        <f t="shared" si="2"/>
        <v>0.49477841182415216</v>
      </c>
      <c r="V31" s="4">
        <v>690755</v>
      </c>
      <c r="W31" s="4"/>
      <c r="X31" s="4"/>
      <c r="Y31" s="4"/>
    </row>
    <row r="32" spans="14:25" ht="11.25">
      <c r="N32" s="2">
        <v>55</v>
      </c>
      <c r="O32" s="1">
        <v>29.429</v>
      </c>
      <c r="Q32" s="10">
        <v>478.54082</v>
      </c>
      <c r="T32" s="2" t="s">
        <v>121</v>
      </c>
      <c r="U32" s="3">
        <f t="shared" si="2"/>
        <v>1.3664130055376602</v>
      </c>
      <c r="V32" s="4">
        <v>1907635</v>
      </c>
      <c r="W32" s="4"/>
      <c r="X32" s="4"/>
      <c r="Y32" s="4"/>
    </row>
    <row r="33" spans="14:25" ht="11.25">
      <c r="N33" s="2">
        <v>60</v>
      </c>
      <c r="O33" s="6">
        <v>33</v>
      </c>
      <c r="Q33" s="1">
        <v>669.73401</v>
      </c>
      <c r="T33" s="2"/>
      <c r="U33" s="3"/>
      <c r="V33" s="4"/>
      <c r="W33" s="4"/>
      <c r="X33" s="4"/>
      <c r="Y33" s="4"/>
    </row>
    <row r="34" spans="14:22" ht="11.25">
      <c r="N34" s="2" t="s">
        <v>140</v>
      </c>
      <c r="O34" s="1">
        <v>30.067</v>
      </c>
      <c r="Q34" s="1">
        <v>678.10214</v>
      </c>
      <c r="T34" s="2" t="s">
        <v>122</v>
      </c>
      <c r="U34" s="3">
        <f>SUM(U27:U32)</f>
        <v>100.00000000000001</v>
      </c>
      <c r="V34" s="4">
        <f>SUM(V27:V32)</f>
        <v>139608961</v>
      </c>
    </row>
    <row r="35" spans="14:20" ht="11.25">
      <c r="N35" s="1">
        <v>7</v>
      </c>
      <c r="O35" s="1">
        <v>28.718</v>
      </c>
      <c r="Q35" s="1">
        <v>760.16678</v>
      </c>
      <c r="T35" s="2"/>
    </row>
    <row r="36" spans="14:23" ht="11.25">
      <c r="N36" s="1">
        <v>12</v>
      </c>
      <c r="O36" s="1">
        <v>37.896</v>
      </c>
      <c r="Q36" s="10">
        <v>1014.69819</v>
      </c>
      <c r="U36" s="2"/>
      <c r="V36" s="2"/>
      <c r="W36" s="6"/>
    </row>
    <row r="37" spans="14:22" ht="11.25">
      <c r="N37" s="1">
        <v>17</v>
      </c>
      <c r="O37" s="1">
        <v>53.688</v>
      </c>
      <c r="P37" s="1">
        <v>53.688</v>
      </c>
      <c r="Q37" s="1">
        <v>1382.17777</v>
      </c>
      <c r="V37" s="4"/>
    </row>
    <row r="38" spans="14:22" ht="11.25">
      <c r="N38" s="1">
        <v>18</v>
      </c>
      <c r="P38" s="1">
        <v>54.994</v>
      </c>
      <c r="Q38" s="1">
        <v>1396.08961</v>
      </c>
      <c r="V38" s="60"/>
    </row>
    <row r="39" spans="22:23" ht="11.25">
      <c r="V39" s="4"/>
      <c r="W39" s="6"/>
    </row>
    <row r="40" spans="20:22" ht="11.25">
      <c r="T40" s="2"/>
      <c r="V40" s="4"/>
    </row>
    <row r="41" ht="11.25">
      <c r="V41" s="4"/>
    </row>
    <row r="42" ht="11.25">
      <c r="V42" s="4"/>
    </row>
    <row r="43" spans="15:22" ht="11.25">
      <c r="O43" s="61" t="s">
        <v>141</v>
      </c>
      <c r="V43" s="4"/>
    </row>
    <row r="44" spans="15:22" ht="11.25">
      <c r="O44" s="62" t="s">
        <v>142</v>
      </c>
      <c r="V44" s="4"/>
    </row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>
      <c r="N55" s="2"/>
    </row>
    <row r="56" ht="11.25">
      <c r="N56" s="2"/>
    </row>
    <row r="57" ht="11.25">
      <c r="N57" s="2"/>
    </row>
    <row r="58" spans="14:16" ht="11.25">
      <c r="N58" s="2"/>
      <c r="P58" s="10"/>
    </row>
    <row r="59" spans="14:16" ht="11.25">
      <c r="N59" s="2"/>
      <c r="P59" s="10"/>
    </row>
    <row r="60" ht="11.25">
      <c r="N60" s="2"/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Ｐゴシック,太字"&amp;14福祉・社会保障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m096108</cp:lastModifiedBy>
  <cp:lastPrinted>2008-02-28T00:54:43Z</cp:lastPrinted>
  <dcterms:created xsi:type="dcterms:W3CDTF">2002-11-11T00:44:21Z</dcterms:created>
  <dcterms:modified xsi:type="dcterms:W3CDTF">2008-04-28T02:35:20Z</dcterms:modified>
  <cp:category/>
  <cp:version/>
  <cp:contentType/>
  <cp:contentStatus/>
</cp:coreProperties>
</file>