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(6)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<sst xmlns="http://schemas.openxmlformats.org/spreadsheetml/2006/main" count="48" uniqueCount="31">
  <si>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実数</t>
  </si>
  <si>
    <t>計</t>
  </si>
  <si>
    <t>全国</t>
  </si>
  <si>
    <t>区分</t>
  </si>
  <si>
    <t>構成比（％）</t>
  </si>
  <si>
    <t>増減率（％）</t>
  </si>
  <si>
    <t>海上作業従事世帯員がいない</t>
  </si>
  <si>
    <t>２９歳以下</t>
  </si>
  <si>
    <t>７５歳以上</t>
  </si>
  <si>
    <t>兵庫県</t>
  </si>
  <si>
    <t>経営体数</t>
  </si>
  <si>
    <t>増減（H20-H15)</t>
  </si>
  <si>
    <t>平成15年</t>
  </si>
  <si>
    <t>平成20年</t>
  </si>
  <si>
    <t>うち日本海西区</t>
  </si>
  <si>
    <t>うち瀬戸内海区</t>
  </si>
  <si>
    <t>全県</t>
  </si>
  <si>
    <t>単位：経営体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</si>
  <si>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</si>
  <si>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</si>
  <si>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</si>
  <si>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</si>
  <si>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</si>
  <si>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</si>
  <si>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</si>
  <si>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</si>
  <si>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</si>
  <si>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-</t>
  </si>
  <si>
    <t>(H20-H15)</t>
  </si>
  <si>
    <t>海    上    作    業    従    事    世    帯    員    が     い     る</t>
  </si>
  <si>
    <t>（６）　基幹的漁業従事者の年齢階層別経営体数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</si>
</sst>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3" fontId="0" fillId="0" borderId="1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88" fontId="5" fillId="2" borderId="9" xfId="0" applyNumberFormat="1" applyFont="1" applyFill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88" fontId="5" fillId="2" borderId="17" xfId="0" applyNumberFormat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0" fontId="0" fillId="0" borderId="2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88" fontId="5" fillId="2" borderId="19" xfId="0" applyNumberFormat="1" applyFont="1" applyFill="1" applyBorder="1" applyAlignment="1">
      <alignment horizontal="right" vertical="center"/>
    </xf>
    <xf numFmtId="188" fontId="5" fillId="2" borderId="7" xfId="0" applyNumberFormat="1" applyFont="1" applyFill="1" applyBorder="1" applyAlignment="1">
      <alignment horizontal="right" vertical="center"/>
    </xf>
    <xf numFmtId="188" fontId="5" fillId="2" borderId="20" xfId="0" applyNumberFormat="1" applyFont="1" applyFill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9" fontId="0" fillId="2" borderId="1" xfId="0" applyNumberFormat="1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88" fontId="5" fillId="2" borderId="24" xfId="0" applyNumberFormat="1" applyFont="1" applyFill="1" applyBorder="1" applyAlignment="1">
      <alignment horizontal="right" vertical="center"/>
    </xf>
    <xf numFmtId="178" fontId="0" fillId="0" borderId="2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88" fontId="5" fillId="2" borderId="27" xfId="0" applyNumberFormat="1" applyFont="1" applyFill="1" applyBorder="1" applyAlignment="1">
      <alignment horizontal="right" vertical="center"/>
    </xf>
    <xf numFmtId="178" fontId="0" fillId="0" borderId="28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0" fillId="0" borderId="29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14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78" fontId="0" fillId="0" borderId="32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88" fontId="5" fillId="2" borderId="0" xfId="0" applyNumberFormat="1" applyFon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3" fontId="0" fillId="0" borderId="19" xfId="0" applyNumberFormat="1" applyBorder="1" applyAlignment="1">
      <alignment horizontal="right" vertical="center"/>
    </xf>
    <xf numFmtId="183" fontId="0" fillId="0" borderId="3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tabSelected="1" workbookViewId="0" topLeftCell="A1">
      <selection activeCell="H26" sqref="H26"/>
    </sheetView>
  </sheetViews>
  <sheetFormatPr defaultColWidth="9.00390625" defaultRowHeight="13.5"/>
  <cols>
    <col min="1" max="1" width="4.00390625" style="0" customWidth="1"/>
    <col min="2" max="2" width="6.25390625" style="0" customWidth="1"/>
    <col min="3" max="3" width="12.75390625" style="0" customWidth="1"/>
    <col min="5" max="5" width="10.00390625" style="0" customWidth="1"/>
    <col min="7" max="7" width="11.125" style="0" customWidth="1"/>
    <col min="9" max="9" width="10.00390625" style="0" customWidth="1"/>
    <col min="16" max="16" width="10.00390625" style="0" customWidth="1"/>
  </cols>
  <sheetData>
    <row r="1" ht="16.5" customHeight="1"/>
    <row r="2" spans="2:16" ht="23.25" customHeight="1">
      <c r="B2" s="82" t="s">
        <v>30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5:16" ht="14.25" thickBot="1">
      <c r="O3" s="83" t="s">
        <v>17</v>
      </c>
      <c r="P3" s="83"/>
    </row>
    <row r="4" spans="2:16" ht="13.5">
      <c r="B4" s="84" t="s">
        <v>3</v>
      </c>
      <c r="C4" s="85"/>
      <c r="D4" s="90" t="s">
        <v>9</v>
      </c>
      <c r="E4" s="95"/>
      <c r="F4" s="95"/>
      <c r="G4" s="95"/>
      <c r="H4" s="95"/>
      <c r="I4" s="95"/>
      <c r="J4" s="95"/>
      <c r="K4" s="95"/>
      <c r="L4" s="95"/>
      <c r="M4" s="91"/>
      <c r="N4" s="92" t="s">
        <v>2</v>
      </c>
      <c r="O4" s="92"/>
      <c r="P4" s="85"/>
    </row>
    <row r="5" spans="2:16" ht="14.25">
      <c r="B5" s="86"/>
      <c r="C5" s="87"/>
      <c r="D5" s="102" t="s">
        <v>16</v>
      </c>
      <c r="E5" s="103"/>
      <c r="F5" s="103"/>
      <c r="G5" s="103"/>
      <c r="H5" s="103"/>
      <c r="I5" s="104"/>
      <c r="J5" s="99" t="s">
        <v>14</v>
      </c>
      <c r="K5" s="100"/>
      <c r="L5" s="99" t="s">
        <v>15</v>
      </c>
      <c r="M5" s="101"/>
      <c r="N5" s="93"/>
      <c r="O5" s="93"/>
      <c r="P5" s="94"/>
    </row>
    <row r="6" spans="2:16" ht="13.5">
      <c r="B6" s="86"/>
      <c r="C6" s="87"/>
      <c r="D6" s="52" t="s">
        <v>13</v>
      </c>
      <c r="E6" s="96" t="s">
        <v>4</v>
      </c>
      <c r="F6" s="53" t="s">
        <v>12</v>
      </c>
      <c r="G6" s="96" t="s">
        <v>4</v>
      </c>
      <c r="H6" s="98" t="s">
        <v>11</v>
      </c>
      <c r="I6" s="98"/>
      <c r="J6" s="52" t="s">
        <v>13</v>
      </c>
      <c r="K6" s="52" t="s">
        <v>12</v>
      </c>
      <c r="L6" s="57" t="s">
        <v>13</v>
      </c>
      <c r="M6" s="58" t="s">
        <v>12</v>
      </c>
      <c r="N6" s="53" t="s">
        <v>13</v>
      </c>
      <c r="O6" s="53" t="s">
        <v>12</v>
      </c>
      <c r="P6" s="61" t="s">
        <v>5</v>
      </c>
    </row>
    <row r="7" spans="2:16" ht="15" thickBot="1">
      <c r="B7" s="88"/>
      <c r="C7" s="89"/>
      <c r="D7" s="54" t="s">
        <v>10</v>
      </c>
      <c r="E7" s="97"/>
      <c r="F7" s="56" t="s">
        <v>10</v>
      </c>
      <c r="G7" s="97"/>
      <c r="H7" s="55" t="s">
        <v>0</v>
      </c>
      <c r="I7" s="12" t="s">
        <v>5</v>
      </c>
      <c r="J7" s="54" t="s">
        <v>10</v>
      </c>
      <c r="K7" s="54" t="s">
        <v>10</v>
      </c>
      <c r="L7" s="59" t="s">
        <v>10</v>
      </c>
      <c r="M7" s="60" t="s">
        <v>10</v>
      </c>
      <c r="N7" s="56" t="s">
        <v>10</v>
      </c>
      <c r="O7" s="56" t="s">
        <v>10</v>
      </c>
      <c r="P7" s="62" t="s">
        <v>28</v>
      </c>
    </row>
    <row r="8" spans="2:16" ht="14.25">
      <c r="B8" s="90" t="s">
        <v>1</v>
      </c>
      <c r="C8" s="91"/>
      <c r="D8" s="2">
        <f>D9+D21</f>
        <v>3195</v>
      </c>
      <c r="E8" s="77">
        <v>100</v>
      </c>
      <c r="F8" s="2">
        <f>F9+F21</f>
        <v>3574</v>
      </c>
      <c r="G8" s="77">
        <v>100</v>
      </c>
      <c r="H8" s="9">
        <f aca="true" t="shared" si="0" ref="H8:H21">D8-F8</f>
        <v>-379</v>
      </c>
      <c r="I8" s="31">
        <f aca="true" t="shared" si="1" ref="I8:I21">(D8-F8)/F8*100</f>
        <v>-10.604364857302743</v>
      </c>
      <c r="J8" s="2">
        <v>410</v>
      </c>
      <c r="K8" s="2">
        <f>K9+K21</f>
        <v>521</v>
      </c>
      <c r="L8" s="43">
        <v>2785</v>
      </c>
      <c r="M8" s="19">
        <f>M9</f>
        <v>3053</v>
      </c>
      <c r="N8" s="29">
        <f>N9+N21</f>
        <v>109451</v>
      </c>
      <c r="O8" s="68">
        <f>O9+O21</f>
        <v>125931</v>
      </c>
      <c r="P8" s="44">
        <f aca="true" t="shared" si="2" ref="P8:P21">(N8-O8)/O8*100</f>
        <v>-13.086531513289025</v>
      </c>
    </row>
    <row r="9" spans="2:16" ht="14.25" customHeight="1">
      <c r="B9" s="107" t="s">
        <v>29</v>
      </c>
      <c r="C9" s="6" t="s">
        <v>1</v>
      </c>
      <c r="D9" s="3">
        <f>SUM(D10:D20)</f>
        <v>3193</v>
      </c>
      <c r="E9" s="8">
        <f aca="true" t="shared" si="3" ref="E9:E21">D9/$D$8*100</f>
        <v>99.93740219092332</v>
      </c>
      <c r="F9" s="17">
        <f>SUM(F10:F20)</f>
        <v>3561</v>
      </c>
      <c r="G9" s="8">
        <f aca="true" t="shared" si="4" ref="G9:G21">F9/$F$8*100</f>
        <v>99.63626189143817</v>
      </c>
      <c r="H9" s="10">
        <f t="shared" si="0"/>
        <v>-368</v>
      </c>
      <c r="I9" s="33">
        <f t="shared" si="1"/>
        <v>-10.334175793316485</v>
      </c>
      <c r="J9" s="3">
        <f aca="true" t="shared" si="5" ref="J9:O9">SUM(J10:J20)</f>
        <v>408</v>
      </c>
      <c r="K9" s="3">
        <f t="shared" si="5"/>
        <v>508</v>
      </c>
      <c r="L9" s="45">
        <f t="shared" si="5"/>
        <v>2785</v>
      </c>
      <c r="M9" s="21">
        <f t="shared" si="5"/>
        <v>3053</v>
      </c>
      <c r="N9" s="34">
        <f t="shared" si="5"/>
        <v>109373</v>
      </c>
      <c r="O9" s="34">
        <f t="shared" si="5"/>
        <v>125727</v>
      </c>
      <c r="P9" s="14">
        <f t="shared" si="2"/>
        <v>-13.007548100248952</v>
      </c>
    </row>
    <row r="10" spans="2:16" ht="14.25">
      <c r="B10" s="108"/>
      <c r="C10" s="6" t="s">
        <v>7</v>
      </c>
      <c r="D10" s="3">
        <v>52</v>
      </c>
      <c r="E10" s="8">
        <f t="shared" si="3"/>
        <v>1.6275430359937404</v>
      </c>
      <c r="F10" s="17">
        <v>50</v>
      </c>
      <c r="G10" s="8">
        <f t="shared" si="4"/>
        <v>1.3989927252378287</v>
      </c>
      <c r="H10" s="10">
        <f t="shared" si="0"/>
        <v>2</v>
      </c>
      <c r="I10" s="33">
        <f t="shared" si="1"/>
        <v>4</v>
      </c>
      <c r="J10" s="3">
        <v>2</v>
      </c>
      <c r="K10" s="3">
        <v>3</v>
      </c>
      <c r="L10" s="45">
        <v>50</v>
      </c>
      <c r="M10" s="21">
        <v>47</v>
      </c>
      <c r="N10" s="16">
        <v>1002</v>
      </c>
      <c r="O10" s="35">
        <v>996</v>
      </c>
      <c r="P10" s="14">
        <f t="shared" si="2"/>
        <v>0.6024096385542169</v>
      </c>
    </row>
    <row r="11" spans="2:16" ht="14.25">
      <c r="B11" s="108"/>
      <c r="C11" s="6" t="s">
        <v>18</v>
      </c>
      <c r="D11" s="41">
        <v>76</v>
      </c>
      <c r="E11" s="8">
        <f t="shared" si="3"/>
        <v>2.3787167449139277</v>
      </c>
      <c r="F11" s="17">
        <v>102</v>
      </c>
      <c r="G11" s="8">
        <f t="shared" si="4"/>
        <v>2.853945159485171</v>
      </c>
      <c r="H11" s="42">
        <f t="shared" si="0"/>
        <v>-26</v>
      </c>
      <c r="I11" s="33">
        <f t="shared" si="1"/>
        <v>-25.49019607843137</v>
      </c>
      <c r="J11" s="41">
        <v>4</v>
      </c>
      <c r="K11" s="41">
        <v>3</v>
      </c>
      <c r="L11" s="45">
        <v>72</v>
      </c>
      <c r="M11" s="21">
        <v>99</v>
      </c>
      <c r="N11" s="17">
        <v>1434</v>
      </c>
      <c r="O11" s="36">
        <v>1819</v>
      </c>
      <c r="P11" s="14">
        <f t="shared" si="2"/>
        <v>-21.165475536008795</v>
      </c>
    </row>
    <row r="12" spans="2:16" ht="14.25">
      <c r="B12" s="108"/>
      <c r="C12" s="6" t="s">
        <v>19</v>
      </c>
      <c r="D12" s="3">
        <v>133</v>
      </c>
      <c r="E12" s="8">
        <f t="shared" si="3"/>
        <v>4.162754303599374</v>
      </c>
      <c r="F12" s="17">
        <v>159</v>
      </c>
      <c r="G12" s="8">
        <f t="shared" si="4"/>
        <v>4.448796866256295</v>
      </c>
      <c r="H12" s="10">
        <f t="shared" si="0"/>
        <v>-26</v>
      </c>
      <c r="I12" s="33">
        <f t="shared" si="1"/>
        <v>-16.352201257861633</v>
      </c>
      <c r="J12" s="3">
        <v>4</v>
      </c>
      <c r="K12" s="3">
        <v>14</v>
      </c>
      <c r="L12" s="45">
        <v>129</v>
      </c>
      <c r="M12" s="21">
        <v>145</v>
      </c>
      <c r="N12" s="46">
        <v>2909</v>
      </c>
      <c r="O12" s="34">
        <v>3558</v>
      </c>
      <c r="P12" s="14">
        <f t="shared" si="2"/>
        <v>-18.240584598088812</v>
      </c>
    </row>
    <row r="13" spans="2:16" ht="14.25">
      <c r="B13" s="108"/>
      <c r="C13" s="6" t="s">
        <v>20</v>
      </c>
      <c r="D13" s="4">
        <v>186</v>
      </c>
      <c r="E13" s="8">
        <f t="shared" si="3"/>
        <v>5.821596244131456</v>
      </c>
      <c r="F13" s="18">
        <v>198</v>
      </c>
      <c r="G13" s="8">
        <f t="shared" si="4"/>
        <v>5.540011191941802</v>
      </c>
      <c r="H13" s="11">
        <f t="shared" si="0"/>
        <v>-12</v>
      </c>
      <c r="I13" s="33">
        <f t="shared" si="1"/>
        <v>-6.0606060606060606</v>
      </c>
      <c r="J13" s="4">
        <v>10</v>
      </c>
      <c r="K13" s="4">
        <v>15</v>
      </c>
      <c r="L13" s="47">
        <v>176</v>
      </c>
      <c r="M13" s="23">
        <v>183</v>
      </c>
      <c r="N13" s="46">
        <v>4854</v>
      </c>
      <c r="O13" s="34">
        <v>6277</v>
      </c>
      <c r="P13" s="14">
        <f t="shared" si="2"/>
        <v>-22.67006531782699</v>
      </c>
    </row>
    <row r="14" spans="2:16" ht="14.25">
      <c r="B14" s="108"/>
      <c r="C14" s="7" t="s">
        <v>21</v>
      </c>
      <c r="D14" s="4">
        <v>226</v>
      </c>
      <c r="E14" s="8">
        <f t="shared" si="3"/>
        <v>7.073552425665102</v>
      </c>
      <c r="F14" s="18">
        <v>274</v>
      </c>
      <c r="G14" s="8">
        <f t="shared" si="4"/>
        <v>7.666480134303301</v>
      </c>
      <c r="H14" s="11">
        <f t="shared" si="0"/>
        <v>-48</v>
      </c>
      <c r="I14" s="33">
        <f t="shared" si="1"/>
        <v>-17.51824817518248</v>
      </c>
      <c r="J14" s="4">
        <v>19</v>
      </c>
      <c r="K14" s="4">
        <v>31</v>
      </c>
      <c r="L14" s="47">
        <v>207</v>
      </c>
      <c r="M14" s="23">
        <v>243</v>
      </c>
      <c r="N14" s="18">
        <v>7443</v>
      </c>
      <c r="O14" s="37">
        <v>9450</v>
      </c>
      <c r="P14" s="14">
        <f t="shared" si="2"/>
        <v>-21.23809523809524</v>
      </c>
    </row>
    <row r="15" spans="2:16" ht="14.25">
      <c r="B15" s="109"/>
      <c r="C15" s="27" t="s">
        <v>22</v>
      </c>
      <c r="D15" s="20">
        <v>294</v>
      </c>
      <c r="E15" s="8">
        <f t="shared" si="3"/>
        <v>9.201877934272302</v>
      </c>
      <c r="F15" s="17">
        <v>380</v>
      </c>
      <c r="G15" s="8">
        <f t="shared" si="4"/>
        <v>10.632344711807498</v>
      </c>
      <c r="H15" s="1">
        <f t="shared" si="0"/>
        <v>-86</v>
      </c>
      <c r="I15" s="33">
        <f t="shared" si="1"/>
        <v>-22.63157894736842</v>
      </c>
      <c r="J15" s="25">
        <v>33</v>
      </c>
      <c r="K15" s="25">
        <v>49</v>
      </c>
      <c r="L15" s="48">
        <v>261</v>
      </c>
      <c r="M15" s="65">
        <v>331</v>
      </c>
      <c r="N15" s="18">
        <v>9957</v>
      </c>
      <c r="O15" s="36">
        <v>14690</v>
      </c>
      <c r="P15" s="14">
        <f t="shared" si="2"/>
        <v>-32.21919673247107</v>
      </c>
    </row>
    <row r="16" spans="2:16" ht="14.25">
      <c r="B16" s="109"/>
      <c r="C16" s="27" t="s">
        <v>23</v>
      </c>
      <c r="D16" s="20">
        <v>416</v>
      </c>
      <c r="E16" s="8">
        <f t="shared" si="3"/>
        <v>13.020344287949923</v>
      </c>
      <c r="F16" s="17">
        <v>421</v>
      </c>
      <c r="G16" s="8">
        <f t="shared" si="4"/>
        <v>11.779518746502518</v>
      </c>
      <c r="H16" s="1">
        <f t="shared" si="0"/>
        <v>-5</v>
      </c>
      <c r="I16" s="33">
        <f t="shared" si="1"/>
        <v>-1.187648456057007</v>
      </c>
      <c r="J16" s="25">
        <v>51</v>
      </c>
      <c r="K16" s="25">
        <v>53</v>
      </c>
      <c r="L16" s="48">
        <v>365</v>
      </c>
      <c r="M16" s="65">
        <v>368</v>
      </c>
      <c r="N16" s="18">
        <v>14858</v>
      </c>
      <c r="O16" s="36">
        <v>14634</v>
      </c>
      <c r="P16" s="14">
        <f t="shared" si="2"/>
        <v>1.5306819734864017</v>
      </c>
    </row>
    <row r="17" spans="2:16" ht="14.25">
      <c r="B17" s="109"/>
      <c r="C17" s="27" t="s">
        <v>24</v>
      </c>
      <c r="D17" s="20">
        <v>409</v>
      </c>
      <c r="E17" s="8">
        <f t="shared" si="3"/>
        <v>12.801251956181533</v>
      </c>
      <c r="F17" s="17">
        <v>515</v>
      </c>
      <c r="G17" s="8">
        <f t="shared" si="4"/>
        <v>14.409625069949636</v>
      </c>
      <c r="H17" s="1">
        <f t="shared" si="0"/>
        <v>-106</v>
      </c>
      <c r="I17" s="33">
        <f t="shared" si="1"/>
        <v>-20.58252427184466</v>
      </c>
      <c r="J17" s="25">
        <v>58</v>
      </c>
      <c r="K17" s="25">
        <v>79</v>
      </c>
      <c r="L17" s="48">
        <v>351</v>
      </c>
      <c r="M17" s="65">
        <v>436</v>
      </c>
      <c r="N17" s="18">
        <v>15070</v>
      </c>
      <c r="O17" s="36">
        <v>17913</v>
      </c>
      <c r="P17" s="14">
        <f t="shared" si="2"/>
        <v>-15.871155027075309</v>
      </c>
    </row>
    <row r="18" spans="2:16" ht="14.25">
      <c r="B18" s="109"/>
      <c r="C18" s="27" t="s">
        <v>25</v>
      </c>
      <c r="D18" s="22">
        <v>468</v>
      </c>
      <c r="E18" s="8">
        <f t="shared" si="3"/>
        <v>14.647887323943662</v>
      </c>
      <c r="F18" s="18">
        <v>585</v>
      </c>
      <c r="G18" s="8">
        <f t="shared" si="4"/>
        <v>16.368214885282597</v>
      </c>
      <c r="H18" s="1">
        <f t="shared" si="0"/>
        <v>-117</v>
      </c>
      <c r="I18" s="33">
        <f t="shared" si="1"/>
        <v>-20</v>
      </c>
      <c r="J18" s="25">
        <v>73</v>
      </c>
      <c r="K18" s="25">
        <v>91</v>
      </c>
      <c r="L18" s="48">
        <v>395</v>
      </c>
      <c r="M18" s="65">
        <v>494</v>
      </c>
      <c r="N18" s="18">
        <v>15997</v>
      </c>
      <c r="O18" s="36">
        <v>23357</v>
      </c>
      <c r="P18" s="14">
        <f t="shared" si="2"/>
        <v>-31.510896091107593</v>
      </c>
    </row>
    <row r="19" spans="2:16" ht="14.25">
      <c r="B19" s="109"/>
      <c r="C19" s="27" t="s">
        <v>26</v>
      </c>
      <c r="D19" s="22">
        <v>484</v>
      </c>
      <c r="E19" s="8">
        <f t="shared" si="3"/>
        <v>15.14866979655712</v>
      </c>
      <c r="F19" s="18">
        <v>567</v>
      </c>
      <c r="G19" s="8">
        <f t="shared" si="4"/>
        <v>15.864577504196978</v>
      </c>
      <c r="H19" s="1">
        <f t="shared" si="0"/>
        <v>-83</v>
      </c>
      <c r="I19" s="33">
        <f t="shared" si="1"/>
        <v>-14.638447971781304</v>
      </c>
      <c r="J19" s="25">
        <v>69</v>
      </c>
      <c r="K19" s="25">
        <v>118</v>
      </c>
      <c r="L19" s="48">
        <v>415</v>
      </c>
      <c r="M19" s="65">
        <v>449</v>
      </c>
      <c r="N19" s="18">
        <v>18590</v>
      </c>
      <c r="O19" s="36">
        <v>20312</v>
      </c>
      <c r="P19" s="14">
        <f t="shared" si="2"/>
        <v>-8.477747144545097</v>
      </c>
    </row>
    <row r="20" spans="2:16" ht="15" thickBot="1">
      <c r="B20" s="110"/>
      <c r="C20" s="28" t="s">
        <v>8</v>
      </c>
      <c r="D20" s="22">
        <v>449</v>
      </c>
      <c r="E20" s="78">
        <f t="shared" si="3"/>
        <v>14.053208137715181</v>
      </c>
      <c r="F20" s="18">
        <v>310</v>
      </c>
      <c r="G20" s="78">
        <f t="shared" si="4"/>
        <v>8.673754896474538</v>
      </c>
      <c r="H20" s="5">
        <f t="shared" si="0"/>
        <v>139</v>
      </c>
      <c r="I20" s="32">
        <f t="shared" si="1"/>
        <v>44.83870967741935</v>
      </c>
      <c r="J20" s="26">
        <v>85</v>
      </c>
      <c r="K20" s="26">
        <v>52</v>
      </c>
      <c r="L20" s="49">
        <v>364</v>
      </c>
      <c r="M20" s="66">
        <v>258</v>
      </c>
      <c r="N20" s="67">
        <v>17259</v>
      </c>
      <c r="O20" s="38">
        <v>12721</v>
      </c>
      <c r="P20" s="24">
        <f t="shared" si="2"/>
        <v>35.67329612451851</v>
      </c>
    </row>
    <row r="21" spans="2:16" ht="15" customHeight="1" thickBot="1">
      <c r="B21" s="105" t="s">
        <v>6</v>
      </c>
      <c r="C21" s="106"/>
      <c r="D21" s="40">
        <v>2</v>
      </c>
      <c r="E21" s="79">
        <f t="shared" si="3"/>
        <v>0.06259780907668232</v>
      </c>
      <c r="F21" s="51">
        <v>13</v>
      </c>
      <c r="G21" s="79">
        <f t="shared" si="4"/>
        <v>0.36373810856183547</v>
      </c>
      <c r="H21" s="30">
        <f t="shared" si="0"/>
        <v>-11</v>
      </c>
      <c r="I21" s="32">
        <f t="shared" si="1"/>
        <v>-84.61538461538461</v>
      </c>
      <c r="J21" s="13">
        <v>2</v>
      </c>
      <c r="K21" s="13">
        <v>13</v>
      </c>
      <c r="L21" s="63" t="s">
        <v>27</v>
      </c>
      <c r="M21" s="64" t="s">
        <v>27</v>
      </c>
      <c r="N21" s="15">
        <v>78</v>
      </c>
      <c r="O21" s="39">
        <v>204</v>
      </c>
      <c r="P21" s="50">
        <f t="shared" si="2"/>
        <v>-61.76470588235294</v>
      </c>
    </row>
    <row r="22" spans="2:16" ht="18" customHeight="1">
      <c r="B22" s="69"/>
      <c r="C22" s="69"/>
      <c r="D22" s="70"/>
      <c r="E22" s="72"/>
      <c r="F22" s="71"/>
      <c r="G22" s="72"/>
      <c r="H22" s="73"/>
      <c r="I22" s="74"/>
      <c r="J22" s="71"/>
      <c r="K22" s="71"/>
      <c r="L22" s="75"/>
      <c r="M22" s="75"/>
      <c r="N22" s="71"/>
      <c r="O22" s="76"/>
      <c r="P22" s="74"/>
    </row>
    <row r="23" spans="2:5" ht="18" customHeight="1">
      <c r="B23" s="80"/>
      <c r="C23" s="81"/>
      <c r="D23" s="81"/>
      <c r="E23" s="81"/>
    </row>
  </sheetData>
  <mergeCells count="15">
    <mergeCell ref="J5:K5"/>
    <mergeCell ref="L5:M5"/>
    <mergeCell ref="D5:I5"/>
    <mergeCell ref="B21:C21"/>
    <mergeCell ref="B9:B20"/>
    <mergeCell ref="B23:E23"/>
    <mergeCell ref="B2:P2"/>
    <mergeCell ref="O3:P3"/>
    <mergeCell ref="B4:C7"/>
    <mergeCell ref="B8:C8"/>
    <mergeCell ref="N4:P5"/>
    <mergeCell ref="D4:M4"/>
    <mergeCell ref="E6:E7"/>
    <mergeCell ref="G6:G7"/>
    <mergeCell ref="H6:I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2009-09-03T04:52:23Z</cp:lastPrinted>
  <dcterms:created xsi:type="dcterms:W3CDTF">2004-07-14T00:13:01Z</dcterms:created>
  <dcterms:modified xsi:type="dcterms:W3CDTF">2009-12-01T02:37:42Z</dcterms:modified>
  <cp:category/>
  <cp:version/>
  <cp:contentType/>
  <cp:contentStatus/>
</cp:coreProperties>
</file>