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885" windowWidth="11745" windowHeight="6405" tabRatio="816" activeTab="0"/>
  </bookViews>
  <sheets>
    <sheet name="一覧" sheetId="1" r:id="rId1"/>
    <sheet name="財政" sheetId="2" r:id="rId2"/>
    <sheet name="福祉・社会保障" sheetId="3" r:id="rId3"/>
    <sheet name="健康・医療・環境" sheetId="4" r:id="rId4"/>
    <sheet name="教育・文化・居住環境" sheetId="5" r:id="rId5"/>
    <sheet name="警察・消防" sheetId="6" r:id="rId6"/>
    <sheet name="公務員・選挙 " sheetId="7" r:id="rId7"/>
  </sheets>
  <externalReferences>
    <externalReference r:id="rId10"/>
  </externalReferences>
  <definedNames>
    <definedName name="_xlnm.Print_Area" localSheetId="3">'健康・医療・環境'!$A$1:$N$126</definedName>
    <definedName name="_xlnm.Print_Area" localSheetId="1">'財政'!$A$1:$I$128</definedName>
    <definedName name="_xlnm.Print_Area" localSheetId="2">'福祉・社会保障'!$A$1:$K$68</definedName>
  </definedNames>
  <calcPr fullCalcOnLoad="1"/>
</workbook>
</file>

<file path=xl/sharedStrings.xml><?xml version="1.0" encoding="utf-8"?>
<sst xmlns="http://schemas.openxmlformats.org/spreadsheetml/2006/main" count="1136" uniqueCount="595">
  <si>
    <t>＜目的別＞</t>
  </si>
  <si>
    <t>総　数</t>
  </si>
  <si>
    <t>人</t>
  </si>
  <si>
    <t>平成</t>
  </si>
  <si>
    <t>区　分</t>
  </si>
  <si>
    <t>その他</t>
  </si>
  <si>
    <t>　</t>
  </si>
  <si>
    <t>男</t>
  </si>
  <si>
    <t>女</t>
  </si>
  <si>
    <t>千円</t>
  </si>
  <si>
    <t>件数</t>
  </si>
  <si>
    <t>件</t>
  </si>
  <si>
    <t>円</t>
  </si>
  <si>
    <t>県税</t>
  </si>
  <si>
    <t>議会費</t>
  </si>
  <si>
    <t>総務費</t>
  </si>
  <si>
    <t>民生費</t>
  </si>
  <si>
    <t>衛生費</t>
  </si>
  <si>
    <t>地方交付税</t>
  </si>
  <si>
    <t>労働費</t>
  </si>
  <si>
    <t>交通安全対策特別交付金</t>
  </si>
  <si>
    <t>農林水産費</t>
  </si>
  <si>
    <t>分担金及び負担金</t>
  </si>
  <si>
    <t>商工費</t>
  </si>
  <si>
    <t>使用料及び手数料</t>
  </si>
  <si>
    <t>土木費</t>
  </si>
  <si>
    <t>国庫支出金</t>
  </si>
  <si>
    <t>警察費</t>
  </si>
  <si>
    <t>財産収入</t>
  </si>
  <si>
    <t>教育費</t>
  </si>
  <si>
    <t>寄附金</t>
  </si>
  <si>
    <t>災害復旧費</t>
  </si>
  <si>
    <t>繰入金</t>
  </si>
  <si>
    <t>公債費</t>
  </si>
  <si>
    <t>繰越金</t>
  </si>
  <si>
    <t>予備費</t>
  </si>
  <si>
    <t>諸収入</t>
  </si>
  <si>
    <t>県債</t>
  </si>
  <si>
    <t>県民税</t>
  </si>
  <si>
    <t>個人</t>
  </si>
  <si>
    <t>法人</t>
  </si>
  <si>
    <t>利子割</t>
  </si>
  <si>
    <t>事業税</t>
  </si>
  <si>
    <t>不動産取得税</t>
  </si>
  <si>
    <t>県たばこ税</t>
  </si>
  <si>
    <t>ゴルフ場利用税</t>
  </si>
  <si>
    <t>自動車税</t>
  </si>
  <si>
    <t>鉱区税</t>
  </si>
  <si>
    <t>固定資産税（特例）</t>
  </si>
  <si>
    <t>自動車取得税</t>
  </si>
  <si>
    <t>軽油引取税</t>
  </si>
  <si>
    <t>旧法による税</t>
  </si>
  <si>
    <t>料理飲食等消費税</t>
  </si>
  <si>
    <t>年</t>
  </si>
  <si>
    <t>%</t>
  </si>
  <si>
    <t>対前
年比</t>
  </si>
  <si>
    <t>A</t>
  </si>
  <si>
    <t>歳入総額</t>
  </si>
  <si>
    <t>Ｂ</t>
  </si>
  <si>
    <t>歳出総額</t>
  </si>
  <si>
    <t>Ｃ</t>
  </si>
  <si>
    <t>形式収支　(Ａ－Ｂ)</t>
  </si>
  <si>
    <t>Ｄ</t>
  </si>
  <si>
    <t>翌年度へ繰り越すべき財源</t>
  </si>
  <si>
    <t>実質収支　(Ｃ－Ｄ)</t>
  </si>
  <si>
    <t>Ｅ</t>
  </si>
  <si>
    <t>単年度収支</t>
  </si>
  <si>
    <t>Ｆ</t>
  </si>
  <si>
    <t>積立金</t>
  </si>
  <si>
    <t>Ｇ</t>
  </si>
  <si>
    <t>繰上償還金</t>
  </si>
  <si>
    <t>－</t>
  </si>
  <si>
    <t>Ｈ</t>
  </si>
  <si>
    <t>積立金取崩し</t>
  </si>
  <si>
    <t>歳入歳出決算</t>
  </si>
  <si>
    <t>構成
比</t>
  </si>
  <si>
    <t>自主財源</t>
  </si>
  <si>
    <t>＊</t>
  </si>
  <si>
    <t>地方消費税清算金</t>
  </si>
  <si>
    <t>依存財源</t>
  </si>
  <si>
    <t>地方特例交付金</t>
  </si>
  <si>
    <t>＜性質別＞</t>
  </si>
  <si>
    <t>一般行政経費</t>
  </si>
  <si>
    <t>人件費</t>
  </si>
  <si>
    <t>物件費</t>
  </si>
  <si>
    <t>維持補修費</t>
  </si>
  <si>
    <t>扶助費</t>
  </si>
  <si>
    <t>補助費等</t>
  </si>
  <si>
    <t>投資的経費</t>
  </si>
  <si>
    <t>普通建設事業費</t>
  </si>
  <si>
    <t>災害復旧事業費</t>
  </si>
  <si>
    <t>失業対策事業費</t>
  </si>
  <si>
    <t>投資及び出資金</t>
  </si>
  <si>
    <t>貸付金</t>
  </si>
  <si>
    <t>繰出金</t>
  </si>
  <si>
    <t>県財政課　調</t>
  </si>
  <si>
    <t>経常収支比率</t>
  </si>
  <si>
    <t>県税総額</t>
  </si>
  <si>
    <t>地方消費税</t>
  </si>
  <si>
    <t>実質単年度収支
(Ｅ＋Ｆ＋Ｇ－Ｈ)</t>
  </si>
  <si>
    <t>保険者数</t>
  </si>
  <si>
    <t>被保険者数</t>
  </si>
  <si>
    <t>総給付額</t>
  </si>
  <si>
    <t>金額</t>
  </si>
  <si>
    <t>年度</t>
  </si>
  <si>
    <t>事業所数</t>
  </si>
  <si>
    <t>兵庫社会保険事務局　調</t>
  </si>
  <si>
    <t>年金給付</t>
  </si>
  <si>
    <t xml:space="preserve">       兵庫社会保険事務局　調</t>
  </si>
  <si>
    <t>被保護（１か月あたり）</t>
  </si>
  <si>
    <t>保護費総額</t>
  </si>
  <si>
    <t>扶助別人員・金額</t>
  </si>
  <si>
    <t>実世帯数</t>
  </si>
  <si>
    <t>実人員</t>
  </si>
  <si>
    <t>生活扶助</t>
  </si>
  <si>
    <t>住宅扶助</t>
  </si>
  <si>
    <t>世帯</t>
  </si>
  <si>
    <t>教育扶助</t>
  </si>
  <si>
    <t>医療扶助</t>
  </si>
  <si>
    <t>その他扶助</t>
  </si>
  <si>
    <t>医療施設数</t>
  </si>
  <si>
    <t>病院病床数</t>
  </si>
  <si>
    <t>総数</t>
  </si>
  <si>
    <t>病院</t>
  </si>
  <si>
    <t>精神</t>
  </si>
  <si>
    <t>感染症</t>
  </si>
  <si>
    <t>結核</t>
  </si>
  <si>
    <t>一般</t>
  </si>
  <si>
    <t>所</t>
  </si>
  <si>
    <t>床</t>
  </si>
  <si>
    <t>資料　県情報事務センター「医療施設（静態・動態）調査の概況(兵庫県の状況）」</t>
  </si>
  <si>
    <t>医師</t>
  </si>
  <si>
    <t>歯科医師</t>
  </si>
  <si>
    <t>薬剤師</t>
  </si>
  <si>
    <t>年末</t>
  </si>
  <si>
    <t>…</t>
  </si>
  <si>
    <t>資料　厚生労働省「医師・歯科医師・薬剤師調査」</t>
  </si>
  <si>
    <t>理容所</t>
  </si>
  <si>
    <t>美容所</t>
  </si>
  <si>
    <t>公衆浴場</t>
  </si>
  <si>
    <t>ｸﾘｰﾆﾝｸﾞ</t>
  </si>
  <si>
    <t>興行場</t>
  </si>
  <si>
    <t>取次所</t>
  </si>
  <si>
    <t>施設</t>
  </si>
  <si>
    <t>館</t>
  </si>
  <si>
    <t>年度末</t>
  </si>
  <si>
    <t>構成比率</t>
  </si>
  <si>
    <t>増減率</t>
  </si>
  <si>
    <t>糖尿病</t>
  </si>
  <si>
    <t>悪性新生物</t>
  </si>
  <si>
    <t>高血圧性疾患</t>
  </si>
  <si>
    <t>脳血管疾患</t>
  </si>
  <si>
    <t>肺炎</t>
  </si>
  <si>
    <t>肝疾患</t>
  </si>
  <si>
    <t>腎不全</t>
  </si>
  <si>
    <t>老衰</t>
  </si>
  <si>
    <t>不慮の事故</t>
  </si>
  <si>
    <t>自殺</t>
  </si>
  <si>
    <t>献血者数</t>
  </si>
  <si>
    <t>成分献血</t>
  </si>
  <si>
    <t>年齢別献血者数</t>
  </si>
  <si>
    <t>20歳代</t>
  </si>
  <si>
    <t>30歳代</t>
  </si>
  <si>
    <t>40歳代</t>
  </si>
  <si>
    <t>資料　兵庫県赤十字血液センター「業務統計」</t>
  </si>
  <si>
    <t>急病</t>
  </si>
  <si>
    <t>一般負傷</t>
  </si>
  <si>
    <t>自損行為</t>
  </si>
  <si>
    <t>加害</t>
  </si>
  <si>
    <t>火災</t>
  </si>
  <si>
    <t>資料　県消防課「消防防災年報」</t>
  </si>
  <si>
    <t>自家処理人口</t>
  </si>
  <si>
    <t>計画収集人口</t>
  </si>
  <si>
    <t>t</t>
  </si>
  <si>
    <t>県環境整備課　調</t>
  </si>
  <si>
    <t>水洗化人口</t>
  </si>
  <si>
    <t>非水洗化人口</t>
  </si>
  <si>
    <t>収集処理量</t>
  </si>
  <si>
    <t>処理内訳</t>
  </si>
  <si>
    <t>浄化槽</t>
  </si>
  <si>
    <t>し尿</t>
  </si>
  <si>
    <t>kl</t>
  </si>
  <si>
    <t>合計</t>
  </si>
  <si>
    <t>典型７公害</t>
  </si>
  <si>
    <t>計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</si>
  <si>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</si>
  <si>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</si>
  <si>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</si>
  <si>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</si>
  <si>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</si>
  <si>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</si>
  <si>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</si>
  <si>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小学校</t>
  </si>
  <si>
    <t>中学校</t>
  </si>
  <si>
    <t>学校数</t>
  </si>
  <si>
    <t>児童数</t>
  </si>
  <si>
    <t>長期欠席児童数</t>
  </si>
  <si>
    <t>不登校比率</t>
  </si>
  <si>
    <t>生徒数</t>
  </si>
  <si>
    <t>長期欠席生徒数</t>
  </si>
  <si>
    <t>不登校</t>
  </si>
  <si>
    <t>校</t>
  </si>
  <si>
    <t>高等学校</t>
  </si>
  <si>
    <t>短期大学</t>
  </si>
  <si>
    <t>大学</t>
  </si>
  <si>
    <t>幼稚園</t>
  </si>
  <si>
    <t>学生数</t>
  </si>
  <si>
    <t>園数</t>
  </si>
  <si>
    <t>園児数</t>
  </si>
  <si>
    <t>注　</t>
  </si>
  <si>
    <t>資料　県統計課「兵庫県の学校」</t>
  </si>
  <si>
    <t>中学校卒業者</t>
  </si>
  <si>
    <t>進学者</t>
  </si>
  <si>
    <t>就職者</t>
  </si>
  <si>
    <t>校種別進学者（再掲）</t>
  </si>
  <si>
    <t>産業別就職者（再掲）</t>
  </si>
  <si>
    <t>全日制(本科)</t>
  </si>
  <si>
    <t>定時制(本科)</t>
  </si>
  <si>
    <t>年3月</t>
  </si>
  <si>
    <t>高等学校卒業者</t>
  </si>
  <si>
    <t>区   分</t>
  </si>
  <si>
    <t>大学
(学部)</t>
  </si>
  <si>
    <t>短大
(本科)</t>
  </si>
  <si>
    <t>文化財指定状況</t>
  </si>
  <si>
    <t>放送受信契約数</t>
  </si>
  <si>
    <t>公民館</t>
  </si>
  <si>
    <t>体育館</t>
  </si>
  <si>
    <t>プール</t>
  </si>
  <si>
    <t>国指定</t>
  </si>
  <si>
    <t>県指定</t>
  </si>
  <si>
    <t>衛星
契約数</t>
  </si>
  <si>
    <t>警察署</t>
  </si>
  <si>
    <t>交番・駐在所等</t>
  </si>
  <si>
    <t>防犯組織</t>
  </si>
  <si>
    <t>交番</t>
  </si>
  <si>
    <t>駐在所</t>
  </si>
  <si>
    <t>防犯協会</t>
  </si>
  <si>
    <t>防犯連絡所</t>
  </si>
  <si>
    <t>地域ふれあいの会</t>
  </si>
  <si>
    <t>県警察本部　調</t>
  </si>
  <si>
    <t>総数（人身事故）</t>
  </si>
  <si>
    <t>違反取締件数</t>
  </si>
  <si>
    <t>死者</t>
  </si>
  <si>
    <t>傷者</t>
  </si>
  <si>
    <t>資料　県警察本部「交通年鑑」</t>
  </si>
  <si>
    <t>認知
件数</t>
  </si>
  <si>
    <t>検挙
件数</t>
  </si>
  <si>
    <t>検挙人員</t>
  </si>
  <si>
    <t>罪種別検挙人員</t>
  </si>
  <si>
    <t>凶悪犯</t>
  </si>
  <si>
    <t>粗暴犯</t>
  </si>
  <si>
    <t>窃盗犯</t>
  </si>
  <si>
    <t>知能犯</t>
  </si>
  <si>
    <t>風俗犯</t>
  </si>
  <si>
    <t>その他
刑法犯</t>
  </si>
  <si>
    <t>注　交通事故に係る業務上等過失致死傷等を除く。</t>
  </si>
  <si>
    <t>資料　県警察本部「犯罪統計書」</t>
  </si>
  <si>
    <t>消防本部・消防署</t>
  </si>
  <si>
    <t>消防団</t>
  </si>
  <si>
    <t>市町防災訓練回数(年度中)</t>
  </si>
  <si>
    <t>自主防災組織率</t>
  </si>
  <si>
    <t>消防本部(局)数</t>
  </si>
  <si>
    <t>消防職員(実員)</t>
  </si>
  <si>
    <t>消防団数</t>
  </si>
  <si>
    <t>分団数</t>
  </si>
  <si>
    <t>消防団員(実員)</t>
  </si>
  <si>
    <t>公設
消火栓</t>
  </si>
  <si>
    <t>私設
消火栓</t>
  </si>
  <si>
    <t>台</t>
  </si>
  <si>
    <t>箇所</t>
  </si>
  <si>
    <t>回</t>
  </si>
  <si>
    <t>年4.1</t>
  </si>
  <si>
    <t>出火件数</t>
  </si>
  <si>
    <t>焼損
棟数</t>
  </si>
  <si>
    <t>死傷者数</t>
  </si>
  <si>
    <t>焼損面積</t>
  </si>
  <si>
    <t>建物</t>
  </si>
  <si>
    <t>林野</t>
  </si>
  <si>
    <t>車両</t>
  </si>
  <si>
    <t>船舶</t>
  </si>
  <si>
    <t>棟</t>
  </si>
  <si>
    <t>㎡</t>
  </si>
  <si>
    <t>a</t>
  </si>
  <si>
    <t>区分</t>
  </si>
  <si>
    <t>県職員数</t>
  </si>
  <si>
    <t>県警察職員数</t>
  </si>
  <si>
    <t>市町職員数</t>
  </si>
  <si>
    <t>警察官</t>
  </si>
  <si>
    <t>一般職員</t>
  </si>
  <si>
    <t xml:space="preserve">  兵庫県選挙管理委員会　調</t>
  </si>
  <si>
    <t>定数</t>
  </si>
  <si>
    <t>現員</t>
  </si>
  <si>
    <t>会派別議員数</t>
  </si>
  <si>
    <t>自民党</t>
  </si>
  <si>
    <t>無所属</t>
  </si>
  <si>
    <t>選挙期日</t>
  </si>
  <si>
    <t>立候補
者数</t>
  </si>
  <si>
    <t>当日
有権者数</t>
  </si>
  <si>
    <t>投票者数</t>
  </si>
  <si>
    <t>投票率</t>
  </si>
  <si>
    <t>衆議院議員</t>
  </si>
  <si>
    <t>県知事</t>
  </si>
  <si>
    <t>県議会議員</t>
  </si>
  <si>
    <t>注　県議会議員の当日有権者数及び投票者数は無投票選挙を除く</t>
  </si>
  <si>
    <t xml:space="preserve">     衆議院議員総選挙の平成8年10月20日以降の数値は小選挙区の数値である</t>
  </si>
  <si>
    <t>資料　兵庫県選挙管理委員会「選挙の記録」</t>
  </si>
  <si>
    <t>財政</t>
  </si>
  <si>
    <t>福祉・社会保障</t>
  </si>
  <si>
    <t>健康・医療・環境</t>
  </si>
  <si>
    <t>教育・文化・居住環境</t>
  </si>
  <si>
    <t>警察・消防</t>
  </si>
  <si>
    <t>公務員・選挙</t>
  </si>
  <si>
    <t>資料　県情報事務ｾﾝﾀｰ「人口動態統計（確定数）の概況　＜兵庫県の状況＞」</t>
  </si>
  <si>
    <t>区　分</t>
  </si>
  <si>
    <t>消防署数</t>
  </si>
  <si>
    <t>年</t>
  </si>
  <si>
    <t>総数</t>
  </si>
  <si>
    <t>医療施設従事者</t>
  </si>
  <si>
    <t>シート名</t>
  </si>
  <si>
    <t>項目</t>
  </si>
  <si>
    <t>骨髄ﾃﾞｰﾀ
ｾﾝﾀｰ延実
登録者数</t>
  </si>
  <si>
    <t>献　　 血
受付者数</t>
  </si>
  <si>
    <t>公共     図書館</t>
  </si>
  <si>
    <t>総療養諸費</t>
  </si>
  <si>
    <t>（うち）療養の給付</t>
  </si>
  <si>
    <t>高額療養費（再掲）</t>
  </si>
  <si>
    <t>金額（平均）</t>
  </si>
  <si>
    <t>脱退手当金</t>
  </si>
  <si>
    <t>介護扶助</t>
  </si>
  <si>
    <t>注</t>
  </si>
  <si>
    <t>（うち）被保険者給付額</t>
  </si>
  <si>
    <t>公共
下水道</t>
  </si>
  <si>
    <t>コミュニティ
・プラント</t>
  </si>
  <si>
    <t>し尿
処理
施設</t>
  </si>
  <si>
    <t>浄化槽
汚泥</t>
  </si>
  <si>
    <t>下水道
投入</t>
  </si>
  <si>
    <t>本務
教員数</t>
  </si>
  <si>
    <t>不登校
比率</t>
  </si>
  <si>
    <t>宗教
法人数</t>
  </si>
  <si>
    <t>一般
診療所</t>
  </si>
  <si>
    <t>歯科
診療所</t>
  </si>
  <si>
    <t>ホテル・
旅館等</t>
  </si>
  <si>
    <t>（うち）
一般</t>
  </si>
  <si>
    <t>（うち）
映画館</t>
  </si>
  <si>
    <t>400mｌ
献血</t>
  </si>
  <si>
    <t>16歳～
19歳</t>
  </si>
  <si>
    <t>転院
搬送</t>
  </si>
  <si>
    <t>労働
災害</t>
  </si>
  <si>
    <t>運動
競技</t>
  </si>
  <si>
    <t>自家
処理量</t>
  </si>
  <si>
    <t>平均標準
報酬月額</t>
  </si>
  <si>
    <t>県勢　4</t>
  </si>
  <si>
    <t>3　「その他扶助」の金額には、保護施設事務費を含めて計上。</t>
  </si>
  <si>
    <t>2　扶助別の人員は、10月1日現在の数値。</t>
  </si>
  <si>
    <t>その他</t>
  </si>
  <si>
    <t>一般診療所病床数</t>
  </si>
  <si>
    <t>（再掲）
療養病床</t>
  </si>
  <si>
    <t>要介護（要支援）認定者数</t>
  </si>
  <si>
    <t>要支援</t>
  </si>
  <si>
    <t>要介護１</t>
  </si>
  <si>
    <t>要介護2</t>
  </si>
  <si>
    <t>要介護3</t>
  </si>
  <si>
    <t>要介護4</t>
  </si>
  <si>
    <t>要介護5</t>
  </si>
  <si>
    <t>人</t>
  </si>
  <si>
    <t>県一般会計決算</t>
  </si>
  <si>
    <t>県税収入決算額</t>
  </si>
  <si>
    <t>県特別会計決算額</t>
  </si>
  <si>
    <t>県の財政指数</t>
  </si>
  <si>
    <t>国民健康保険</t>
  </si>
  <si>
    <t>政府管掌健康保険</t>
  </si>
  <si>
    <t>厚生年金保険</t>
  </si>
  <si>
    <t>生活保護法による保護状況</t>
  </si>
  <si>
    <t>医療施設・病床数</t>
  </si>
  <si>
    <t>医療施設従事者数</t>
  </si>
  <si>
    <t>死因別死亡者数</t>
  </si>
  <si>
    <t>ごみ処理状況</t>
  </si>
  <si>
    <t>し尿処理状況</t>
  </si>
  <si>
    <t>学校数、教員数、児童・生徒数等</t>
  </si>
  <si>
    <t>進路状況</t>
  </si>
  <si>
    <t>文化財、ﾃﾚﾋﾞ、公共図書館、文化体育施設、宗教法人</t>
  </si>
  <si>
    <t>警察署等の数</t>
  </si>
  <si>
    <t>交通事故発生・交通指導取締状況</t>
  </si>
  <si>
    <t>刑法犯認知・検挙状況</t>
  </si>
  <si>
    <t>消防防災体制</t>
  </si>
  <si>
    <t>火災発生状況</t>
  </si>
  <si>
    <t>地方公務員数</t>
  </si>
  <si>
    <t>選挙人名簿登録者数</t>
  </si>
  <si>
    <t>県議会議員数</t>
  </si>
  <si>
    <t>選挙投票結果</t>
  </si>
  <si>
    <t>1　被保護世帯・人員は、停止中を含む。</t>
  </si>
  <si>
    <t>献血者数及び骨髄ﾃﾞｰﾀｾﾝﾀｰ延実登録者数</t>
  </si>
  <si>
    <t>公害苦情件数</t>
  </si>
  <si>
    <t>（うち）
少年</t>
  </si>
  <si>
    <t>（うち）
来日
外国人</t>
  </si>
  <si>
    <t>（うち）
女</t>
  </si>
  <si>
    <t>救急出場件数</t>
  </si>
  <si>
    <t>高齢者の関係した事故</t>
  </si>
  <si>
    <t>左記
以外
その他</t>
  </si>
  <si>
    <t>専修
学校等
入学者</t>
  </si>
  <si>
    <t>カ所</t>
  </si>
  <si>
    <t>件</t>
  </si>
  <si>
    <t>館</t>
  </si>
  <si>
    <t>カ所</t>
  </si>
  <si>
    <t>法人</t>
  </si>
  <si>
    <t>71　県税収入決算額</t>
  </si>
  <si>
    <t>74　国民健康保険</t>
  </si>
  <si>
    <t>75　政府管掌健康保険</t>
  </si>
  <si>
    <t>76　厚生年金保険</t>
  </si>
  <si>
    <t>77　要介護（要支援）認定者数</t>
  </si>
  <si>
    <t>78  生活保護法による保護状況</t>
  </si>
  <si>
    <t>79　医療施設・病床数</t>
  </si>
  <si>
    <t>80　医療施設従事者数</t>
  </si>
  <si>
    <t>心疾患（高血圧性を除く）</t>
  </si>
  <si>
    <t>注</t>
  </si>
  <si>
    <t>総数</t>
  </si>
  <si>
    <t>尼崎</t>
  </si>
  <si>
    <t>塚口</t>
  </si>
  <si>
    <t>西宮</t>
  </si>
  <si>
    <t>加古川</t>
  </si>
  <si>
    <t>淡路</t>
  </si>
  <si>
    <t>柏原</t>
  </si>
  <si>
    <t>年度</t>
  </si>
  <si>
    <t>資料　県病院局「兵庫県立病院年報」</t>
  </si>
  <si>
    <t>こども</t>
  </si>
  <si>
    <t>姫路循環器病ｾﾝﾀｰ</t>
  </si>
  <si>
    <t>外来手術を含む。</t>
  </si>
  <si>
    <t>81　県立病院別手術件数</t>
  </si>
  <si>
    <t>83　死因別死亡者数</t>
  </si>
  <si>
    <t>84　献血者数及び骨髄ﾃﾞｰﾀｾﾝﾀｰ延実登録者数</t>
  </si>
  <si>
    <t>85　救急出場件数</t>
  </si>
  <si>
    <t>86　ごみ処理状況</t>
  </si>
  <si>
    <t>87　し尿処理状況</t>
  </si>
  <si>
    <t>88　公害苦情件数</t>
  </si>
  <si>
    <t>90　進路状況</t>
  </si>
  <si>
    <t>91　文化財、テレビ、公共図書館、文化体育施設、宗教法人</t>
  </si>
  <si>
    <t>92　警察署等の数</t>
  </si>
  <si>
    <t>93　交通事故発生・交通指導取締状況</t>
  </si>
  <si>
    <t>94　刑法犯認知・検挙状況</t>
  </si>
  <si>
    <t>95　消防防災体制</t>
  </si>
  <si>
    <t>96　火災発生状況</t>
  </si>
  <si>
    <t>県立病院別手術件数</t>
  </si>
  <si>
    <t>件</t>
  </si>
  <si>
    <t>特別地方消費税</t>
  </si>
  <si>
    <t>資料　県税務課「税務年報」</t>
  </si>
  <si>
    <t>82　環境衛生施設数</t>
  </si>
  <si>
    <t>環境衛生施設数</t>
  </si>
  <si>
    <t>損害額</t>
  </si>
  <si>
    <t>負傷者</t>
  </si>
  <si>
    <t>第１次
産業</t>
  </si>
  <si>
    <t>第２次
産業</t>
  </si>
  <si>
    <t>第３次
産業</t>
  </si>
  <si>
    <t>保健師</t>
  </si>
  <si>
    <t>看護師</t>
  </si>
  <si>
    <t>助産師</t>
  </si>
  <si>
    <t>准看護師</t>
  </si>
  <si>
    <t>薬局・医療施設従事者</t>
  </si>
  <si>
    <t>注　</t>
  </si>
  <si>
    <t>1　学校数、教員数、児童・生徒数は、5月1日現在の数値。</t>
  </si>
  <si>
    <t>1　進学者、産業別就職者数は就職進学者を含む。就職者は就職のみの者である。</t>
  </si>
  <si>
    <t>2　専修学校等入学者は就職入学者を含む。</t>
  </si>
  <si>
    <t>3　進学者は、高等学校（大学）等進学者と専修学校（高等（専門）課程）進学者の合計。</t>
  </si>
  <si>
    <t>4　専修学校等入学者は、専修学校（一般課程）等入学者と公共職業能力開発施設等入学者の合計。</t>
  </si>
  <si>
    <t>県生活衛生課　調</t>
  </si>
  <si>
    <t>注　市町防災訓練回数は左記区分の前年度中実施状況。</t>
  </si>
  <si>
    <t>若年ドライバーの事故
(24歳以下、中学生を除く）</t>
  </si>
  <si>
    <t>（うち）
速度違反</t>
  </si>
  <si>
    <t>（うち）
ｼｰﾄﾍﾞﾙﾄ・
ﾁｬｲﾙﾄﾞｼｰﾄ</t>
  </si>
  <si>
    <t>年10月1日</t>
  </si>
  <si>
    <t>注　1</t>
  </si>
  <si>
    <t>直接搬入</t>
  </si>
  <si>
    <t>注</t>
  </si>
  <si>
    <t>病院病床数のその他は、一般病床等（一般病床及び経過的旧療養型病床群を除く経過的旧その他の病床）と療養病床等</t>
  </si>
  <si>
    <t>（療養病床及び経過的旧療養型病床群）の合計である。</t>
  </si>
  <si>
    <t>　</t>
  </si>
  <si>
    <t>災害医療センター</t>
  </si>
  <si>
    <t>－</t>
  </si>
  <si>
    <t>89　学校数、教員数、児童・生徒数等</t>
  </si>
  <si>
    <t>200mｌ
献血</t>
  </si>
  <si>
    <t>50歳代～</t>
  </si>
  <si>
    <t>16年度</t>
  </si>
  <si>
    <t>　</t>
  </si>
  <si>
    <t>70　県一般会計決算</t>
  </si>
  <si>
    <t>一般財源（＊の計）</t>
  </si>
  <si>
    <t>特定財源（その他の計）</t>
  </si>
  <si>
    <t>千円</t>
  </si>
  <si>
    <t>＊</t>
  </si>
  <si>
    <t>狩猟税</t>
  </si>
  <si>
    <t>法人関係税（＊の計）</t>
  </si>
  <si>
    <t>72　県特別会計決算額</t>
  </si>
  <si>
    <t>形式収支</t>
  </si>
  <si>
    <t>歳入</t>
  </si>
  <si>
    <t>歳出</t>
  </si>
  <si>
    <t>翌年度へ繰り
越すべき財源</t>
  </si>
  <si>
    <t>実質収支</t>
  </si>
  <si>
    <t>千円</t>
  </si>
  <si>
    <t>特別会計総額</t>
  </si>
  <si>
    <t>県行造林事業</t>
  </si>
  <si>
    <t>港湾整備事業</t>
  </si>
  <si>
    <t>公共事業用地先行取得事業</t>
  </si>
  <si>
    <t>県営住宅事業</t>
  </si>
  <si>
    <t>勤労者総合福祉施設整備事業</t>
  </si>
  <si>
    <t>流域下水道事業</t>
  </si>
  <si>
    <t>庁用自動車管理費</t>
  </si>
  <si>
    <t>公債費</t>
  </si>
  <si>
    <t>自治振興助成事業</t>
  </si>
  <si>
    <t>母子寡婦福祉資金貸付事業</t>
  </si>
  <si>
    <t>産業開発資金</t>
  </si>
  <si>
    <t>県財政課　調</t>
  </si>
  <si>
    <t>73　県の財政指標（普通会計決算）</t>
  </si>
  <si>
    <t>財政力指数（３ヶ年度平均）</t>
  </si>
  <si>
    <t>%</t>
  </si>
  <si>
    <t>　</t>
  </si>
  <si>
    <t>　</t>
  </si>
  <si>
    <t>17年度</t>
  </si>
  <si>
    <t>警視
派出所等</t>
  </si>
  <si>
    <t>平成18年度より警視派出所を新設</t>
  </si>
  <si>
    <t>県医療保険課　調</t>
  </si>
  <si>
    <t>県情報事務ｾﾝﾀｰ、県社会援護課　調</t>
  </si>
  <si>
    <t>18年度</t>
  </si>
  <si>
    <t>18年度/17年度</t>
  </si>
  <si>
    <t>18年度</t>
  </si>
  <si>
    <t>平成19年3月末</t>
  </si>
  <si>
    <t>県高齢社会課　調</t>
  </si>
  <si>
    <t>保健師・助産師・看護師・准看護師は業務従事者届（県医務課）による</t>
  </si>
  <si>
    <t>97　地方公務員数</t>
  </si>
  <si>
    <t>年4月1日</t>
  </si>
  <si>
    <t>98　選挙人名簿登録者数</t>
  </si>
  <si>
    <t>99　県議会議員数</t>
  </si>
  <si>
    <t>日本共産党</t>
  </si>
  <si>
    <t>県議会事務局議事課　調</t>
  </si>
  <si>
    <t>100　選挙投票結果</t>
  </si>
  <si>
    <t>参議院議員（選挙区）</t>
  </si>
  <si>
    <r>
      <t xml:space="preserve">当選者数
</t>
    </r>
    <r>
      <rPr>
        <sz val="8.5"/>
        <rFont val="ＭＳ Ｐゴシック"/>
        <family val="3"/>
      </rPr>
      <t>(議員定数)</t>
    </r>
  </si>
  <si>
    <t>みどりの風</t>
  </si>
  <si>
    <t>民主党・
県民連合</t>
  </si>
  <si>
    <t>農林水産資金</t>
  </si>
  <si>
    <t>基金管理</t>
  </si>
  <si>
    <t>がん
ｾﾝﾀｰ</t>
  </si>
  <si>
    <t>－</t>
  </si>
  <si>
    <t>総人口</t>
  </si>
  <si>
    <t>合計</t>
  </si>
  <si>
    <t>平成20年3月末</t>
  </si>
  <si>
    <t>公明党・
県民会議</t>
  </si>
  <si>
    <t>19年度</t>
  </si>
  <si>
    <t>19年度/18年度</t>
  </si>
  <si>
    <t>19年度</t>
  </si>
  <si>
    <t>19年度</t>
  </si>
  <si>
    <t>平成12年度から兵庫県姫路赤十字血液ｾﾝﾀｰと一体化。</t>
  </si>
  <si>
    <t>骨髄ﾃﾞｰﾀｾﾝﾀｰ延登録者数は年度末の数値。</t>
  </si>
  <si>
    <t>文化財指定状況は左記区分の翌年4月末の数値。</t>
  </si>
  <si>
    <t>平成16年</t>
  </si>
  <si>
    <t>平成17年</t>
  </si>
  <si>
    <t>平成18年</t>
  </si>
  <si>
    <t>19年度</t>
  </si>
  <si>
    <t>－</t>
  </si>
  <si>
    <t>－</t>
  </si>
  <si>
    <t>2 「長期欠席児童生徒」とは年度間に通算30日以上欠席した児童生徒をいう。</t>
  </si>
  <si>
    <t>3　小・中学校の不登校比率は、「不登校」÷「児童数（生徒数）」×100の数値である。</t>
  </si>
  <si>
    <t>地方譲与税</t>
  </si>
  <si>
    <t>普通消防ポンプ自動車</t>
  </si>
  <si>
    <t>交通事故</t>
  </si>
  <si>
    <t>資料　県環境影響評価室「環境白書」</t>
  </si>
  <si>
    <t>計画収集人口</t>
  </si>
  <si>
    <t>ごみ処理量</t>
  </si>
  <si>
    <t>計画
収集量</t>
  </si>
  <si>
    <t>集団
回収量</t>
  </si>
  <si>
    <t>－</t>
  </si>
  <si>
    <t>直接
焼却量</t>
  </si>
  <si>
    <t>直接
資源化量</t>
  </si>
  <si>
    <t>焼却以外の
中間処理量</t>
  </si>
  <si>
    <t>直接最終
処分量</t>
  </si>
  <si>
    <t>ごみ総排出量は、平成16年度以前は計画収集量・直接搬入量・自家処理量の合計、平成17年度は計画収集量・直接搬入量・
集団回収量の合計である。</t>
  </si>
  <si>
    <t>ごみ
総排出量</t>
  </si>
  <si>
    <t>平成</t>
  </si>
  <si>
    <t>博物館
等</t>
  </si>
  <si>
    <t>陸上
競技場・
野球場</t>
  </si>
  <si>
    <t>日本放送協会・兵庫県図書館協会・県市町振興課・県文化財室・県文書課　調</t>
  </si>
  <si>
    <t>人</t>
  </si>
  <si>
    <t>t</t>
  </si>
  <si>
    <t>年末</t>
  </si>
  <si>
    <t>平成16年度</t>
  </si>
  <si>
    <t>実質公債費比率（３ヶ年度平均）</t>
  </si>
  <si>
    <t>注　平成19年4月8日執行</t>
  </si>
  <si>
    <t>平成19年</t>
  </si>
  <si>
    <t>平成20年</t>
  </si>
  <si>
    <t>20年度</t>
  </si>
  <si>
    <t>-</t>
  </si>
  <si>
    <t>20年度</t>
  </si>
  <si>
    <t>20年度</t>
  </si>
  <si>
    <t>平成21年3月末</t>
  </si>
  <si>
    <t>-</t>
  </si>
  <si>
    <t>一般行政</t>
  </si>
  <si>
    <t>公営企業等</t>
  </si>
  <si>
    <t>総務省「地方公共団体定員管理調査」・県人事課・県市町振興課　調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</si>
</sst>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\-#\ ###\ ##0;&quot;－&quot;"/>
    <numFmt numFmtId="177" formatCode="0.0"/>
    <numFmt numFmtId="178" formatCode="0.0_ "/>
    <numFmt numFmtId="179" formatCode="#,##0.00_ ;[Red]\-#,##0.00\ "/>
    <numFmt numFmtId="180" formatCode="#,##0.0;[Red]\-#,##0.0"/>
    <numFmt numFmtId="181" formatCode="#,##0.000;[Red]\-#,##0.000"/>
    <numFmt numFmtId="182" formatCode="#,##0.0_ ;[Red]\-#,##0.0\ "/>
    <numFmt numFmtId="183" formatCode="0.00_ "/>
    <numFmt numFmtId="184" formatCode="0.00000"/>
    <numFmt numFmtId="185" formatCode="mmm\-yyyy"/>
    <numFmt numFmtId="186" formatCode="#,##0_ ;[Red]\-#,##0\ "/>
    <numFmt numFmtId="187" formatCode="#,##0.00000;[Red]\-#,##0.00000"/>
    <numFmt numFmtId="188" formatCode="#,###,##0;\-#,###,##0;&quot;－&quot;"/>
    <numFmt numFmtId="189" formatCode="#,##0;\-#,##0;&quot;-&quot;"/>
    <numFmt numFmtId="190" formatCode="0_ "/>
  </numFmts>
  <fonts count="2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7"/>
      <name val="ＭＳ Ｐゴシック"/>
      <family val="3"/>
    </font>
    <font>
      <sz val="8.5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4"/>
      <color indexed="12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6" fillId="0" borderId="0">
      <alignment/>
      <protection/>
    </xf>
  </cellStyleXfs>
  <cellXfs count="337">
    <xf numFmtId="0" fontId="0" fillId="0" borderId="0" xfId="0" applyAlignment="1">
      <alignment/>
    </xf>
    <xf numFmtId="49" fontId="14" fillId="0" borderId="0" xfId="0" applyNumberFormat="1" applyFont="1" applyBorder="1" applyAlignment="1">
      <alignment/>
    </xf>
    <xf numFmtId="0" fontId="15" fillId="0" borderId="0" xfId="0" applyFont="1" applyAlignment="1">
      <alignment wrapTex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Alignment="1">
      <alignment wrapText="1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wrapText="1"/>
    </xf>
    <xf numFmtId="49" fontId="14" fillId="0" borderId="1" xfId="0" applyNumberFormat="1" applyFont="1" applyBorder="1" applyAlignment="1">
      <alignment/>
    </xf>
    <xf numFmtId="0" fontId="15" fillId="0" borderId="1" xfId="0" applyFont="1" applyBorder="1" applyAlignment="1">
      <alignment wrapText="1"/>
    </xf>
    <xf numFmtId="49" fontId="14" fillId="0" borderId="1" xfId="0" applyNumberFormat="1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/>
    </xf>
    <xf numFmtId="0" fontId="16" fillId="0" borderId="0" xfId="0" applyNumberFormat="1" applyFont="1" applyAlignment="1">
      <alignment wrapText="1"/>
    </xf>
    <xf numFmtId="0" fontId="15" fillId="2" borderId="0" xfId="0" applyNumberFormat="1" applyFont="1" applyFill="1" applyAlignment="1">
      <alignment horizontal="center" wrapText="1"/>
    </xf>
    <xf numFmtId="0" fontId="14" fillId="0" borderId="0" xfId="0" applyNumberFormat="1" applyFont="1" applyBorder="1" applyAlignment="1">
      <alignment/>
    </xf>
    <xf numFmtId="0" fontId="14" fillId="0" borderId="1" xfId="0" applyNumberFormat="1" applyFont="1" applyBorder="1" applyAlignment="1">
      <alignment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 applyAlignment="1">
      <alignment wrapText="1"/>
    </xf>
    <xf numFmtId="38" fontId="7" fillId="0" borderId="2" xfId="17" applyFont="1" applyFill="1" applyBorder="1" applyAlignment="1">
      <alignment horizontal="center" vertical="center"/>
    </xf>
    <xf numFmtId="38" fontId="7" fillId="0" borderId="2" xfId="17" applyFont="1" applyFill="1" applyBorder="1" applyAlignment="1">
      <alignment horizontal="center" vertical="center" wrapText="1"/>
    </xf>
    <xf numFmtId="38" fontId="7" fillId="0" borderId="0" xfId="17" applyFont="1" applyFill="1" applyAlignment="1">
      <alignment horizontal="right"/>
    </xf>
    <xf numFmtId="38" fontId="7" fillId="0" borderId="0" xfId="17" applyFont="1" applyFill="1" applyBorder="1" applyAlignment="1">
      <alignment/>
    </xf>
    <xf numFmtId="38" fontId="7" fillId="0" borderId="1" xfId="17" applyFont="1" applyFill="1" applyBorder="1" applyAlignment="1">
      <alignment/>
    </xf>
    <xf numFmtId="38" fontId="7" fillId="0" borderId="1" xfId="17" applyFont="1" applyFill="1" applyBorder="1" applyAlignment="1">
      <alignment horizontal="centerContinuous"/>
    </xf>
    <xf numFmtId="38" fontId="9" fillId="0" borderId="0" xfId="17" applyFont="1" applyFill="1" applyAlignment="1">
      <alignment horizontal="left"/>
    </xf>
    <xf numFmtId="38" fontId="7" fillId="0" borderId="0" xfId="17" applyFont="1" applyFill="1" applyAlignment="1">
      <alignment/>
    </xf>
    <xf numFmtId="0" fontId="0" fillId="0" borderId="0" xfId="0" applyFill="1" applyAlignment="1">
      <alignment/>
    </xf>
    <xf numFmtId="38" fontId="7" fillId="0" borderId="0" xfId="17" applyFont="1" applyFill="1" applyBorder="1" applyAlignment="1">
      <alignment horizontal="center" vertical="center"/>
    </xf>
    <xf numFmtId="38" fontId="7" fillId="0" borderId="0" xfId="17" applyFont="1" applyFill="1" applyAlignment="1" quotePrefix="1">
      <alignment horizontal="right"/>
    </xf>
    <xf numFmtId="38" fontId="7" fillId="0" borderId="3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7" fillId="0" borderId="4" xfId="17" applyFont="1" applyFill="1" applyBorder="1" applyAlignment="1">
      <alignment/>
    </xf>
    <xf numFmtId="38" fontId="7" fillId="0" borderId="1" xfId="17" applyFont="1" applyFill="1" applyBorder="1" applyAlignment="1">
      <alignment horizontal="center"/>
    </xf>
    <xf numFmtId="38" fontId="7" fillId="0" borderId="5" xfId="17" applyFont="1" applyFill="1" applyBorder="1" applyAlignment="1">
      <alignment/>
    </xf>
    <xf numFmtId="38" fontId="7" fillId="0" borderId="0" xfId="17" applyFont="1" applyFill="1" applyBorder="1" applyAlignment="1">
      <alignment horizontal="center"/>
    </xf>
    <xf numFmtId="38" fontId="7" fillId="0" borderId="0" xfId="17" applyFont="1" applyFill="1" applyAlignment="1">
      <alignment horizontal="centerContinuous"/>
    </xf>
    <xf numFmtId="38" fontId="9" fillId="0" borderId="0" xfId="17" applyFont="1" applyFill="1" applyBorder="1" applyAlignment="1">
      <alignment horizontal="left"/>
    </xf>
    <xf numFmtId="38" fontId="5" fillId="0" borderId="6" xfId="17" applyFont="1" applyFill="1" applyBorder="1" applyAlignment="1">
      <alignment horizontal="center" vertical="center" wrapText="1"/>
    </xf>
    <xf numFmtId="38" fontId="7" fillId="0" borderId="4" xfId="17" applyFont="1" applyFill="1" applyBorder="1" applyAlignment="1">
      <alignment horizontal="right"/>
    </xf>
    <xf numFmtId="38" fontId="7" fillId="0" borderId="4" xfId="17" applyFont="1" applyFill="1" applyBorder="1" applyAlignment="1">
      <alignment horizontal="left"/>
    </xf>
    <xf numFmtId="38" fontId="7" fillId="0" borderId="1" xfId="17" applyFont="1" applyFill="1" applyBorder="1" applyAlignment="1">
      <alignment horizontal="left"/>
    </xf>
    <xf numFmtId="38" fontId="7" fillId="0" borderId="0" xfId="17" applyFont="1" applyFill="1" applyBorder="1" applyAlignment="1">
      <alignment horizontal="left"/>
    </xf>
    <xf numFmtId="0" fontId="9" fillId="0" borderId="0" xfId="22" applyFont="1" applyFill="1" applyBorder="1" applyAlignment="1">
      <alignment horizontal="left"/>
      <protection/>
    </xf>
    <xf numFmtId="0" fontId="7" fillId="0" borderId="0" xfId="22" applyFont="1" applyFill="1" applyBorder="1" applyAlignment="1">
      <alignment horizontal="left"/>
      <protection/>
    </xf>
    <xf numFmtId="57" fontId="7" fillId="0" borderId="0" xfId="22" applyNumberFormat="1" applyFont="1" applyFill="1" applyBorder="1" applyAlignment="1">
      <alignment horizontal="left"/>
      <protection/>
    </xf>
    <xf numFmtId="0" fontId="7" fillId="0" borderId="0" xfId="22" applyFont="1" applyFill="1" applyBorder="1">
      <alignment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7" fillId="0" borderId="0" xfId="22" applyFont="1" applyFill="1" applyBorder="1" applyAlignment="1">
      <alignment horizontal="right"/>
      <protection/>
    </xf>
    <xf numFmtId="57" fontId="7" fillId="0" borderId="4" xfId="22" applyNumberFormat="1" applyFont="1" applyFill="1" applyBorder="1" applyAlignment="1">
      <alignment horizontal="left"/>
      <protection/>
    </xf>
    <xf numFmtId="0" fontId="5" fillId="0" borderId="0" xfId="22" applyFont="1" applyFill="1" applyBorder="1" applyAlignment="1">
      <alignment horizontal="left"/>
      <protection/>
    </xf>
    <xf numFmtId="0" fontId="7" fillId="0" borderId="0" xfId="22" applyFont="1" applyFill="1" applyBorder="1" applyAlignment="1" quotePrefix="1">
      <alignment/>
      <protection/>
    </xf>
    <xf numFmtId="38" fontId="7" fillId="0" borderId="0" xfId="17" applyFont="1" applyFill="1" applyBorder="1" applyAlignment="1">
      <alignment/>
    </xf>
    <xf numFmtId="38" fontId="0" fillId="0" borderId="0" xfId="0" applyNumberFormat="1" applyFill="1" applyAlignment="1">
      <alignment/>
    </xf>
    <xf numFmtId="0" fontId="7" fillId="0" borderId="1" xfId="22" applyFont="1" applyFill="1" applyBorder="1">
      <alignment/>
      <protection/>
    </xf>
    <xf numFmtId="0" fontId="7" fillId="0" borderId="1" xfId="22" applyFont="1" applyFill="1" applyBorder="1" applyAlignment="1">
      <alignment horizontal="left"/>
      <protection/>
    </xf>
    <xf numFmtId="57" fontId="7" fillId="0" borderId="5" xfId="22" applyNumberFormat="1" applyFont="1" applyFill="1" applyBorder="1" applyAlignment="1">
      <alignment horizontal="left"/>
      <protection/>
    </xf>
    <xf numFmtId="57" fontId="7" fillId="0" borderId="1" xfId="22" applyNumberFormat="1" applyFont="1" applyFill="1" applyBorder="1" applyAlignment="1">
      <alignment horizontal="left"/>
      <protection/>
    </xf>
    <xf numFmtId="38" fontId="7" fillId="0" borderId="1" xfId="17" applyFont="1" applyFill="1" applyBorder="1" applyAlignment="1">
      <alignment/>
    </xf>
    <xf numFmtId="57" fontId="7" fillId="0" borderId="1" xfId="22" applyNumberFormat="1" applyFont="1" applyFill="1" applyBorder="1">
      <alignment/>
      <protection/>
    </xf>
    <xf numFmtId="57" fontId="7" fillId="0" borderId="0" xfId="22" applyNumberFormat="1" applyFont="1" applyFill="1" applyBorder="1">
      <alignment/>
      <protection/>
    </xf>
    <xf numFmtId="0" fontId="0" fillId="0" borderId="0" xfId="0" applyFill="1" applyBorder="1" applyAlignment="1">
      <alignment/>
    </xf>
    <xf numFmtId="38" fontId="9" fillId="0" borderId="0" xfId="17" applyFont="1" applyFill="1" applyBorder="1" applyAlignment="1">
      <alignment/>
    </xf>
    <xf numFmtId="38" fontId="7" fillId="0" borderId="0" xfId="17" applyFont="1" applyFill="1" applyBorder="1" applyAlignment="1" quotePrefix="1">
      <alignment/>
    </xf>
    <xf numFmtId="38" fontId="7" fillId="0" borderId="6" xfId="17" applyFont="1" applyFill="1" applyBorder="1" applyAlignment="1">
      <alignment horizontal="center" vertical="center" wrapText="1"/>
    </xf>
    <xf numFmtId="38" fontId="7" fillId="0" borderId="0" xfId="17" applyFont="1" applyFill="1" applyBorder="1" applyAlignment="1" quotePrefix="1">
      <alignment horizontal="right"/>
    </xf>
    <xf numFmtId="38" fontId="7" fillId="0" borderId="1" xfId="17" applyFont="1" applyFill="1" applyBorder="1" applyAlignment="1">
      <alignment horizontal="right"/>
    </xf>
    <xf numFmtId="38" fontId="7" fillId="0" borderId="1" xfId="17" applyFont="1" applyFill="1" applyBorder="1" applyAlignment="1" quotePrefix="1">
      <alignment horizontal="right"/>
    </xf>
    <xf numFmtId="38" fontId="7" fillId="0" borderId="7" xfId="17" applyFont="1" applyFill="1" applyBorder="1" applyAlignment="1">
      <alignment/>
    </xf>
    <xf numFmtId="0" fontId="7" fillId="0" borderId="0" xfId="22" applyFont="1" applyFill="1">
      <alignment/>
      <protection/>
    </xf>
    <xf numFmtId="38" fontId="7" fillId="0" borderId="1" xfId="17" applyFont="1" applyFill="1" applyBorder="1" applyAlignment="1">
      <alignment horizontal="distributed"/>
    </xf>
    <xf numFmtId="38" fontId="5" fillId="0" borderId="2" xfId="17" applyFont="1" applyFill="1" applyBorder="1" applyAlignment="1">
      <alignment horizontal="center" vertical="center" wrapText="1"/>
    </xf>
    <xf numFmtId="0" fontId="7" fillId="0" borderId="0" xfId="22" applyFont="1" applyFill="1" applyBorder="1" applyAlignment="1">
      <alignment/>
      <protection/>
    </xf>
    <xf numFmtId="176" fontId="7" fillId="0" borderId="0" xfId="22" applyNumberFormat="1" applyFont="1" applyFill="1" applyBorder="1" applyAlignment="1">
      <alignment/>
      <protection/>
    </xf>
    <xf numFmtId="176" fontId="7" fillId="0" borderId="0" xfId="22" applyNumberFormat="1" applyFont="1" applyFill="1" applyBorder="1" applyAlignment="1">
      <alignment horizontal="left"/>
      <protection/>
    </xf>
    <xf numFmtId="176" fontId="7" fillId="0" borderId="0" xfId="22" applyNumberFormat="1" applyFont="1" applyFill="1" applyBorder="1" applyAlignment="1" quotePrefix="1">
      <alignment horizontal="left"/>
      <protection/>
    </xf>
    <xf numFmtId="0" fontId="7" fillId="0" borderId="8" xfId="22" applyFont="1" applyFill="1" applyBorder="1" applyAlignment="1">
      <alignment horizontal="center" vertical="center"/>
      <protection/>
    </xf>
    <xf numFmtId="176" fontId="7" fillId="0" borderId="2" xfId="22" applyNumberFormat="1" applyFont="1" applyFill="1" applyBorder="1" applyAlignment="1">
      <alignment horizontal="center" vertical="center"/>
      <protection/>
    </xf>
    <xf numFmtId="176" fontId="7" fillId="0" borderId="2" xfId="22" applyNumberFormat="1" applyFont="1" applyFill="1" applyBorder="1" applyAlignment="1">
      <alignment horizontal="center" vertical="center" wrapText="1"/>
      <protection/>
    </xf>
    <xf numFmtId="176" fontId="7" fillId="0" borderId="6" xfId="22" applyNumberFormat="1" applyFont="1" applyFill="1" applyBorder="1" applyAlignment="1">
      <alignment horizontal="center" vertical="center"/>
      <protection/>
    </xf>
    <xf numFmtId="0" fontId="7" fillId="0" borderId="4" xfId="22" applyFont="1" applyFill="1" applyBorder="1">
      <alignment/>
      <protection/>
    </xf>
    <xf numFmtId="0" fontId="8" fillId="0" borderId="0" xfId="22" applyFont="1" applyFill="1" applyBorder="1" applyAlignment="1">
      <alignment/>
      <protection/>
    </xf>
    <xf numFmtId="180" fontId="7" fillId="0" borderId="0" xfId="17" applyNumberFormat="1" applyFont="1" applyFill="1" applyBorder="1" applyAlignment="1">
      <alignment/>
    </xf>
    <xf numFmtId="177" fontId="7" fillId="0" borderId="0" xfId="22" applyNumberFormat="1" applyFont="1" applyFill="1" applyBorder="1" applyAlignment="1">
      <alignment/>
      <protection/>
    </xf>
    <xf numFmtId="178" fontId="7" fillId="0" borderId="0" xfId="22" applyNumberFormat="1" applyFont="1" applyFill="1" applyBorder="1" applyAlignment="1">
      <alignment/>
      <protection/>
    </xf>
    <xf numFmtId="0" fontId="12" fillId="0" borderId="0" xfId="22" applyFont="1" applyFill="1" applyBorder="1" applyAlignment="1">
      <alignment/>
      <protection/>
    </xf>
    <xf numFmtId="38" fontId="7" fillId="0" borderId="1" xfId="17" applyFont="1" applyFill="1" applyBorder="1" applyAlignment="1" quotePrefix="1">
      <alignment horizontal="center"/>
    </xf>
    <xf numFmtId="38" fontId="7" fillId="0" borderId="1" xfId="17" applyFont="1" applyFill="1" applyBorder="1" applyAlignment="1" quotePrefix="1">
      <alignment/>
    </xf>
    <xf numFmtId="38" fontId="7" fillId="0" borderId="0" xfId="17" applyFont="1" applyFill="1" applyBorder="1" applyAlignment="1" quotePrefix="1">
      <alignment horizontal="left"/>
    </xf>
    <xf numFmtId="176" fontId="7" fillId="0" borderId="0" xfId="22" applyNumberFormat="1" applyFont="1" applyFill="1" applyBorder="1" applyAlignment="1">
      <alignment horizontal="right"/>
      <protection/>
    </xf>
    <xf numFmtId="38" fontId="9" fillId="0" borderId="0" xfId="17" applyFont="1" applyFill="1" applyBorder="1" applyAlignment="1">
      <alignment vertical="center"/>
    </xf>
    <xf numFmtId="38" fontId="7" fillId="0" borderId="0" xfId="17" applyFont="1" applyFill="1" applyBorder="1" applyAlignment="1" quotePrefix="1">
      <alignment horizontal="center" vertical="center"/>
    </xf>
    <xf numFmtId="38" fontId="7" fillId="0" borderId="0" xfId="17" applyFont="1" applyFill="1" applyBorder="1" applyAlignment="1">
      <alignment vertical="center"/>
    </xf>
    <xf numFmtId="0" fontId="9" fillId="0" borderId="0" xfId="21" applyFont="1" applyFill="1" applyBorder="1" applyAlignment="1">
      <alignment vertical="center"/>
    </xf>
    <xf numFmtId="0" fontId="7" fillId="0" borderId="0" xfId="21" applyFont="1" applyFill="1" applyBorder="1" applyAlignment="1">
      <alignment vertical="center"/>
    </xf>
    <xf numFmtId="0" fontId="7" fillId="0" borderId="2" xfId="21" applyFont="1" applyFill="1" applyBorder="1" applyAlignment="1">
      <alignment horizontal="center" vertical="center" wrapText="1"/>
    </xf>
    <xf numFmtId="38" fontId="7" fillId="0" borderId="4" xfId="17" applyFont="1" applyFill="1" applyBorder="1" applyAlignment="1" quotePrefix="1">
      <alignment horizontal="right"/>
    </xf>
    <xf numFmtId="179" fontId="7" fillId="0" borderId="0" xfId="17" applyNumberFormat="1" applyFont="1" applyFill="1" applyBorder="1" applyAlignment="1">
      <alignment/>
    </xf>
    <xf numFmtId="38" fontId="7" fillId="0" borderId="0" xfId="17" applyFont="1" applyFill="1" applyAlignment="1">
      <alignment/>
    </xf>
    <xf numFmtId="38" fontId="7" fillId="0" borderId="5" xfId="17" applyFont="1" applyFill="1" applyBorder="1" applyAlignment="1">
      <alignment horizontal="left"/>
    </xf>
    <xf numFmtId="0" fontId="7" fillId="0" borderId="1" xfId="21" applyFont="1" applyFill="1" applyBorder="1" applyAlignment="1">
      <alignment horizontal="center"/>
    </xf>
    <xf numFmtId="181" fontId="7" fillId="0" borderId="1" xfId="17" applyNumberFormat="1" applyFont="1" applyFill="1" applyBorder="1" applyAlignment="1">
      <alignment/>
    </xf>
    <xf numFmtId="0" fontId="7" fillId="0" borderId="0" xfId="21" applyFont="1" applyFill="1" applyBorder="1" applyAlignment="1">
      <alignment/>
    </xf>
    <xf numFmtId="0" fontId="7" fillId="0" borderId="0" xfId="21" applyFont="1" applyFill="1" applyBorder="1" applyAlignment="1">
      <alignment horizontal="right"/>
    </xf>
    <xf numFmtId="38" fontId="7" fillId="0" borderId="0" xfId="17" applyFont="1" applyFill="1" applyBorder="1" applyAlignment="1">
      <alignment horizontal="centerContinuous"/>
    </xf>
    <xf numFmtId="181" fontId="7" fillId="0" borderId="0" xfId="17" applyNumberFormat="1" applyFont="1" applyFill="1" applyBorder="1" applyAlignment="1">
      <alignment horizontal="centerContinuous"/>
    </xf>
    <xf numFmtId="38" fontId="8" fillId="0" borderId="0" xfId="17" applyFont="1" applyFill="1" applyBorder="1" applyAlignment="1">
      <alignment horizontal="left"/>
    </xf>
    <xf numFmtId="38" fontId="5" fillId="0" borderId="9" xfId="17" applyFont="1" applyFill="1" applyBorder="1" applyAlignment="1">
      <alignment horizontal="center" vertical="center" wrapText="1"/>
    </xf>
    <xf numFmtId="38" fontId="5" fillId="0" borderId="1" xfId="17" applyFont="1" applyFill="1" applyBorder="1" applyAlignment="1">
      <alignment horizontal="center" vertical="center" wrapText="1"/>
    </xf>
    <xf numFmtId="38" fontId="7" fillId="0" borderId="4" xfId="17" applyFont="1" applyFill="1" applyBorder="1" applyAlignment="1" quotePrefix="1">
      <alignment horizontal="left"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8" fontId="8" fillId="0" borderId="4" xfId="17" applyFont="1" applyFill="1" applyBorder="1" applyAlignment="1" quotePrefix="1">
      <alignment horizontal="left"/>
    </xf>
    <xf numFmtId="38" fontId="8" fillId="0" borderId="5" xfId="17" applyFont="1" applyFill="1" applyBorder="1" applyAlignment="1" quotePrefix="1">
      <alignment horizontal="left"/>
    </xf>
    <xf numFmtId="38" fontId="8" fillId="0" borderId="1" xfId="17" applyFont="1" applyFill="1" applyBorder="1" applyAlignment="1">
      <alignment/>
    </xf>
    <xf numFmtId="38" fontId="7" fillId="0" borderId="6" xfId="17" applyFont="1" applyFill="1" applyBorder="1" applyAlignment="1">
      <alignment horizontal="center" vertical="center"/>
    </xf>
    <xf numFmtId="180" fontId="12" fillId="0" borderId="6" xfId="17" applyNumberFormat="1" applyFont="1" applyFill="1" applyBorder="1" applyAlignment="1">
      <alignment horizontal="center" vertical="center" wrapText="1"/>
    </xf>
    <xf numFmtId="38" fontId="7" fillId="0" borderId="4" xfId="17" applyFont="1" applyFill="1" applyBorder="1" applyAlignment="1">
      <alignment/>
    </xf>
    <xf numFmtId="180" fontId="7" fillId="0" borderId="0" xfId="17" applyNumberFormat="1" applyFont="1" applyFill="1" applyBorder="1" applyAlignment="1">
      <alignment horizontal="right"/>
    </xf>
    <xf numFmtId="38" fontId="7" fillId="0" borderId="0" xfId="17" applyNumberFormat="1" applyFont="1" applyFill="1" applyBorder="1" applyAlignment="1">
      <alignment horizontal="right"/>
    </xf>
    <xf numFmtId="38" fontId="7" fillId="0" borderId="4" xfId="17" applyFont="1" applyFill="1" applyBorder="1" applyAlignment="1">
      <alignment horizontal="left" wrapText="1"/>
    </xf>
    <xf numFmtId="186" fontId="7" fillId="0" borderId="0" xfId="17" applyNumberFormat="1" applyFont="1" applyFill="1" applyAlignment="1">
      <alignment/>
    </xf>
    <xf numFmtId="38" fontId="7" fillId="0" borderId="5" xfId="17" applyFont="1" applyFill="1" applyBorder="1" applyAlignment="1" quotePrefix="1">
      <alignment horizontal="left"/>
    </xf>
    <xf numFmtId="180" fontId="7" fillId="0" borderId="1" xfId="17" applyNumberFormat="1" applyFont="1" applyFill="1" applyBorder="1" applyAlignment="1">
      <alignment/>
    </xf>
    <xf numFmtId="38" fontId="8" fillId="0" borderId="0" xfId="17" applyFont="1" applyFill="1" applyAlignment="1">
      <alignment/>
    </xf>
    <xf numFmtId="180" fontId="7" fillId="0" borderId="10" xfId="17" applyNumberFormat="1" applyFont="1" applyFill="1" applyBorder="1" applyAlignment="1">
      <alignment horizontal="center" vertical="center" wrapText="1"/>
    </xf>
    <xf numFmtId="38" fontId="8" fillId="0" borderId="4" xfId="17" applyFont="1" applyFill="1" applyBorder="1" applyAlignment="1" quotePrefix="1">
      <alignment horizontal="right"/>
    </xf>
    <xf numFmtId="180" fontId="7" fillId="0" borderId="0" xfId="17" applyNumberFormat="1" applyFont="1" applyFill="1" applyAlignment="1">
      <alignment/>
    </xf>
    <xf numFmtId="182" fontId="7" fillId="0" borderId="0" xfId="17" applyNumberFormat="1" applyFont="1" applyFill="1" applyAlignment="1">
      <alignment/>
    </xf>
    <xf numFmtId="38" fontId="8" fillId="0" borderId="4" xfId="17" applyFont="1" applyFill="1" applyBorder="1" applyAlignment="1" quotePrefix="1">
      <alignment horizontal="center"/>
    </xf>
    <xf numFmtId="38" fontId="8" fillId="0" borderId="0" xfId="17" applyFont="1" applyFill="1" applyBorder="1" applyAlignment="1">
      <alignment/>
    </xf>
    <xf numFmtId="180" fontId="7" fillId="0" borderId="0" xfId="17" applyNumberFormat="1" applyFont="1" applyFill="1" applyBorder="1" applyAlignment="1">
      <alignment/>
    </xf>
    <xf numFmtId="38" fontId="8" fillId="0" borderId="4" xfId="17" applyFont="1" applyFill="1" applyBorder="1" applyAlignment="1">
      <alignment/>
    </xf>
    <xf numFmtId="180" fontId="7" fillId="0" borderId="1" xfId="17" applyNumberFormat="1" applyFont="1" applyFill="1" applyBorder="1" applyAlignment="1">
      <alignment horizontal="right"/>
    </xf>
    <xf numFmtId="38" fontId="8" fillId="0" borderId="4" xfId="17" applyFont="1" applyFill="1" applyBorder="1" applyAlignment="1">
      <alignment horizontal="left"/>
    </xf>
    <xf numFmtId="188" fontId="7" fillId="0" borderId="0" xfId="0" applyNumberFormat="1" applyFont="1" applyFill="1" applyAlignment="1">
      <alignment horizontal="right"/>
    </xf>
    <xf numFmtId="38" fontId="7" fillId="0" borderId="5" xfId="17" applyFont="1" applyFill="1" applyBorder="1" applyAlignment="1">
      <alignment/>
    </xf>
    <xf numFmtId="38" fontId="8" fillId="0" borderId="1" xfId="17" applyFont="1" applyFill="1" applyBorder="1" applyAlignment="1">
      <alignment/>
    </xf>
    <xf numFmtId="38" fontId="7" fillId="0" borderId="1" xfId="17" applyFont="1" applyFill="1" applyBorder="1" applyAlignment="1" quotePrefix="1">
      <alignment horizontal="left"/>
    </xf>
    <xf numFmtId="38" fontId="7" fillId="0" borderId="11" xfId="17" applyFont="1" applyFill="1" applyBorder="1" applyAlignment="1">
      <alignment horizontal="center" vertical="center"/>
    </xf>
    <xf numFmtId="38" fontId="13" fillId="0" borderId="2" xfId="17" applyFont="1" applyFill="1" applyBorder="1" applyAlignment="1">
      <alignment horizontal="center" vertical="center" wrapText="1"/>
    </xf>
    <xf numFmtId="38" fontId="12" fillId="0" borderId="2" xfId="17" applyFont="1" applyFill="1" applyBorder="1" applyAlignment="1">
      <alignment horizontal="center" vertical="center" wrapText="1"/>
    </xf>
    <xf numFmtId="38" fontId="7" fillId="0" borderId="12" xfId="17" applyFont="1" applyFill="1" applyBorder="1" applyAlignment="1">
      <alignment/>
    </xf>
    <xf numFmtId="38" fontId="7" fillId="0" borderId="4" xfId="17" applyFont="1" applyFill="1" applyBorder="1" applyAlignment="1">
      <alignment horizontal="center" vertical="center"/>
    </xf>
    <xf numFmtId="38" fontId="5" fillId="0" borderId="2" xfId="17" applyFont="1" applyFill="1" applyBorder="1" applyAlignment="1">
      <alignment horizontal="center" vertical="center"/>
    </xf>
    <xf numFmtId="38" fontId="12" fillId="0" borderId="6" xfId="17" applyFont="1" applyFill="1" applyBorder="1" applyAlignment="1">
      <alignment horizontal="center" vertical="center" wrapText="1"/>
    </xf>
    <xf numFmtId="38" fontId="5" fillId="0" borderId="4" xfId="17" applyFont="1" applyFill="1" applyBorder="1" applyAlignment="1">
      <alignment/>
    </xf>
    <xf numFmtId="180" fontId="7" fillId="0" borderId="0" xfId="17" applyNumberFormat="1" applyFont="1" applyFill="1" applyAlignment="1">
      <alignment horizontal="right"/>
    </xf>
    <xf numFmtId="180" fontId="7" fillId="0" borderId="0" xfId="17" applyNumberFormat="1" applyFont="1" applyFill="1" applyAlignment="1">
      <alignment/>
    </xf>
    <xf numFmtId="38" fontId="7" fillId="0" borderId="7" xfId="17" applyFont="1" applyFill="1" applyBorder="1" applyAlignment="1">
      <alignment/>
    </xf>
    <xf numFmtId="0" fontId="15" fillId="0" borderId="0" xfId="0" applyFont="1" applyFill="1" applyAlignment="1">
      <alignment/>
    </xf>
    <xf numFmtId="38" fontId="7" fillId="0" borderId="0" xfId="17" applyFont="1" applyFill="1" applyBorder="1" applyAlignment="1">
      <alignment horizontal="center" vertical="center" wrapText="1"/>
    </xf>
    <xf numFmtId="58" fontId="7" fillId="0" borderId="0" xfId="22" applyNumberFormat="1" applyFont="1" applyFill="1" applyBorder="1" applyAlignment="1">
      <alignment horizontal="left"/>
      <protection/>
    </xf>
    <xf numFmtId="0" fontId="8" fillId="0" borderId="0" xfId="22" applyFont="1" applyFill="1" applyBorder="1" applyAlignment="1">
      <alignment horizontal="left"/>
      <protection/>
    </xf>
    <xf numFmtId="57" fontId="7" fillId="0" borderId="4" xfId="17" applyNumberFormat="1" applyFont="1" applyFill="1" applyBorder="1" applyAlignment="1">
      <alignment horizontal="left"/>
    </xf>
    <xf numFmtId="57" fontId="7" fillId="0" borderId="13" xfId="17" applyNumberFormat="1" applyFont="1" applyFill="1" applyBorder="1" applyAlignment="1">
      <alignment horizontal="left"/>
    </xf>
    <xf numFmtId="38" fontId="7" fillId="0" borderId="8" xfId="17" applyFont="1" applyFill="1" applyBorder="1" applyAlignment="1">
      <alignment horizontal="right"/>
    </xf>
    <xf numFmtId="57" fontId="7" fillId="0" borderId="7" xfId="17" applyNumberFormat="1" applyFont="1" applyFill="1" applyBorder="1" applyAlignment="1">
      <alignment horizontal="left"/>
    </xf>
    <xf numFmtId="38" fontId="7" fillId="0" borderId="0" xfId="22" applyNumberFormat="1" applyFont="1" applyFill="1" applyBorder="1">
      <alignment/>
      <protection/>
    </xf>
    <xf numFmtId="0" fontId="8" fillId="0" borderId="1" xfId="22" applyFont="1" applyFill="1" applyBorder="1" applyAlignment="1">
      <alignment horizontal="left"/>
      <protection/>
    </xf>
    <xf numFmtId="58" fontId="7" fillId="0" borderId="1" xfId="22" applyNumberFormat="1" applyFont="1" applyFill="1" applyBorder="1" applyAlignment="1">
      <alignment horizontal="left"/>
      <protection/>
    </xf>
    <xf numFmtId="0" fontId="7" fillId="0" borderId="1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>
      <alignment horizontal="centerContinuous"/>
      <protection/>
    </xf>
    <xf numFmtId="0" fontId="7" fillId="0" borderId="0" xfId="22" applyFont="1" applyFill="1" applyBorder="1" applyAlignment="1" quotePrefix="1">
      <alignment horizontal="right"/>
      <protection/>
    </xf>
    <xf numFmtId="38" fontId="13" fillId="0" borderId="4" xfId="17" applyFont="1" applyFill="1" applyBorder="1" applyAlignment="1">
      <alignment horizontal="left"/>
    </xf>
    <xf numFmtId="38" fontId="9" fillId="0" borderId="0" xfId="17" applyFont="1" applyFill="1" applyAlignment="1">
      <alignment/>
    </xf>
    <xf numFmtId="176" fontId="7" fillId="0" borderId="6" xfId="22" applyNumberFormat="1" applyFont="1" applyFill="1" applyBorder="1" applyAlignment="1">
      <alignment horizontal="center" vertical="center" wrapText="1"/>
      <protection/>
    </xf>
    <xf numFmtId="176" fontId="5" fillId="0" borderId="2" xfId="22" applyNumberFormat="1" applyFont="1" applyFill="1" applyBorder="1" applyAlignment="1">
      <alignment horizontal="center" vertical="center" wrapText="1"/>
      <protection/>
    </xf>
    <xf numFmtId="176" fontId="19" fillId="0" borderId="6" xfId="22" applyNumberFormat="1" applyFont="1" applyFill="1" applyBorder="1" applyAlignment="1">
      <alignment horizontal="center" vertical="center" wrapText="1"/>
      <protection/>
    </xf>
    <xf numFmtId="0" fontId="7" fillId="0" borderId="7" xfId="22" applyFont="1" applyFill="1" applyBorder="1" applyAlignment="1">
      <alignment horizontal="right"/>
      <protection/>
    </xf>
    <xf numFmtId="38" fontId="7" fillId="0" borderId="7" xfId="17" applyFont="1" applyFill="1" applyBorder="1" applyAlignment="1">
      <alignment horizontal="left"/>
    </xf>
    <xf numFmtId="38" fontId="7" fillId="0" borderId="7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left" vertical="top"/>
    </xf>
    <xf numFmtId="176" fontId="12" fillId="0" borderId="2" xfId="22" applyNumberFormat="1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/>
      <protection/>
    </xf>
    <xf numFmtId="38" fontId="9" fillId="0" borderId="1" xfId="17" applyFont="1" applyFill="1" applyBorder="1" applyAlignment="1">
      <alignment/>
    </xf>
    <xf numFmtId="38" fontId="7" fillId="0" borderId="1" xfId="17" applyFont="1" applyFill="1" applyBorder="1" applyAlignment="1" quotePrefix="1">
      <alignment horizontal="centerContinuous"/>
    </xf>
    <xf numFmtId="38" fontId="7" fillId="0" borderId="13" xfId="17" applyFont="1" applyFill="1" applyBorder="1" applyAlignment="1">
      <alignment horizontal="right"/>
    </xf>
    <xf numFmtId="38" fontId="7" fillId="0" borderId="4" xfId="17" applyFont="1" applyFill="1" applyBorder="1" applyAlignment="1">
      <alignment horizontal="center"/>
    </xf>
    <xf numFmtId="38" fontId="7" fillId="0" borderId="12" xfId="17" applyFont="1" applyFill="1" applyBorder="1" applyAlignment="1">
      <alignment/>
    </xf>
    <xf numFmtId="0" fontId="7" fillId="0" borderId="0" xfId="22" applyFont="1" applyFill="1" applyBorder="1" applyAlignment="1" quotePrefix="1">
      <alignment horizontal="left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38" fontId="7" fillId="0" borderId="4" xfId="17" applyFont="1" applyFill="1" applyBorder="1" applyAlignment="1">
      <alignment horizontal="centerContinuous"/>
    </xf>
    <xf numFmtId="57" fontId="7" fillId="0" borderId="4" xfId="22" applyNumberFormat="1" applyFont="1" applyFill="1" applyBorder="1" applyAlignment="1" quotePrefix="1">
      <alignment horizontal="left"/>
      <protection/>
    </xf>
    <xf numFmtId="57" fontId="8" fillId="0" borderId="4" xfId="22" applyNumberFormat="1" applyFont="1" applyFill="1" applyBorder="1" applyAlignment="1" quotePrefix="1">
      <alignment horizontal="left"/>
      <protection/>
    </xf>
    <xf numFmtId="58" fontId="9" fillId="0" borderId="0" xfId="22" applyNumberFormat="1" applyFont="1" applyFill="1" applyBorder="1" applyAlignment="1">
      <alignment horizontal="left"/>
      <protection/>
    </xf>
    <xf numFmtId="57" fontId="7" fillId="0" borderId="0" xfId="22" applyNumberFormat="1" applyFont="1" applyFill="1" applyBorder="1" applyAlignment="1">
      <alignment horizontal="center" vertical="center"/>
      <protection/>
    </xf>
    <xf numFmtId="0" fontId="8" fillId="0" borderId="0" xfId="22" applyFont="1" applyFill="1" applyBorder="1" applyAlignment="1">
      <alignment horizontal="right"/>
      <protection/>
    </xf>
    <xf numFmtId="58" fontId="7" fillId="0" borderId="0" xfId="22" applyNumberFormat="1" applyFont="1" applyFill="1" applyBorder="1" applyAlignment="1">
      <alignment horizontal="right"/>
      <protection/>
    </xf>
    <xf numFmtId="57" fontId="7" fillId="0" borderId="0" xfId="22" applyNumberFormat="1" applyFont="1" applyFill="1" applyBorder="1" applyAlignment="1">
      <alignment horizontal="right"/>
      <protection/>
    </xf>
    <xf numFmtId="183" fontId="7" fillId="0" borderId="0" xfId="22" applyNumberFormat="1" applyFont="1" applyFill="1" applyBorder="1" applyAlignment="1">
      <alignment/>
      <protection/>
    </xf>
    <xf numFmtId="0" fontId="7" fillId="0" borderId="1" xfId="22" applyFont="1" applyFill="1" applyBorder="1" applyAlignment="1">
      <alignment/>
      <protection/>
    </xf>
    <xf numFmtId="57" fontId="7" fillId="0" borderId="1" xfId="22" applyNumberFormat="1" applyFont="1" applyFill="1" applyBorder="1" applyAlignment="1">
      <alignment/>
      <protection/>
    </xf>
    <xf numFmtId="57" fontId="7" fillId="0" borderId="0" xfId="22" applyNumberFormat="1" applyFont="1" applyFill="1" applyBorder="1" applyAlignment="1">
      <alignment/>
      <protection/>
    </xf>
    <xf numFmtId="38" fontId="7" fillId="0" borderId="5" xfId="17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8" fontId="7" fillId="0" borderId="8" xfId="17" applyFont="1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38" fontId="7" fillId="0" borderId="5" xfId="17" applyFont="1" applyFill="1" applyBorder="1" applyAlignment="1">
      <alignment horizontal="center" vertical="center"/>
    </xf>
    <xf numFmtId="57" fontId="7" fillId="0" borderId="0" xfId="17" applyNumberFormat="1" applyFont="1" applyFill="1" applyBorder="1" applyAlignment="1">
      <alignment horizontal="center"/>
    </xf>
    <xf numFmtId="57" fontId="7" fillId="0" borderId="4" xfId="17" applyNumberFormat="1" applyFont="1" applyFill="1" applyBorder="1" applyAlignment="1">
      <alignment horizontal="center"/>
    </xf>
    <xf numFmtId="38" fontId="7" fillId="0" borderId="9" xfId="17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8" fontId="7" fillId="0" borderId="8" xfId="17" applyFont="1" applyFill="1" applyBorder="1" applyAlignment="1">
      <alignment horizontal="center" vertical="center" wrapText="1"/>
    </xf>
    <xf numFmtId="38" fontId="7" fillId="0" borderId="3" xfId="17" applyFont="1" applyFill="1" applyBorder="1" applyAlignment="1">
      <alignment horizontal="center" vertical="center" wrapText="1"/>
    </xf>
    <xf numFmtId="38" fontId="7" fillId="0" borderId="1" xfId="17" applyFont="1" applyFill="1" applyBorder="1" applyAlignment="1">
      <alignment horizontal="center" vertical="center" wrapText="1"/>
    </xf>
    <xf numFmtId="38" fontId="7" fillId="0" borderId="5" xfId="17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38" fontId="7" fillId="0" borderId="11" xfId="17" applyFont="1" applyFill="1" applyBorder="1" applyAlignment="1">
      <alignment horizontal="center" vertical="center" wrapText="1"/>
    </xf>
    <xf numFmtId="38" fontId="7" fillId="0" borderId="10" xfId="17" applyFont="1" applyFill="1" applyBorder="1" applyAlignment="1">
      <alignment horizontal="center" vertical="center" wrapText="1"/>
    </xf>
    <xf numFmtId="0" fontId="0" fillId="0" borderId="6" xfId="0" applyFill="1" applyBorder="1" applyAlignment="1">
      <alignment/>
    </xf>
    <xf numFmtId="38" fontId="7" fillId="0" borderId="14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/>
    </xf>
    <xf numFmtId="0" fontId="0" fillId="0" borderId="0" xfId="0" applyFont="1" applyFill="1" applyAlignment="1">
      <alignment/>
    </xf>
    <xf numFmtId="38" fontId="7" fillId="0" borderId="2" xfId="17" applyFont="1" applyFill="1" applyBorder="1" applyAlignment="1">
      <alignment horizontal="center" vertical="center" wrapText="1"/>
    </xf>
    <xf numFmtId="38" fontId="7" fillId="0" borderId="6" xfId="17" applyFont="1" applyFill="1" applyBorder="1" applyAlignment="1">
      <alignment horizontal="center" vertical="center" wrapText="1"/>
    </xf>
    <xf numFmtId="38" fontId="7" fillId="0" borderId="14" xfId="17" applyFont="1" applyFill="1" applyBorder="1" applyAlignment="1">
      <alignment horizontal="center" vertical="center" wrapText="1"/>
    </xf>
    <xf numFmtId="38" fontId="7" fillId="0" borderId="13" xfId="17" applyFont="1" applyFill="1" applyBorder="1" applyAlignment="1">
      <alignment horizontal="right"/>
    </xf>
    <xf numFmtId="0" fontId="7" fillId="0" borderId="0" xfId="17" applyNumberFormat="1" applyFont="1" applyFill="1" applyBorder="1" applyAlignment="1">
      <alignment horizontal="right"/>
    </xf>
    <xf numFmtId="0" fontId="7" fillId="0" borderId="0" xfId="17" applyNumberFormat="1" applyFont="1" applyFill="1" applyBorder="1" applyAlignment="1">
      <alignment/>
    </xf>
    <xf numFmtId="180" fontId="7" fillId="0" borderId="12" xfId="17" applyNumberFormat="1" applyFont="1" applyFill="1" applyBorder="1" applyAlignment="1">
      <alignment/>
    </xf>
    <xf numFmtId="180" fontId="7" fillId="0" borderId="1" xfId="17" applyNumberFormat="1" applyFont="1" applyFill="1" applyBorder="1" applyAlignment="1">
      <alignment/>
    </xf>
    <xf numFmtId="180" fontId="7" fillId="0" borderId="0" xfId="17" applyNumberFormat="1" applyFont="1" applyFill="1" applyAlignment="1">
      <alignment/>
    </xf>
    <xf numFmtId="180" fontId="0" fillId="0" borderId="0" xfId="0" applyNumberFormat="1" applyFill="1" applyAlignment="1">
      <alignment/>
    </xf>
    <xf numFmtId="180" fontId="7" fillId="0" borderId="7" xfId="17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80" fontId="7" fillId="0" borderId="7" xfId="17" applyNumberFormat="1" applyFont="1" applyFill="1" applyBorder="1" applyAlignment="1">
      <alignment/>
    </xf>
    <xf numFmtId="0" fontId="0" fillId="0" borderId="0" xfId="0" applyFill="1" applyAlignment="1">
      <alignment/>
    </xf>
    <xf numFmtId="38" fontId="7" fillId="0" borderId="10" xfId="17" applyFont="1" applyFill="1" applyBorder="1" applyAlignment="1">
      <alignment horizontal="center" vertical="center"/>
    </xf>
    <xf numFmtId="38" fontId="7" fillId="0" borderId="11" xfId="17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38" fontId="7" fillId="0" borderId="13" xfId="17" applyFont="1" applyFill="1" applyBorder="1" applyAlignment="1">
      <alignment horizontal="center" vertical="center"/>
    </xf>
    <xf numFmtId="38" fontId="7" fillId="0" borderId="3" xfId="17" applyFont="1" applyFill="1" applyBorder="1" applyAlignment="1">
      <alignment horizontal="center" vertical="center"/>
    </xf>
    <xf numFmtId="38" fontId="8" fillId="0" borderId="1" xfId="17" applyFont="1" applyFill="1" applyBorder="1" applyAlignment="1">
      <alignment/>
    </xf>
    <xf numFmtId="38" fontId="7" fillId="0" borderId="0" xfId="17" applyFont="1" applyFill="1" applyAlignment="1">
      <alignment horizontal="right"/>
    </xf>
    <xf numFmtId="38" fontId="7" fillId="0" borderId="2" xfId="17" applyFont="1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8" xfId="17" applyFont="1" applyFill="1" applyBorder="1" applyAlignment="1">
      <alignment horizontal="right"/>
    </xf>
    <xf numFmtId="187" fontId="7" fillId="0" borderId="0" xfId="17" applyNumberFormat="1" applyFont="1" applyFill="1" applyAlignment="1">
      <alignment/>
    </xf>
    <xf numFmtId="38" fontId="7" fillId="0" borderId="0" xfId="17" applyFont="1" applyFill="1" applyAlignment="1">
      <alignment/>
    </xf>
    <xf numFmtId="38" fontId="7" fillId="0" borderId="7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center" vertical="center"/>
    </xf>
    <xf numFmtId="38" fontId="7" fillId="0" borderId="0" xfId="17" applyFont="1" applyFill="1" applyBorder="1" applyAlignment="1">
      <alignment horizontal="right"/>
    </xf>
    <xf numFmtId="38" fontId="7" fillId="0" borderId="1" xfId="17" applyFont="1" applyFill="1" applyBorder="1" applyAlignment="1">
      <alignment/>
    </xf>
    <xf numFmtId="38" fontId="7" fillId="0" borderId="0" xfId="17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4" xfId="0" applyFill="1" applyBorder="1" applyAlignment="1">
      <alignment horizontal="center"/>
    </xf>
    <xf numFmtId="0" fontId="7" fillId="0" borderId="8" xfId="22" applyFont="1" applyFill="1" applyBorder="1" applyAlignment="1">
      <alignment horizontal="center" vertical="center"/>
      <protection/>
    </xf>
    <xf numFmtId="0" fontId="7" fillId="0" borderId="3" xfId="22" applyFont="1" applyFill="1" applyBorder="1" applyAlignment="1">
      <alignment horizontal="center" vertical="center"/>
      <protection/>
    </xf>
    <xf numFmtId="0" fontId="7" fillId="0" borderId="1" xfId="22" applyFont="1" applyFill="1" applyBorder="1" applyAlignment="1">
      <alignment horizontal="center" vertical="center"/>
      <protection/>
    </xf>
    <xf numFmtId="0" fontId="7" fillId="0" borderId="5" xfId="22" applyFont="1" applyFill="1" applyBorder="1" applyAlignment="1">
      <alignment horizontal="center" vertical="center"/>
      <protection/>
    </xf>
    <xf numFmtId="176" fontId="7" fillId="0" borderId="14" xfId="22" applyNumberFormat="1" applyFont="1" applyFill="1" applyBorder="1" applyAlignment="1">
      <alignment horizontal="center" vertical="center"/>
      <protection/>
    </xf>
    <xf numFmtId="176" fontId="7" fillId="0" borderId="9" xfId="22" applyNumberFormat="1" applyFont="1" applyFill="1" applyBorder="1" applyAlignment="1">
      <alignment horizontal="center" vertical="center"/>
      <protection/>
    </xf>
    <xf numFmtId="38" fontId="7" fillId="0" borderId="6" xfId="17" applyFont="1" applyFill="1" applyBorder="1" applyAlignment="1" quotePrefix="1">
      <alignment horizontal="center" vertical="center"/>
    </xf>
    <xf numFmtId="38" fontId="7" fillId="0" borderId="11" xfId="17" applyFont="1" applyFill="1" applyBorder="1" applyAlignment="1" quotePrefix="1">
      <alignment horizontal="center" vertical="center"/>
    </xf>
    <xf numFmtId="176" fontId="7" fillId="0" borderId="2" xfId="22" applyNumberFormat="1" applyFont="1" applyFill="1" applyBorder="1" applyAlignment="1">
      <alignment horizontal="center" vertical="center"/>
      <protection/>
    </xf>
    <xf numFmtId="0" fontId="7" fillId="0" borderId="2" xfId="22" applyFont="1" applyFill="1" applyBorder="1" applyAlignment="1">
      <alignment horizontal="center" vertical="center"/>
      <protection/>
    </xf>
    <xf numFmtId="0" fontId="5" fillId="0" borderId="13" xfId="22" applyFont="1" applyFill="1" applyBorder="1" applyAlignment="1">
      <alignment horizontal="center" vertical="center" wrapText="1"/>
      <protection/>
    </xf>
    <xf numFmtId="0" fontId="5" fillId="0" borderId="12" xfId="22" applyFont="1" applyFill="1" applyBorder="1" applyAlignment="1">
      <alignment horizontal="center" vertical="center" wrapText="1"/>
      <protection/>
    </xf>
    <xf numFmtId="0" fontId="7" fillId="0" borderId="14" xfId="22" applyFont="1" applyFill="1" applyBorder="1" applyAlignment="1">
      <alignment horizontal="center" vertical="center" wrapText="1"/>
      <protection/>
    </xf>
    <xf numFmtId="0" fontId="7" fillId="0" borderId="9" xfId="22" applyFont="1" applyFill="1" applyBorder="1" applyAlignment="1">
      <alignment horizontal="center" vertical="center" wrapText="1"/>
      <protection/>
    </xf>
    <xf numFmtId="176" fontId="7" fillId="0" borderId="14" xfId="22" applyNumberFormat="1" applyFont="1" applyFill="1" applyBorder="1" applyAlignment="1">
      <alignment horizontal="center" vertical="center" wrapText="1"/>
      <protection/>
    </xf>
    <xf numFmtId="176" fontId="7" fillId="0" borderId="9" xfId="22" applyNumberFormat="1" applyFont="1" applyFill="1" applyBorder="1" applyAlignment="1">
      <alignment horizontal="center" vertical="center" wrapText="1"/>
      <protection/>
    </xf>
    <xf numFmtId="176" fontId="7" fillId="0" borderId="2" xfId="22" applyNumberFormat="1" applyFont="1" applyFill="1" applyBorder="1" applyAlignment="1">
      <alignment horizontal="center" vertical="center" wrapText="1"/>
      <protection/>
    </xf>
    <xf numFmtId="176" fontId="7" fillId="0" borderId="11" xfId="22" applyNumberFormat="1" applyFont="1" applyFill="1" applyBorder="1" applyAlignment="1">
      <alignment horizontal="center" vertical="center" wrapText="1"/>
      <protection/>
    </xf>
    <xf numFmtId="176" fontId="7" fillId="0" borderId="6" xfId="22" applyNumberFormat="1" applyFont="1" applyFill="1" applyBorder="1" applyAlignment="1">
      <alignment horizontal="center" vertical="center"/>
      <protection/>
    </xf>
    <xf numFmtId="176" fontId="7" fillId="0" borderId="10" xfId="22" applyNumberFormat="1" applyFont="1" applyFill="1" applyBorder="1" applyAlignment="1">
      <alignment horizontal="center" vertical="center"/>
      <protection/>
    </xf>
    <xf numFmtId="176" fontId="7" fillId="0" borderId="11" xfId="22" applyNumberFormat="1" applyFont="1" applyFill="1" applyBorder="1" applyAlignment="1">
      <alignment horizontal="center" vertical="center"/>
      <protection/>
    </xf>
    <xf numFmtId="176" fontId="7" fillId="0" borderId="8" xfId="22" applyNumberFormat="1" applyFont="1" applyFill="1" applyBorder="1" applyAlignment="1">
      <alignment horizontal="center" vertical="center"/>
      <protection/>
    </xf>
    <xf numFmtId="176" fontId="7" fillId="0" borderId="1" xfId="22" applyNumberFormat="1" applyFont="1" applyFill="1" applyBorder="1" applyAlignment="1">
      <alignment horizontal="center" vertical="center"/>
      <protection/>
    </xf>
    <xf numFmtId="176" fontId="7" fillId="0" borderId="6" xfId="22" applyNumberFormat="1" applyFont="1" applyFill="1" applyBorder="1" applyAlignment="1">
      <alignment horizontal="center" vertical="center" wrapText="1"/>
      <protection/>
    </xf>
    <xf numFmtId="176" fontId="7" fillId="0" borderId="10" xfId="22" applyNumberFormat="1" applyFont="1" applyFill="1" applyBorder="1" applyAlignment="1">
      <alignment horizontal="center" vertical="center" wrapText="1"/>
      <protection/>
    </xf>
    <xf numFmtId="0" fontId="7" fillId="0" borderId="6" xfId="22" applyFont="1" applyFill="1" applyBorder="1" applyAlignment="1">
      <alignment horizontal="center" vertical="center"/>
      <protection/>
    </xf>
    <xf numFmtId="0" fontId="7" fillId="0" borderId="10" xfId="22" applyFont="1" applyFill="1" applyBorder="1" applyAlignment="1">
      <alignment horizontal="center" vertical="center"/>
      <protection/>
    </xf>
    <xf numFmtId="38" fontId="7" fillId="0" borderId="8" xfId="17" applyFont="1" applyFill="1" applyBorder="1" applyAlignment="1">
      <alignment horizontal="left" vertical="top" wrapText="1"/>
    </xf>
    <xf numFmtId="0" fontId="7" fillId="0" borderId="13" xfId="22" applyFont="1" applyFill="1" applyBorder="1" applyAlignment="1">
      <alignment horizontal="center" vertical="center" wrapText="1"/>
      <protection/>
    </xf>
    <xf numFmtId="0" fontId="7" fillId="0" borderId="12" xfId="22" applyFont="1" applyFill="1" applyBorder="1" applyAlignment="1">
      <alignment horizontal="center" vertical="center"/>
      <protection/>
    </xf>
    <xf numFmtId="0" fontId="7" fillId="0" borderId="0" xfId="22" applyFont="1" applyFill="1" applyBorder="1" applyAlignment="1">
      <alignment horizontal="center" vertical="center" wrapText="1"/>
      <protection/>
    </xf>
    <xf numFmtId="176" fontId="7" fillId="0" borderId="0" xfId="22" applyNumberFormat="1" applyFont="1" applyFill="1" applyBorder="1" applyAlignment="1">
      <alignment horizontal="center" vertical="center" wrapText="1"/>
      <protection/>
    </xf>
    <xf numFmtId="0" fontId="7" fillId="0" borderId="2" xfId="22" applyFont="1" applyFill="1" applyBorder="1" applyAlignment="1">
      <alignment horizontal="center" vertical="center" wrapText="1"/>
      <protection/>
    </xf>
    <xf numFmtId="38" fontId="7" fillId="0" borderId="13" xfId="17" applyFont="1" applyFill="1" applyBorder="1" applyAlignment="1">
      <alignment horizontal="center" vertical="center" wrapText="1"/>
    </xf>
    <xf numFmtId="38" fontId="7" fillId="0" borderId="12" xfId="17" applyFont="1" applyFill="1" applyBorder="1" applyAlignment="1">
      <alignment horizontal="center" vertical="center" wrapText="1"/>
    </xf>
    <xf numFmtId="38" fontId="7" fillId="0" borderId="8" xfId="17" applyFont="1" applyFill="1" applyBorder="1" applyAlignment="1" quotePrefix="1">
      <alignment horizontal="center" vertical="center" wrapText="1"/>
    </xf>
    <xf numFmtId="38" fontId="7" fillId="0" borderId="3" xfId="17" applyFont="1" applyFill="1" applyBorder="1" applyAlignment="1" quotePrefix="1">
      <alignment horizontal="center" vertical="center" wrapText="1"/>
    </xf>
    <xf numFmtId="38" fontId="7" fillId="0" borderId="1" xfId="17" applyFont="1" applyFill="1" applyBorder="1" applyAlignment="1" quotePrefix="1">
      <alignment horizontal="center" vertical="center" wrapText="1"/>
    </xf>
    <xf numFmtId="38" fontId="7" fillId="0" borderId="5" xfId="17" applyFont="1" applyFill="1" applyBorder="1" applyAlignment="1" quotePrefix="1">
      <alignment horizontal="center" vertical="center" wrapText="1"/>
    </xf>
    <xf numFmtId="38" fontId="7" fillId="0" borderId="11" xfId="17" applyFont="1" applyFill="1" applyBorder="1" applyAlignment="1" quotePrefix="1">
      <alignment horizontal="center" vertical="center" wrapText="1"/>
    </xf>
    <xf numFmtId="38" fontId="7" fillId="0" borderId="4" xfId="17" applyFont="1" applyFill="1" applyBorder="1" applyAlignment="1">
      <alignment horizontal="center" vertical="center"/>
    </xf>
    <xf numFmtId="0" fontId="7" fillId="0" borderId="2" xfId="21" applyFont="1" applyFill="1" applyBorder="1" applyAlignment="1">
      <alignment horizontal="center" vertical="center"/>
    </xf>
    <xf numFmtId="0" fontId="7" fillId="0" borderId="6" xfId="21" applyFont="1" applyFill="1" applyBorder="1" applyAlignment="1">
      <alignment horizontal="center" vertical="center"/>
    </xf>
    <xf numFmtId="0" fontId="7" fillId="0" borderId="11" xfId="21" applyFont="1" applyFill="1" applyBorder="1" applyAlignment="1">
      <alignment horizontal="center" vertical="center"/>
    </xf>
    <xf numFmtId="38" fontId="7" fillId="0" borderId="12" xfId="17" applyFont="1" applyFill="1" applyBorder="1" applyAlignment="1">
      <alignment horizontal="center" vertical="center"/>
    </xf>
    <xf numFmtId="0" fontId="0" fillId="0" borderId="9" xfId="22" applyFill="1" applyBorder="1">
      <alignment/>
      <protection/>
    </xf>
    <xf numFmtId="38" fontId="13" fillId="0" borderId="12" xfId="17" applyFont="1" applyFill="1" applyBorder="1" applyAlignment="1">
      <alignment horizontal="center" vertical="center"/>
    </xf>
    <xf numFmtId="38" fontId="13" fillId="0" borderId="1" xfId="17" applyFont="1" applyFill="1" applyBorder="1" applyAlignment="1">
      <alignment horizontal="center" vertical="center"/>
    </xf>
    <xf numFmtId="38" fontId="5" fillId="0" borderId="13" xfId="17" applyFont="1" applyFill="1" applyBorder="1" applyAlignment="1">
      <alignment horizontal="center" vertical="center" wrapText="1"/>
    </xf>
    <xf numFmtId="38" fontId="5" fillId="0" borderId="12" xfId="17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8" fontId="5" fillId="0" borderId="14" xfId="17" applyFont="1" applyFill="1" applyBorder="1" applyAlignment="1">
      <alignment horizontal="center" vertical="center" wrapText="1"/>
    </xf>
    <xf numFmtId="38" fontId="5" fillId="0" borderId="9" xfId="17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57" fontId="7" fillId="0" borderId="6" xfId="22" applyNumberFormat="1" applyFont="1" applyFill="1" applyBorder="1" applyAlignment="1">
      <alignment horizontal="center" vertical="center"/>
      <protection/>
    </xf>
    <xf numFmtId="0" fontId="7" fillId="0" borderId="6" xfId="22" applyFont="1" applyFill="1" applyBorder="1" applyAlignment="1">
      <alignment horizontal="center" vertical="center" shrinkToFit="1"/>
      <protection/>
    </xf>
    <xf numFmtId="0" fontId="0" fillId="0" borderId="1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7" fillId="0" borderId="13" xfId="22" applyFont="1" applyFill="1" applyBorder="1" applyAlignment="1">
      <alignment horizontal="center" vertical="center"/>
      <protection/>
    </xf>
    <xf numFmtId="57" fontId="7" fillId="0" borderId="8" xfId="22" applyNumberFormat="1" applyFont="1" applyFill="1" applyBorder="1" applyAlignment="1">
      <alignment horizontal="center" vertical="center"/>
      <protection/>
    </xf>
    <xf numFmtId="57" fontId="7" fillId="0" borderId="3" xfId="22" applyNumberFormat="1" applyFont="1" applyFill="1" applyBorder="1" applyAlignment="1">
      <alignment horizontal="center" vertical="center"/>
      <protection/>
    </xf>
    <xf numFmtId="57" fontId="7" fillId="0" borderId="1" xfId="22" applyNumberFormat="1" applyFont="1" applyFill="1" applyBorder="1" applyAlignment="1">
      <alignment horizontal="center" vertical="center"/>
      <protection/>
    </xf>
    <xf numFmtId="57" fontId="7" fillId="0" borderId="5" xfId="22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57" fontId="7" fillId="0" borderId="10" xfId="17" applyNumberFormat="1" applyFont="1" applyFill="1" applyBorder="1" applyAlignment="1">
      <alignment horizontal="center" vertical="center"/>
    </xf>
    <xf numFmtId="57" fontId="7" fillId="0" borderId="11" xfId="17" applyNumberFormat="1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/>
    </xf>
    <xf numFmtId="0" fontId="7" fillId="0" borderId="0" xfId="22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7" fillId="0" borderId="6" xfId="22" applyFont="1" applyFill="1" applyBorder="1" applyAlignment="1">
      <alignment horizontal="center" vertical="center" wrapText="1"/>
      <protection/>
    </xf>
    <xf numFmtId="0" fontId="7" fillId="0" borderId="0" xfId="22" applyFont="1" applyFill="1" applyBorder="1" applyAlignment="1">
      <alignment/>
      <protection/>
    </xf>
    <xf numFmtId="183" fontId="7" fillId="0" borderId="0" xfId="22" applyNumberFormat="1" applyFont="1" applyFill="1" applyBorder="1" applyAlignment="1">
      <alignment/>
      <protection/>
    </xf>
    <xf numFmtId="4" fontId="7" fillId="0" borderId="0" xfId="22" applyNumberFormat="1" applyFont="1" applyFill="1" applyBorder="1" applyAlignment="1">
      <alignment/>
      <protection/>
    </xf>
    <xf numFmtId="4" fontId="0" fillId="0" borderId="0" xfId="0" applyNumberFormat="1" applyFill="1" applyAlignment="1">
      <alignment/>
    </xf>
    <xf numFmtId="0" fontId="7" fillId="0" borderId="11" xfId="22" applyFont="1" applyFill="1" applyBorder="1" applyAlignment="1">
      <alignment horizontal="center" vertical="center"/>
      <protection/>
    </xf>
    <xf numFmtId="0" fontId="7" fillId="0" borderId="13" xfId="22" applyFont="1" applyFill="1" applyBorder="1" applyAlignment="1">
      <alignment horizontal="center" vertical="center" shrinkToFit="1"/>
      <protection/>
    </xf>
    <xf numFmtId="0" fontId="0" fillId="0" borderId="8" xfId="0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社会生活指標" xfId="21"/>
    <cellStyle name="標準_県勢要覧2002-2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19050</xdr:rowOff>
    </xdr:from>
    <xdr:to>
      <xdr:col>0</xdr:col>
      <xdr:colOff>0</xdr:colOff>
      <xdr:row>84</xdr:row>
      <xdr:rowOff>0</xdr:rowOff>
    </xdr:to>
    <xdr:sp>
      <xdr:nvSpPr>
        <xdr:cNvPr id="15" name="テキスト 1"/>
        <xdr:cNvSpPr txBox="1">
          <a:spLocks noChangeArrowheads="1"/>
        </xdr:cNvSpPr>
      </xdr:nvSpPr>
      <xdr:spPr>
        <a:xfrm>
          <a:off x="0" y="10553700"/>
          <a:ext cx="0" cy="2466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そ
の
他
の
疾
病
・
異
常
∧
平
成
12
年
∨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テキスト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視
力
1.0
未
満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テキスト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む
し
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552450</xdr:colOff>
      <xdr:row>1</xdr:row>
      <xdr:rowOff>152400</xdr:rowOff>
    </xdr:from>
    <xdr:ext cx="85725" cy="200025"/>
    <xdr:sp>
      <xdr:nvSpPr>
        <xdr:cNvPr id="1" name="TextBox 2"/>
        <xdr:cNvSpPr txBox="1">
          <a:spLocks noChangeArrowheads="1"/>
        </xdr:cNvSpPr>
      </xdr:nvSpPr>
      <xdr:spPr>
        <a:xfrm>
          <a:off x="1828800" y="33337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toukei/ken/WINDOWS\TEMP\WINDOWS\TEMP\file://\\HP1\HPOK\13&#30476;&#21218;&#35201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付録-3"/>
      <sheetName val="1土地・気象"/>
      <sheetName val="2世帯・人口"/>
      <sheetName val="2-8.9"/>
      <sheetName val="2-10"/>
      <sheetName val="4農林水産"/>
      <sheetName val="5鉱工業"/>
      <sheetName val="6労働・賃金"/>
      <sheetName val="7建築・住宅"/>
      <sheetName val="8-1"/>
      <sheetName val="8-2"/>
      <sheetName val="8-2、3"/>
      <sheetName val="8-4、5"/>
      <sheetName val="8-6"/>
      <sheetName val="8-7.8"/>
      <sheetName val="9運輸・通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8.375" style="2" customWidth="1"/>
    <col min="2" max="2" width="3.75390625" style="19" bestFit="1" customWidth="1"/>
    <col min="3" max="3" width="40.375" style="2" customWidth="1"/>
    <col min="4" max="16384" width="8.875" style="2" customWidth="1"/>
  </cols>
  <sheetData>
    <row r="1" spans="1:2" ht="17.25">
      <c r="A1" s="6" t="s">
        <v>351</v>
      </c>
      <c r="B1" s="14"/>
    </row>
    <row r="2" spans="1:3" s="8" customFormat="1" ht="15" customHeight="1">
      <c r="A2" s="7" t="s">
        <v>318</v>
      </c>
      <c r="B2" s="15"/>
      <c r="C2" s="7" t="s">
        <v>319</v>
      </c>
    </row>
    <row r="3" spans="1:3" ht="16.5" customHeight="1">
      <c r="A3" s="1" t="s">
        <v>306</v>
      </c>
      <c r="B3" s="16">
        <v>70</v>
      </c>
      <c r="C3" s="1" t="s">
        <v>365</v>
      </c>
    </row>
    <row r="4" spans="1:3" ht="16.5" customHeight="1">
      <c r="A4" s="1"/>
      <c r="B4" s="16">
        <v>71</v>
      </c>
      <c r="C4" s="1" t="s">
        <v>366</v>
      </c>
    </row>
    <row r="5" spans="1:3" ht="16.5" customHeight="1">
      <c r="A5" s="1"/>
      <c r="B5" s="16">
        <v>72</v>
      </c>
      <c r="C5" s="1" t="s">
        <v>367</v>
      </c>
    </row>
    <row r="6" spans="1:3" s="10" customFormat="1" ht="16.5" customHeight="1">
      <c r="A6" s="9"/>
      <c r="B6" s="17">
        <v>73</v>
      </c>
      <c r="C6" s="9" t="s">
        <v>368</v>
      </c>
    </row>
    <row r="7" spans="1:3" ht="16.5" customHeight="1">
      <c r="A7" s="1" t="s">
        <v>307</v>
      </c>
      <c r="B7" s="16">
        <v>74</v>
      </c>
      <c r="C7" s="1" t="s">
        <v>369</v>
      </c>
    </row>
    <row r="8" spans="1:3" ht="16.5" customHeight="1">
      <c r="A8" s="1"/>
      <c r="B8" s="16">
        <v>75</v>
      </c>
      <c r="C8" s="1" t="s">
        <v>370</v>
      </c>
    </row>
    <row r="9" spans="1:3" ht="16.5" customHeight="1">
      <c r="A9" s="1"/>
      <c r="B9" s="16">
        <v>76</v>
      </c>
      <c r="C9" s="1" t="s">
        <v>371</v>
      </c>
    </row>
    <row r="10" spans="1:3" ht="16.5" customHeight="1">
      <c r="A10" s="1"/>
      <c r="B10" s="16">
        <v>77</v>
      </c>
      <c r="C10" s="1" t="s">
        <v>357</v>
      </c>
    </row>
    <row r="11" spans="1:3" s="10" customFormat="1" ht="16.5" customHeight="1">
      <c r="A11" s="9"/>
      <c r="B11" s="17">
        <v>78</v>
      </c>
      <c r="C11" s="9" t="s">
        <v>372</v>
      </c>
    </row>
    <row r="12" spans="1:3" ht="16.5" customHeight="1">
      <c r="A12" s="13" t="s">
        <v>308</v>
      </c>
      <c r="B12" s="16">
        <v>79</v>
      </c>
      <c r="C12" s="13" t="s">
        <v>373</v>
      </c>
    </row>
    <row r="13" spans="1:3" ht="16.5" customHeight="1">
      <c r="A13" s="13"/>
      <c r="B13" s="16">
        <v>80</v>
      </c>
      <c r="C13" s="13" t="s">
        <v>374</v>
      </c>
    </row>
    <row r="14" spans="1:3" ht="16.5" customHeight="1">
      <c r="A14" s="13"/>
      <c r="B14" s="16">
        <v>81</v>
      </c>
      <c r="C14" s="13" t="s">
        <v>441</v>
      </c>
    </row>
    <row r="15" spans="1:3" ht="16.5" customHeight="1">
      <c r="A15" s="1"/>
      <c r="B15" s="16">
        <v>82</v>
      </c>
      <c r="C15" s="1" t="s">
        <v>446</v>
      </c>
    </row>
    <row r="16" spans="1:3" ht="16.5" customHeight="1">
      <c r="A16" s="1"/>
      <c r="B16" s="16">
        <v>83</v>
      </c>
      <c r="C16" s="1" t="s">
        <v>375</v>
      </c>
    </row>
    <row r="17" spans="1:3" ht="16.5" customHeight="1">
      <c r="A17" s="1"/>
      <c r="B17" s="16">
        <v>84</v>
      </c>
      <c r="C17" s="1" t="s">
        <v>391</v>
      </c>
    </row>
    <row r="18" spans="1:3" ht="16.5" customHeight="1">
      <c r="A18" s="1"/>
      <c r="B18" s="16">
        <v>85</v>
      </c>
      <c r="C18" s="1" t="s">
        <v>396</v>
      </c>
    </row>
    <row r="19" spans="1:3" ht="16.5" customHeight="1">
      <c r="A19" s="1"/>
      <c r="B19" s="16">
        <v>86</v>
      </c>
      <c r="C19" s="1" t="s">
        <v>376</v>
      </c>
    </row>
    <row r="20" spans="1:3" ht="16.5" customHeight="1">
      <c r="A20" s="1"/>
      <c r="B20" s="16">
        <v>87</v>
      </c>
      <c r="C20" s="1" t="s">
        <v>377</v>
      </c>
    </row>
    <row r="21" spans="1:3" s="10" customFormat="1" ht="16.5" customHeight="1">
      <c r="A21" s="9"/>
      <c r="B21" s="17">
        <v>88</v>
      </c>
      <c r="C21" s="9" t="s">
        <v>392</v>
      </c>
    </row>
    <row r="22" spans="1:3" ht="16.5" customHeight="1">
      <c r="A22" s="1" t="s">
        <v>309</v>
      </c>
      <c r="B22" s="16">
        <v>89</v>
      </c>
      <c r="C22" s="1" t="s">
        <v>378</v>
      </c>
    </row>
    <row r="23" spans="1:3" ht="16.5" customHeight="1">
      <c r="A23" s="1"/>
      <c r="B23" s="16">
        <v>90</v>
      </c>
      <c r="C23" s="1" t="s">
        <v>379</v>
      </c>
    </row>
    <row r="24" spans="1:3" s="10" customFormat="1" ht="16.5" customHeight="1">
      <c r="A24" s="11"/>
      <c r="B24" s="17">
        <v>91</v>
      </c>
      <c r="C24" s="11" t="s">
        <v>380</v>
      </c>
    </row>
    <row r="25" spans="1:3" ht="16.5" customHeight="1">
      <c r="A25" s="3" t="s">
        <v>310</v>
      </c>
      <c r="B25" s="16">
        <v>92</v>
      </c>
      <c r="C25" s="3" t="s">
        <v>381</v>
      </c>
    </row>
    <row r="26" spans="1:3" ht="16.5" customHeight="1">
      <c r="A26" s="4"/>
      <c r="B26" s="16">
        <v>93</v>
      </c>
      <c r="C26" s="4" t="s">
        <v>382</v>
      </c>
    </row>
    <row r="27" spans="1:3" ht="16.5" customHeight="1">
      <c r="A27" s="4"/>
      <c r="B27" s="16">
        <v>94</v>
      </c>
      <c r="C27" s="4" t="s">
        <v>383</v>
      </c>
    </row>
    <row r="28" spans="1:3" ht="16.5" customHeight="1">
      <c r="A28" s="4"/>
      <c r="B28" s="16">
        <v>95</v>
      </c>
      <c r="C28" s="4" t="s">
        <v>384</v>
      </c>
    </row>
    <row r="29" spans="1:3" s="10" customFormat="1" ht="16.5" customHeight="1">
      <c r="A29" s="12"/>
      <c r="B29" s="17">
        <v>96</v>
      </c>
      <c r="C29" s="12" t="s">
        <v>385</v>
      </c>
    </row>
    <row r="30" spans="1:3" ht="16.5" customHeight="1">
      <c r="A30" s="4" t="s">
        <v>311</v>
      </c>
      <c r="B30" s="16">
        <v>97</v>
      </c>
      <c r="C30" s="4" t="s">
        <v>386</v>
      </c>
    </row>
    <row r="31" spans="1:3" ht="16.5" customHeight="1">
      <c r="A31" s="4"/>
      <c r="B31" s="16">
        <v>98</v>
      </c>
      <c r="C31" s="4" t="s">
        <v>387</v>
      </c>
    </row>
    <row r="32" spans="1:3" ht="16.5" customHeight="1">
      <c r="A32" s="4"/>
      <c r="B32" s="16">
        <v>99</v>
      </c>
      <c r="C32" s="4" t="s">
        <v>388</v>
      </c>
    </row>
    <row r="33" spans="1:3" ht="16.5" customHeight="1">
      <c r="A33" s="4"/>
      <c r="B33" s="16">
        <v>100</v>
      </c>
      <c r="C33" s="4" t="s">
        <v>389</v>
      </c>
    </row>
    <row r="34" spans="1:3" ht="12">
      <c r="A34" s="5"/>
      <c r="B34" s="18"/>
      <c r="C34" s="5"/>
    </row>
    <row r="35" spans="1:3" ht="12">
      <c r="A35" s="5"/>
      <c r="B35" s="18"/>
      <c r="C35" s="5"/>
    </row>
    <row r="36" spans="1:3" ht="12">
      <c r="A36" s="5"/>
      <c r="B36" s="18"/>
      <c r="C36" s="5"/>
    </row>
    <row r="37" spans="1:3" ht="12">
      <c r="A37" s="5"/>
      <c r="B37" s="18"/>
      <c r="C37" s="5"/>
    </row>
    <row r="38" spans="1:3" ht="12">
      <c r="A38" s="5"/>
      <c r="B38" s="18"/>
      <c r="C38" s="5"/>
    </row>
    <row r="39" spans="1:3" ht="12">
      <c r="A39" s="5"/>
      <c r="B39" s="18"/>
      <c r="C39" s="5"/>
    </row>
    <row r="40" spans="1:3" ht="12">
      <c r="A40" s="5"/>
      <c r="B40" s="18"/>
      <c r="C40" s="5"/>
    </row>
    <row r="41" spans="1:3" ht="12">
      <c r="A41" s="5"/>
      <c r="B41" s="18"/>
      <c r="C41" s="5"/>
    </row>
    <row r="42" spans="1:3" ht="12">
      <c r="A42" s="5"/>
      <c r="B42" s="18"/>
      <c r="C42" s="5"/>
    </row>
    <row r="43" spans="1:3" ht="12">
      <c r="A43" s="5"/>
      <c r="B43" s="18"/>
      <c r="C43" s="5"/>
    </row>
    <row r="44" spans="1:3" ht="12">
      <c r="A44" s="5"/>
      <c r="B44" s="18"/>
      <c r="C44" s="5"/>
    </row>
    <row r="45" spans="1:3" ht="12">
      <c r="A45" s="5"/>
      <c r="B45" s="18"/>
      <c r="C45" s="5"/>
    </row>
    <row r="46" spans="1:3" ht="12">
      <c r="A46" s="5"/>
      <c r="B46" s="18"/>
      <c r="C46" s="5"/>
    </row>
    <row r="47" spans="1:3" ht="12">
      <c r="A47" s="5"/>
      <c r="B47" s="18"/>
      <c r="C47" s="5"/>
    </row>
    <row r="48" spans="1:3" ht="12">
      <c r="A48" s="5"/>
      <c r="B48" s="18"/>
      <c r="C48" s="5"/>
    </row>
    <row r="49" spans="1:3" ht="12">
      <c r="A49" s="5"/>
      <c r="B49" s="18"/>
      <c r="C49" s="5"/>
    </row>
    <row r="50" spans="1:3" ht="12">
      <c r="A50" s="5"/>
      <c r="B50" s="18"/>
      <c r="C50" s="5"/>
    </row>
    <row r="51" spans="1:3" ht="12">
      <c r="A51" s="5"/>
      <c r="B51" s="18"/>
      <c r="C51" s="5"/>
    </row>
    <row r="52" spans="1:3" ht="12">
      <c r="A52" s="5"/>
      <c r="B52" s="18"/>
      <c r="C52" s="5"/>
    </row>
    <row r="53" spans="1:3" ht="12">
      <c r="A53" s="5"/>
      <c r="B53" s="18"/>
      <c r="C53" s="5"/>
    </row>
    <row r="54" spans="1:3" ht="12">
      <c r="A54" s="5"/>
      <c r="B54" s="18"/>
      <c r="C54" s="5"/>
    </row>
    <row r="55" spans="1:3" ht="12">
      <c r="A55" s="5"/>
      <c r="B55" s="18"/>
      <c r="C55" s="5"/>
    </row>
    <row r="56" spans="1:3" ht="12">
      <c r="A56" s="5"/>
      <c r="B56" s="18"/>
      <c r="C56" s="5"/>
    </row>
    <row r="57" spans="1:3" ht="12">
      <c r="A57" s="5"/>
      <c r="B57" s="18"/>
      <c r="C57" s="5"/>
    </row>
    <row r="58" spans="1:3" ht="12">
      <c r="A58" s="5"/>
      <c r="B58" s="18"/>
      <c r="C58" s="5"/>
    </row>
    <row r="59" spans="1:3" ht="12">
      <c r="A59" s="5"/>
      <c r="B59" s="18"/>
      <c r="C59" s="5"/>
    </row>
    <row r="60" spans="1:3" ht="12">
      <c r="A60" s="5"/>
      <c r="B60" s="18"/>
      <c r="C60" s="5"/>
    </row>
    <row r="61" spans="1:3" ht="12">
      <c r="A61" s="5"/>
      <c r="B61" s="18"/>
      <c r="C61" s="5"/>
    </row>
    <row r="62" spans="1:3" ht="12">
      <c r="A62" s="5"/>
      <c r="B62" s="18"/>
      <c r="C62" s="5"/>
    </row>
    <row r="63" spans="1:3" ht="12">
      <c r="A63" s="5"/>
      <c r="B63" s="18"/>
      <c r="C63" s="5"/>
    </row>
    <row r="64" spans="1:3" ht="12">
      <c r="A64" s="5"/>
      <c r="B64" s="18"/>
      <c r="C64" s="5"/>
    </row>
    <row r="65" spans="1:3" ht="12">
      <c r="A65" s="5"/>
      <c r="B65" s="18"/>
      <c r="C65" s="5"/>
    </row>
    <row r="66" spans="1:3" ht="12">
      <c r="A66" s="5"/>
      <c r="B66" s="18"/>
      <c r="C66" s="5"/>
    </row>
    <row r="67" spans="1:3" ht="12">
      <c r="A67" s="5"/>
      <c r="B67" s="18"/>
      <c r="C67" s="5"/>
    </row>
    <row r="68" spans="1:3" ht="12">
      <c r="A68" s="5"/>
      <c r="B68" s="18"/>
      <c r="C68" s="5"/>
    </row>
    <row r="69" spans="1:3" ht="12">
      <c r="A69" s="5"/>
      <c r="B69" s="18"/>
      <c r="C69" s="5"/>
    </row>
    <row r="70" spans="1:3" ht="12">
      <c r="A70" s="5"/>
      <c r="B70" s="18"/>
      <c r="C70" s="5"/>
    </row>
    <row r="71" spans="1:3" ht="12">
      <c r="A71" s="5"/>
      <c r="B71" s="18"/>
      <c r="C71" s="5"/>
    </row>
    <row r="72" spans="1:3" ht="12">
      <c r="A72" s="5"/>
      <c r="B72" s="18"/>
      <c r="C72" s="5"/>
    </row>
    <row r="73" spans="1:3" ht="12">
      <c r="A73" s="5"/>
      <c r="B73" s="18"/>
      <c r="C73" s="5"/>
    </row>
    <row r="74" spans="1:3" ht="12">
      <c r="A74" s="5"/>
      <c r="B74" s="18"/>
      <c r="C74" s="5"/>
    </row>
    <row r="75" spans="1:3" ht="12">
      <c r="A75" s="5"/>
      <c r="B75" s="18"/>
      <c r="C75" s="5"/>
    </row>
    <row r="76" spans="1:3" ht="12">
      <c r="A76" s="5"/>
      <c r="B76" s="18"/>
      <c r="C76" s="5"/>
    </row>
    <row r="77" spans="1:3" ht="12">
      <c r="A77" s="5"/>
      <c r="B77" s="18"/>
      <c r="C77" s="5"/>
    </row>
    <row r="78" spans="1:3" ht="12">
      <c r="A78" s="5"/>
      <c r="B78" s="18"/>
      <c r="C78" s="5"/>
    </row>
    <row r="79" spans="1:3" ht="12">
      <c r="A79" s="5"/>
      <c r="B79" s="18"/>
      <c r="C79" s="5"/>
    </row>
    <row r="80" spans="1:3" ht="12">
      <c r="A80" s="5"/>
      <c r="B80" s="18"/>
      <c r="C80" s="5"/>
    </row>
    <row r="81" spans="1:3" ht="12">
      <c r="A81" s="5"/>
      <c r="B81" s="18"/>
      <c r="C81" s="5"/>
    </row>
    <row r="82" spans="1:3" ht="12">
      <c r="A82" s="5"/>
      <c r="B82" s="18"/>
      <c r="C82" s="5"/>
    </row>
    <row r="83" spans="1:3" ht="12">
      <c r="A83" s="5"/>
      <c r="B83" s="18"/>
      <c r="C83" s="5"/>
    </row>
    <row r="84" spans="1:3" ht="12">
      <c r="A84" s="5"/>
      <c r="B84" s="18"/>
      <c r="C84" s="5"/>
    </row>
    <row r="85" spans="1:3" ht="12">
      <c r="A85" s="5"/>
      <c r="B85" s="18"/>
      <c r="C85" s="5"/>
    </row>
    <row r="86" spans="1:3" ht="12">
      <c r="A86" s="5"/>
      <c r="B86" s="18"/>
      <c r="C86" s="5"/>
    </row>
    <row r="87" spans="1:3" ht="12">
      <c r="A87" s="5"/>
      <c r="B87" s="18"/>
      <c r="C87" s="5"/>
    </row>
    <row r="88" spans="1:3" ht="12">
      <c r="A88" s="5"/>
      <c r="B88" s="18"/>
      <c r="C88" s="5"/>
    </row>
    <row r="89" spans="1:3" ht="12">
      <c r="A89" s="5"/>
      <c r="B89" s="18"/>
      <c r="C89" s="5"/>
    </row>
    <row r="90" spans="1:3" ht="12">
      <c r="A90" s="5"/>
      <c r="B90" s="18"/>
      <c r="C90" s="5"/>
    </row>
    <row r="91" spans="1:3" ht="12">
      <c r="A91" s="5"/>
      <c r="B91" s="18"/>
      <c r="C91" s="5"/>
    </row>
    <row r="92" spans="1:3" ht="12">
      <c r="A92" s="5"/>
      <c r="B92" s="18"/>
      <c r="C92" s="5"/>
    </row>
    <row r="93" spans="1:3" ht="12">
      <c r="A93" s="5"/>
      <c r="B93" s="18"/>
      <c r="C93" s="5"/>
    </row>
    <row r="94" spans="1:3" ht="12">
      <c r="A94" s="5"/>
      <c r="B94" s="18"/>
      <c r="C94" s="5"/>
    </row>
    <row r="95" spans="1:3" ht="12">
      <c r="A95" s="5"/>
      <c r="B95" s="18"/>
      <c r="C95" s="5"/>
    </row>
    <row r="96" spans="1:3" ht="12">
      <c r="A96" s="5"/>
      <c r="B96" s="18"/>
      <c r="C96" s="5"/>
    </row>
    <row r="97" spans="1:3" ht="12">
      <c r="A97" s="5"/>
      <c r="B97" s="18"/>
      <c r="C97" s="5"/>
    </row>
    <row r="98" spans="1:3" ht="12">
      <c r="A98" s="5"/>
      <c r="B98" s="18"/>
      <c r="C98" s="5"/>
    </row>
    <row r="99" spans="1:3" ht="12">
      <c r="A99" s="5"/>
      <c r="B99" s="18"/>
      <c r="C99" s="5"/>
    </row>
  </sheetData>
  <printOptions horizontalCentered="1"/>
  <pageMargins left="0.57" right="0.49" top="0.53" bottom="0" header="0.37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2.75390625" style="43" customWidth="1"/>
    <col min="2" max="2" width="21.25390625" style="43" customWidth="1"/>
    <col min="3" max="3" width="13.75390625" style="55" customWidth="1"/>
    <col min="4" max="5" width="13.25390625" style="55" customWidth="1"/>
    <col min="6" max="6" width="13.125" style="55" customWidth="1"/>
    <col min="7" max="7" width="13.625" style="55" customWidth="1"/>
    <col min="8" max="8" width="6.125" style="55" customWidth="1"/>
    <col min="9" max="9" width="6.25390625" style="134" customWidth="1"/>
    <col min="10" max="16384" width="8.875" style="55" customWidth="1"/>
  </cols>
  <sheetData>
    <row r="1" spans="1:9" s="101" customFormat="1" ht="15" customHeight="1">
      <c r="A1" s="38" t="s">
        <v>482</v>
      </c>
      <c r="D1" s="107"/>
      <c r="E1" s="107"/>
      <c r="F1" s="107"/>
      <c r="G1" s="107"/>
      <c r="H1" s="107"/>
      <c r="I1" s="107"/>
    </row>
    <row r="2" spans="1:9" s="29" customFormat="1" ht="24" customHeight="1">
      <c r="A2" s="234" t="s">
        <v>4</v>
      </c>
      <c r="B2" s="235"/>
      <c r="C2" s="20" t="s">
        <v>480</v>
      </c>
      <c r="D2" s="20" t="s">
        <v>514</v>
      </c>
      <c r="E2" s="20" t="s">
        <v>519</v>
      </c>
      <c r="F2" s="20" t="s">
        <v>544</v>
      </c>
      <c r="G2" s="20" t="s">
        <v>586</v>
      </c>
      <c r="H2" s="119" t="s">
        <v>520</v>
      </c>
      <c r="I2" s="119" t="s">
        <v>545</v>
      </c>
    </row>
    <row r="3" spans="1:9" s="101" customFormat="1" ht="11.25">
      <c r="A3" s="32"/>
      <c r="B3" s="120"/>
      <c r="C3" s="32" t="s">
        <v>9</v>
      </c>
      <c r="D3" s="32" t="s">
        <v>9</v>
      </c>
      <c r="E3" s="32" t="s">
        <v>9</v>
      </c>
      <c r="F3" s="32" t="s">
        <v>9</v>
      </c>
      <c r="G3" s="32" t="s">
        <v>9</v>
      </c>
      <c r="H3" s="32" t="s">
        <v>54</v>
      </c>
      <c r="I3" s="32" t="s">
        <v>54</v>
      </c>
    </row>
    <row r="4" spans="1:9" s="101" customFormat="1" ht="11.25">
      <c r="A4" s="23" t="s">
        <v>56</v>
      </c>
      <c r="B4" s="120" t="s">
        <v>57</v>
      </c>
      <c r="C4" s="32">
        <v>2116011916</v>
      </c>
      <c r="D4" s="32">
        <v>2106108201</v>
      </c>
      <c r="E4" s="32">
        <v>2039782914</v>
      </c>
      <c r="F4" s="32">
        <v>2032669748</v>
      </c>
      <c r="G4" s="32">
        <v>2025111191</v>
      </c>
      <c r="H4" s="121">
        <f>+F4/E4*100</f>
        <v>99.65127828303791</v>
      </c>
      <c r="I4" s="121">
        <f>+G4/F4*100</f>
        <v>99.62814633280016</v>
      </c>
    </row>
    <row r="5" spans="1:9" s="101" customFormat="1" ht="11.25">
      <c r="A5" s="23" t="s">
        <v>58</v>
      </c>
      <c r="B5" s="120" t="s">
        <v>59</v>
      </c>
      <c r="C5" s="32">
        <v>2108781340</v>
      </c>
      <c r="D5" s="32">
        <v>2101237506</v>
      </c>
      <c r="E5" s="32">
        <v>2035845246</v>
      </c>
      <c r="F5" s="32">
        <v>2029039117</v>
      </c>
      <c r="G5" s="32">
        <v>2018152206</v>
      </c>
      <c r="H5" s="121">
        <f aca="true" t="shared" si="0" ref="H5:I10">+F5/E5*100</f>
        <v>99.6656853455157</v>
      </c>
      <c r="I5" s="121">
        <f t="shared" si="0"/>
        <v>99.46344499182959</v>
      </c>
    </row>
    <row r="6" spans="1:9" s="101" customFormat="1" ht="11.25">
      <c r="A6" s="23" t="s">
        <v>60</v>
      </c>
      <c r="B6" s="120" t="s">
        <v>61</v>
      </c>
      <c r="C6" s="32">
        <v>7230576</v>
      </c>
      <c r="D6" s="32">
        <v>4870695</v>
      </c>
      <c r="E6" s="32">
        <v>3937668</v>
      </c>
      <c r="F6" s="32">
        <v>3630630</v>
      </c>
      <c r="G6" s="32">
        <v>6958985</v>
      </c>
      <c r="H6" s="121">
        <f t="shared" si="0"/>
        <v>92.20254221534167</v>
      </c>
      <c r="I6" s="121">
        <f t="shared" si="0"/>
        <v>191.67430996824243</v>
      </c>
    </row>
    <row r="7" spans="1:9" s="101" customFormat="1" ht="11.25">
      <c r="A7" s="23" t="s">
        <v>62</v>
      </c>
      <c r="B7" s="120" t="s">
        <v>63</v>
      </c>
      <c r="C7" s="32">
        <v>6466040</v>
      </c>
      <c r="D7" s="32">
        <v>4644637</v>
      </c>
      <c r="E7" s="32">
        <v>3858466</v>
      </c>
      <c r="F7" s="32">
        <v>3597195</v>
      </c>
      <c r="G7" s="32">
        <v>6838545</v>
      </c>
      <c r="H7" s="121">
        <f t="shared" si="0"/>
        <v>93.22863023802724</v>
      </c>
      <c r="I7" s="121">
        <f t="shared" si="0"/>
        <v>190.10770892320267</v>
      </c>
    </row>
    <row r="8" spans="2:9" s="101" customFormat="1" ht="11.25">
      <c r="B8" s="120" t="s">
        <v>64</v>
      </c>
      <c r="C8" s="32">
        <v>764536</v>
      </c>
      <c r="D8" s="32">
        <v>226058</v>
      </c>
      <c r="E8" s="32">
        <v>79202</v>
      </c>
      <c r="F8" s="32">
        <v>33435</v>
      </c>
      <c r="G8" s="32">
        <v>120440</v>
      </c>
      <c r="H8" s="121">
        <f t="shared" si="0"/>
        <v>42.2148430595187</v>
      </c>
      <c r="I8" s="121">
        <f t="shared" si="0"/>
        <v>360.22132495887547</v>
      </c>
    </row>
    <row r="9" spans="1:9" s="101" customFormat="1" ht="11.25">
      <c r="A9" s="23" t="s">
        <v>65</v>
      </c>
      <c r="B9" s="120" t="s">
        <v>66</v>
      </c>
      <c r="C9" s="32">
        <v>309272</v>
      </c>
      <c r="D9" s="32">
        <v>-538478</v>
      </c>
      <c r="E9" s="32">
        <v>-146856</v>
      </c>
      <c r="F9" s="32">
        <v>-45766</v>
      </c>
      <c r="G9" s="32">
        <v>87004</v>
      </c>
      <c r="H9" s="121" t="s">
        <v>71</v>
      </c>
      <c r="I9" s="121" t="s">
        <v>71</v>
      </c>
    </row>
    <row r="10" spans="1:9" s="101" customFormat="1" ht="11.25">
      <c r="A10" s="23" t="s">
        <v>67</v>
      </c>
      <c r="B10" s="41" t="s">
        <v>68</v>
      </c>
      <c r="C10" s="101">
        <v>230888</v>
      </c>
      <c r="D10" s="101">
        <v>383071</v>
      </c>
      <c r="E10" s="101">
        <v>115292</v>
      </c>
      <c r="F10" s="101">
        <v>41036</v>
      </c>
      <c r="G10" s="101">
        <v>17372</v>
      </c>
      <c r="H10" s="121">
        <f t="shared" si="0"/>
        <v>35.59310273045831</v>
      </c>
      <c r="I10" s="121">
        <f t="shared" si="0"/>
        <v>42.33356077590408</v>
      </c>
    </row>
    <row r="11" spans="1:9" s="101" customFormat="1" ht="11.25">
      <c r="A11" s="23" t="s">
        <v>69</v>
      </c>
      <c r="B11" s="41" t="s">
        <v>70</v>
      </c>
      <c r="C11" s="121" t="s">
        <v>71</v>
      </c>
      <c r="D11" s="121" t="s">
        <v>71</v>
      </c>
      <c r="E11" s="121" t="s">
        <v>71</v>
      </c>
      <c r="F11" s="121">
        <v>32</v>
      </c>
      <c r="G11" s="122">
        <v>231</v>
      </c>
      <c r="H11" s="121" t="s">
        <v>71</v>
      </c>
      <c r="I11" s="121" t="s">
        <v>71</v>
      </c>
    </row>
    <row r="12" spans="1:9" s="101" customFormat="1" ht="11.25">
      <c r="A12" s="23" t="s">
        <v>72</v>
      </c>
      <c r="B12" s="41" t="s">
        <v>73</v>
      </c>
      <c r="C12" s="101">
        <v>1270000</v>
      </c>
      <c r="D12" s="101">
        <v>0</v>
      </c>
      <c r="E12" s="101">
        <v>450000</v>
      </c>
      <c r="F12" s="101">
        <v>90000</v>
      </c>
      <c r="G12" s="101">
        <v>17000</v>
      </c>
      <c r="H12" s="121" t="s">
        <v>71</v>
      </c>
      <c r="I12" s="121">
        <f>G12/F12*100</f>
        <v>18.88888888888889</v>
      </c>
    </row>
    <row r="13" spans="1:9" s="101" customFormat="1" ht="22.5">
      <c r="A13" s="23"/>
      <c r="B13" s="123" t="s">
        <v>99</v>
      </c>
      <c r="C13" s="101">
        <v>-729840</v>
      </c>
      <c r="D13" s="101">
        <v>-155407</v>
      </c>
      <c r="E13" s="124">
        <v>-481564</v>
      </c>
      <c r="F13" s="124">
        <v>-94698</v>
      </c>
      <c r="G13" s="124">
        <v>87607</v>
      </c>
      <c r="H13" s="121" t="s">
        <v>71</v>
      </c>
      <c r="I13" s="121" t="s">
        <v>71</v>
      </c>
    </row>
    <row r="14" spans="1:9" s="101" customFormat="1" ht="11.25" customHeight="1">
      <c r="A14" s="24"/>
      <c r="B14" s="125"/>
      <c r="C14" s="61"/>
      <c r="D14" s="61"/>
      <c r="E14" s="61"/>
      <c r="F14" s="61"/>
      <c r="G14" s="61"/>
      <c r="H14" s="61"/>
      <c r="I14" s="126"/>
    </row>
    <row r="15" spans="1:9" s="101" customFormat="1" ht="13.5" customHeight="1">
      <c r="A15" s="109" t="s">
        <v>74</v>
      </c>
      <c r="D15" s="107"/>
      <c r="E15" s="107"/>
      <c r="F15" s="107"/>
      <c r="G15" s="127"/>
      <c r="H15" s="107"/>
      <c r="I15" s="107"/>
    </row>
    <row r="16" spans="1:9" s="29" customFormat="1" ht="24" customHeight="1">
      <c r="A16" s="234" t="s">
        <v>4</v>
      </c>
      <c r="B16" s="235"/>
      <c r="C16" s="20" t="s">
        <v>480</v>
      </c>
      <c r="D16" s="20" t="s">
        <v>514</v>
      </c>
      <c r="E16" s="20" t="s">
        <v>521</v>
      </c>
      <c r="F16" s="20" t="s">
        <v>546</v>
      </c>
      <c r="G16" s="20" t="s">
        <v>586</v>
      </c>
      <c r="H16" s="21" t="s">
        <v>75</v>
      </c>
      <c r="I16" s="128" t="s">
        <v>55</v>
      </c>
    </row>
    <row r="17" spans="2:9" s="101" customFormat="1" ht="11.25">
      <c r="B17" s="120"/>
      <c r="C17" s="32" t="s">
        <v>9</v>
      </c>
      <c r="D17" s="32" t="s">
        <v>9</v>
      </c>
      <c r="E17" s="32" t="s">
        <v>9</v>
      </c>
      <c r="F17" s="32" t="s">
        <v>9</v>
      </c>
      <c r="G17" s="32" t="s">
        <v>9</v>
      </c>
      <c r="H17" s="32" t="s">
        <v>54</v>
      </c>
      <c r="I17" s="32" t="s">
        <v>54</v>
      </c>
    </row>
    <row r="18" spans="1:9" s="127" customFormat="1" ht="11.25">
      <c r="A18" s="109" t="s">
        <v>57</v>
      </c>
      <c r="B18" s="129"/>
      <c r="C18" s="127">
        <v>2116011916</v>
      </c>
      <c r="D18" s="127">
        <v>2106108201</v>
      </c>
      <c r="E18" s="127">
        <v>2039782914</v>
      </c>
      <c r="F18" s="127">
        <v>2032669748</v>
      </c>
      <c r="G18" s="127">
        <v>2025111191</v>
      </c>
      <c r="H18" s="130">
        <f>+G18/$G$18*100</f>
        <v>100</v>
      </c>
      <c r="I18" s="130">
        <f>+G18/F18*100</f>
        <v>99.62814633280016</v>
      </c>
    </row>
    <row r="19" spans="1:9" s="101" customFormat="1" ht="11.25">
      <c r="A19" s="43" t="s">
        <v>76</v>
      </c>
      <c r="B19" s="99"/>
      <c r="C19" s="101">
        <v>1132621970</v>
      </c>
      <c r="D19" s="101">
        <v>1116224192</v>
      </c>
      <c r="E19" s="101">
        <v>1147471540</v>
      </c>
      <c r="F19" s="101">
        <v>1300913853</v>
      </c>
      <c r="G19" s="101">
        <v>1254524317</v>
      </c>
      <c r="H19" s="131">
        <f aca="true" t="shared" si="1" ref="H19:H37">+G19/$G$18*100</f>
        <v>61.948416589437535</v>
      </c>
      <c r="I19" s="130">
        <f aca="true" t="shared" si="2" ref="I19:I54">+G19/F19*100</f>
        <v>96.43408086607562</v>
      </c>
    </row>
    <row r="20" spans="1:9" s="101" customFormat="1" ht="11.25">
      <c r="A20" s="55" t="s">
        <v>77</v>
      </c>
      <c r="B20" s="41" t="s">
        <v>13</v>
      </c>
      <c r="C20" s="101">
        <v>528372458</v>
      </c>
      <c r="D20" s="101">
        <v>569382152</v>
      </c>
      <c r="E20" s="101">
        <v>625223517</v>
      </c>
      <c r="F20" s="101">
        <v>721720009</v>
      </c>
      <c r="G20" s="101">
        <v>707837008</v>
      </c>
      <c r="H20" s="131">
        <f t="shared" si="1"/>
        <v>34.95299473657395</v>
      </c>
      <c r="I20" s="130">
        <f t="shared" si="2"/>
        <v>98.0764007056925</v>
      </c>
    </row>
    <row r="21" spans="1:9" s="101" customFormat="1" ht="11.25">
      <c r="A21" s="55" t="s">
        <v>77</v>
      </c>
      <c r="B21" s="41" t="s">
        <v>78</v>
      </c>
      <c r="C21" s="101">
        <v>102488174</v>
      </c>
      <c r="D21" s="101">
        <v>95073711</v>
      </c>
      <c r="E21" s="101">
        <v>100559621</v>
      </c>
      <c r="F21" s="101">
        <v>98892910</v>
      </c>
      <c r="G21" s="101">
        <v>92730048</v>
      </c>
      <c r="H21" s="131">
        <f t="shared" si="1"/>
        <v>4.579010200136709</v>
      </c>
      <c r="I21" s="130">
        <f t="shared" si="2"/>
        <v>93.76814576494917</v>
      </c>
    </row>
    <row r="22" spans="1:9" s="101" customFormat="1" ht="11.25">
      <c r="A22" s="55"/>
      <c r="B22" s="112" t="s">
        <v>22</v>
      </c>
      <c r="C22" s="101">
        <v>14756562</v>
      </c>
      <c r="D22" s="101">
        <v>12348015</v>
      </c>
      <c r="E22" s="101">
        <v>11007159</v>
      </c>
      <c r="F22" s="101">
        <v>10590532</v>
      </c>
      <c r="G22" s="101">
        <v>9862070</v>
      </c>
      <c r="H22" s="131">
        <f>+G22/$G$18*100</f>
        <v>0.48698906232057854</v>
      </c>
      <c r="I22" s="130">
        <f t="shared" si="2"/>
        <v>93.12157311832871</v>
      </c>
    </row>
    <row r="23" spans="1:9" s="101" customFormat="1" ht="11.25">
      <c r="A23" s="55"/>
      <c r="B23" s="41" t="s">
        <v>24</v>
      </c>
      <c r="C23" s="101">
        <v>30337008</v>
      </c>
      <c r="D23" s="101">
        <v>29686938</v>
      </c>
      <c r="E23" s="101">
        <v>27676309</v>
      </c>
      <c r="F23" s="101">
        <v>27546316</v>
      </c>
      <c r="G23" s="101">
        <v>26942195</v>
      </c>
      <c r="H23" s="131">
        <f t="shared" si="1"/>
        <v>1.3304057140040761</v>
      </c>
      <c r="I23" s="130">
        <f t="shared" si="2"/>
        <v>97.8068900393069</v>
      </c>
    </row>
    <row r="24" spans="1:9" s="101" customFormat="1" ht="11.25">
      <c r="A24" s="55"/>
      <c r="B24" s="112" t="s">
        <v>28</v>
      </c>
      <c r="C24" s="101">
        <v>17863011</v>
      </c>
      <c r="D24" s="101">
        <v>16895391</v>
      </c>
      <c r="E24" s="101">
        <v>23989779</v>
      </c>
      <c r="F24" s="101">
        <v>2293461</v>
      </c>
      <c r="G24" s="101">
        <v>2529218</v>
      </c>
      <c r="H24" s="131">
        <f t="shared" si="1"/>
        <v>0.12489279656546029</v>
      </c>
      <c r="I24" s="130">
        <f t="shared" si="2"/>
        <v>110.27952949712247</v>
      </c>
    </row>
    <row r="25" spans="1:9" s="101" customFormat="1" ht="11.25">
      <c r="A25" s="55"/>
      <c r="B25" s="41" t="s">
        <v>30</v>
      </c>
      <c r="C25" s="101">
        <v>547654</v>
      </c>
      <c r="D25" s="101">
        <v>933309</v>
      </c>
      <c r="E25" s="101">
        <v>480625</v>
      </c>
      <c r="F25" s="101">
        <v>332228</v>
      </c>
      <c r="G25" s="101">
        <v>383303</v>
      </c>
      <c r="H25" s="131">
        <f t="shared" si="1"/>
        <v>0.018927503916993563</v>
      </c>
      <c r="I25" s="130">
        <f t="shared" si="2"/>
        <v>115.3734784545553</v>
      </c>
    </row>
    <row r="26" spans="1:9" s="101" customFormat="1" ht="11.25">
      <c r="A26" s="55"/>
      <c r="B26" s="41" t="s">
        <v>32</v>
      </c>
      <c r="C26" s="101">
        <v>340098539</v>
      </c>
      <c r="D26" s="101">
        <v>294584116</v>
      </c>
      <c r="E26" s="101">
        <v>257278381</v>
      </c>
      <c r="F26" s="101">
        <v>339874282</v>
      </c>
      <c r="G26" s="101">
        <v>315923666</v>
      </c>
      <c r="H26" s="131">
        <f t="shared" si="1"/>
        <v>15.60031209170282</v>
      </c>
      <c r="I26" s="130">
        <f t="shared" si="2"/>
        <v>92.95309552136104</v>
      </c>
    </row>
    <row r="27" spans="1:9" s="101" customFormat="1" ht="11.25">
      <c r="A27" s="55"/>
      <c r="B27" s="41" t="s">
        <v>34</v>
      </c>
      <c r="C27" s="101">
        <v>4773981</v>
      </c>
      <c r="D27" s="101">
        <v>7230576</v>
      </c>
      <c r="E27" s="101">
        <v>4870694</v>
      </c>
      <c r="F27" s="101">
        <v>3937668</v>
      </c>
      <c r="G27" s="101">
        <v>3630631</v>
      </c>
      <c r="H27" s="131">
        <f t="shared" si="1"/>
        <v>0.1792805756116134</v>
      </c>
      <c r="I27" s="130">
        <f t="shared" si="2"/>
        <v>92.20256761108352</v>
      </c>
    </row>
    <row r="28" spans="1:9" s="101" customFormat="1" ht="11.25">
      <c r="A28" s="55"/>
      <c r="B28" s="41" t="s">
        <v>36</v>
      </c>
      <c r="C28" s="55">
        <v>93384583</v>
      </c>
      <c r="D28" s="101">
        <v>90089984</v>
      </c>
      <c r="E28" s="101">
        <v>96385455</v>
      </c>
      <c r="F28" s="101">
        <v>95726447</v>
      </c>
      <c r="G28" s="101">
        <v>94686178</v>
      </c>
      <c r="H28" s="131">
        <f t="shared" si="1"/>
        <v>4.675603908605332</v>
      </c>
      <c r="I28" s="130">
        <f t="shared" si="2"/>
        <v>98.913289866488</v>
      </c>
    </row>
    <row r="29" spans="1:9" s="101" customFormat="1" ht="11.25">
      <c r="A29" s="55" t="s">
        <v>79</v>
      </c>
      <c r="B29" s="41"/>
      <c r="C29" s="55">
        <v>983389946</v>
      </c>
      <c r="D29" s="55">
        <v>989884009</v>
      </c>
      <c r="E29" s="55">
        <v>892311374</v>
      </c>
      <c r="F29" s="55">
        <v>731755895</v>
      </c>
      <c r="G29" s="55">
        <v>770586874</v>
      </c>
      <c r="H29" s="131">
        <f t="shared" si="1"/>
        <v>38.051583410562465</v>
      </c>
      <c r="I29" s="130">
        <f t="shared" si="2"/>
        <v>105.30654816248526</v>
      </c>
    </row>
    <row r="30" spans="1:9" s="101" customFormat="1" ht="11.25">
      <c r="A30" s="55" t="s">
        <v>77</v>
      </c>
      <c r="B30" s="41" t="s">
        <v>559</v>
      </c>
      <c r="C30" s="101">
        <v>14927344</v>
      </c>
      <c r="D30" s="101">
        <v>34743717</v>
      </c>
      <c r="E30" s="101">
        <v>101158631</v>
      </c>
      <c r="F30" s="101">
        <v>5506822</v>
      </c>
      <c r="G30" s="101">
        <v>5145346</v>
      </c>
      <c r="H30" s="131">
        <f t="shared" si="1"/>
        <v>0.25407720933383554</v>
      </c>
      <c r="I30" s="130">
        <f t="shared" si="2"/>
        <v>93.43585102260433</v>
      </c>
    </row>
    <row r="31" spans="1:9" s="101" customFormat="1" ht="11.25">
      <c r="A31" s="55" t="s">
        <v>77</v>
      </c>
      <c r="B31" s="41" t="s">
        <v>80</v>
      </c>
      <c r="C31" s="101">
        <v>15889198</v>
      </c>
      <c r="D31" s="101">
        <v>32361128</v>
      </c>
      <c r="E31" s="101">
        <v>3131943</v>
      </c>
      <c r="F31" s="101">
        <v>4846962</v>
      </c>
      <c r="G31" s="101">
        <v>10222654</v>
      </c>
      <c r="H31" s="131">
        <f t="shared" si="1"/>
        <v>0.5047947019122467</v>
      </c>
      <c r="I31" s="130">
        <f t="shared" si="2"/>
        <v>210.90848246798717</v>
      </c>
    </row>
    <row r="32" spans="1:9" s="101" customFormat="1" ht="11.25">
      <c r="A32" s="55" t="s">
        <v>77</v>
      </c>
      <c r="B32" s="41" t="s">
        <v>18</v>
      </c>
      <c r="C32" s="101">
        <v>389117208</v>
      </c>
      <c r="D32" s="101">
        <v>382665648</v>
      </c>
      <c r="E32" s="101">
        <v>329792035</v>
      </c>
      <c r="F32" s="101">
        <v>288738196</v>
      </c>
      <c r="G32" s="101">
        <v>297135453</v>
      </c>
      <c r="H32" s="131">
        <f t="shared" si="1"/>
        <v>14.672550046660623</v>
      </c>
      <c r="I32" s="130">
        <f t="shared" si="2"/>
        <v>102.90825984103607</v>
      </c>
    </row>
    <row r="33" spans="1:9" s="101" customFormat="1" ht="11.25">
      <c r="A33" s="55" t="s">
        <v>77</v>
      </c>
      <c r="B33" s="41" t="s">
        <v>20</v>
      </c>
      <c r="C33" s="101">
        <v>1898460</v>
      </c>
      <c r="D33" s="101">
        <v>1904561</v>
      </c>
      <c r="E33" s="101">
        <v>2013011</v>
      </c>
      <c r="F33" s="101">
        <v>1997171</v>
      </c>
      <c r="G33" s="101">
        <v>1792341</v>
      </c>
      <c r="H33" s="131">
        <f t="shared" si="1"/>
        <v>0.08850580688929688</v>
      </c>
      <c r="I33" s="130">
        <f t="shared" si="2"/>
        <v>89.74399287792582</v>
      </c>
    </row>
    <row r="34" spans="1:9" s="101" customFormat="1" ht="11.25">
      <c r="A34" s="55"/>
      <c r="B34" s="41" t="s">
        <v>26</v>
      </c>
      <c r="C34" s="101">
        <v>263541782</v>
      </c>
      <c r="D34" s="101">
        <v>252794521</v>
      </c>
      <c r="E34" s="101">
        <v>192663254</v>
      </c>
      <c r="F34" s="101">
        <v>171294884</v>
      </c>
      <c r="G34" s="101">
        <v>190727482</v>
      </c>
      <c r="H34" s="131">
        <f t="shared" si="1"/>
        <v>9.418123945373031</v>
      </c>
      <c r="I34" s="130">
        <f t="shared" si="2"/>
        <v>111.34452912207232</v>
      </c>
    </row>
    <row r="35" spans="1:9" s="101" customFormat="1" ht="11.25">
      <c r="A35" s="55"/>
      <c r="B35" s="41" t="s">
        <v>37</v>
      </c>
      <c r="C35" s="55">
        <v>298015954</v>
      </c>
      <c r="D35" s="101">
        <v>285414434</v>
      </c>
      <c r="E35" s="101">
        <v>263552500</v>
      </c>
      <c r="F35" s="101">
        <v>259371860</v>
      </c>
      <c r="G35" s="101">
        <v>265563598</v>
      </c>
      <c r="H35" s="131">
        <f t="shared" si="1"/>
        <v>13.113531700393432</v>
      </c>
      <c r="I35" s="130">
        <f t="shared" si="2"/>
        <v>102.38720499594676</v>
      </c>
    </row>
    <row r="36" spans="1:10" s="101" customFormat="1" ht="11.25">
      <c r="A36" s="55" t="s">
        <v>483</v>
      </c>
      <c r="B36" s="41"/>
      <c r="C36" s="101">
        <v>1052692842</v>
      </c>
      <c r="D36" s="101">
        <v>1116130917</v>
      </c>
      <c r="E36" s="101">
        <v>1161878758</v>
      </c>
      <c r="F36" s="101">
        <v>1121702070</v>
      </c>
      <c r="G36" s="101">
        <v>1114862850</v>
      </c>
      <c r="H36" s="131">
        <f t="shared" si="1"/>
        <v>55.05193270150666</v>
      </c>
      <c r="I36" s="130">
        <f t="shared" si="2"/>
        <v>99.39028194893142</v>
      </c>
      <c r="J36" s="101" t="s">
        <v>474</v>
      </c>
    </row>
    <row r="37" spans="1:9" s="101" customFormat="1" ht="11.25">
      <c r="A37" s="55" t="s">
        <v>484</v>
      </c>
      <c r="B37" s="41"/>
      <c r="C37" s="101">
        <v>1063319074</v>
      </c>
      <c r="D37" s="101">
        <v>989977284</v>
      </c>
      <c r="E37" s="101">
        <v>877904156</v>
      </c>
      <c r="F37" s="101">
        <v>910967678</v>
      </c>
      <c r="G37" s="101">
        <v>910248341</v>
      </c>
      <c r="H37" s="131">
        <f t="shared" si="1"/>
        <v>44.948067298493335</v>
      </c>
      <c r="I37" s="130">
        <f t="shared" si="2"/>
        <v>99.92103594700755</v>
      </c>
    </row>
    <row r="38" spans="1:9" s="127" customFormat="1" ht="21.75" customHeight="1">
      <c r="A38" s="109" t="s">
        <v>59</v>
      </c>
      <c r="B38" s="132"/>
      <c r="C38" s="133">
        <v>2108781340</v>
      </c>
      <c r="D38" s="133">
        <v>2101237506</v>
      </c>
      <c r="E38" s="133">
        <v>2035845246</v>
      </c>
      <c r="F38" s="133">
        <v>2029039118</v>
      </c>
      <c r="G38" s="133">
        <v>2018152206</v>
      </c>
      <c r="H38" s="134">
        <f>+G38/$G$38*100</f>
        <v>100</v>
      </c>
      <c r="I38" s="130">
        <f t="shared" si="2"/>
        <v>99.46344494280962</v>
      </c>
    </row>
    <row r="39" spans="1:9" s="127" customFormat="1" ht="11.25">
      <c r="A39" s="109" t="s">
        <v>81</v>
      </c>
      <c r="B39" s="132"/>
      <c r="C39" s="133"/>
      <c r="D39" s="133"/>
      <c r="E39" s="133"/>
      <c r="F39" s="133"/>
      <c r="G39" s="133"/>
      <c r="H39" s="134"/>
      <c r="I39" s="130"/>
    </row>
    <row r="40" spans="1:9" s="27" customFormat="1" ht="11.25">
      <c r="A40" s="33" t="s">
        <v>82</v>
      </c>
      <c r="B40" s="112"/>
      <c r="C40" s="23">
        <v>1122013735</v>
      </c>
      <c r="D40" s="23">
        <v>1118073812</v>
      </c>
      <c r="E40" s="23">
        <v>1148564579</v>
      </c>
      <c r="F40" s="23">
        <v>1166649493</v>
      </c>
      <c r="G40" s="23">
        <v>1131840019</v>
      </c>
      <c r="H40" s="134">
        <f aca="true" t="shared" si="3" ref="H40:H54">+G40/$G$38*100</f>
        <v>56.08298599258376</v>
      </c>
      <c r="I40" s="130">
        <f t="shared" si="2"/>
        <v>97.01628687889037</v>
      </c>
    </row>
    <row r="41" spans="1:9" s="127" customFormat="1" ht="11.25">
      <c r="A41" s="43"/>
      <c r="B41" s="41" t="s">
        <v>83</v>
      </c>
      <c r="C41" s="55">
        <v>623171925</v>
      </c>
      <c r="D41" s="55">
        <v>625118471</v>
      </c>
      <c r="E41" s="55">
        <v>633542016</v>
      </c>
      <c r="F41" s="55">
        <v>637576498</v>
      </c>
      <c r="G41" s="55">
        <v>611070955</v>
      </c>
      <c r="H41" s="134">
        <f t="shared" si="3"/>
        <v>30.27873483393749</v>
      </c>
      <c r="I41" s="130">
        <f t="shared" si="2"/>
        <v>95.84276661966922</v>
      </c>
    </row>
    <row r="42" spans="1:9" s="127" customFormat="1" ht="11.25">
      <c r="A42" s="43"/>
      <c r="B42" s="41" t="s">
        <v>84</v>
      </c>
      <c r="C42" s="55">
        <v>40910853</v>
      </c>
      <c r="D42" s="55">
        <v>40525266</v>
      </c>
      <c r="E42" s="55">
        <v>40120932</v>
      </c>
      <c r="F42" s="55">
        <v>38936693</v>
      </c>
      <c r="G42" s="55">
        <v>36985917</v>
      </c>
      <c r="H42" s="134">
        <f t="shared" si="3"/>
        <v>1.8326624171378283</v>
      </c>
      <c r="I42" s="130">
        <f t="shared" si="2"/>
        <v>94.9898775430158</v>
      </c>
    </row>
    <row r="43" spans="1:9" s="127" customFormat="1" ht="11.25">
      <c r="A43" s="43"/>
      <c r="B43" s="41" t="s">
        <v>85</v>
      </c>
      <c r="C43" s="55">
        <v>13755022</v>
      </c>
      <c r="D43" s="55">
        <v>13069862</v>
      </c>
      <c r="E43" s="55">
        <v>12576059</v>
      </c>
      <c r="F43" s="55">
        <v>13442747</v>
      </c>
      <c r="G43" s="55">
        <v>12430822</v>
      </c>
      <c r="H43" s="134">
        <f t="shared" si="3"/>
        <v>0.615950668291666</v>
      </c>
      <c r="I43" s="130">
        <f t="shared" si="2"/>
        <v>92.47233470956495</v>
      </c>
    </row>
    <row r="44" spans="1:9" s="127" customFormat="1" ht="11.25">
      <c r="A44" s="43"/>
      <c r="B44" s="41" t="s">
        <v>86</v>
      </c>
      <c r="C44" s="55">
        <v>23300293</v>
      </c>
      <c r="D44" s="55">
        <v>20119666</v>
      </c>
      <c r="E44" s="55">
        <v>20422414</v>
      </c>
      <c r="F44" s="55">
        <v>20933152</v>
      </c>
      <c r="G44" s="55">
        <v>21714642</v>
      </c>
      <c r="H44" s="134">
        <f t="shared" si="3"/>
        <v>1.0759665170665527</v>
      </c>
      <c r="I44" s="130">
        <f t="shared" si="2"/>
        <v>103.73326482318572</v>
      </c>
    </row>
    <row r="45" spans="1:9" s="127" customFormat="1" ht="11.25">
      <c r="A45" s="43"/>
      <c r="B45" s="41" t="s">
        <v>87</v>
      </c>
      <c r="C45" s="55">
        <v>420875642</v>
      </c>
      <c r="D45" s="55">
        <v>419240547</v>
      </c>
      <c r="E45" s="55">
        <v>441903158</v>
      </c>
      <c r="F45" s="55">
        <v>455760403</v>
      </c>
      <c r="G45" s="55">
        <v>449637683</v>
      </c>
      <c r="H45" s="134">
        <f t="shared" si="3"/>
        <v>22.27967155615021</v>
      </c>
      <c r="I45" s="130">
        <f t="shared" si="2"/>
        <v>98.65659237623589</v>
      </c>
    </row>
    <row r="46" spans="1:9" s="127" customFormat="1" ht="11.25">
      <c r="A46" s="43" t="s">
        <v>88</v>
      </c>
      <c r="B46" s="112"/>
      <c r="C46" s="55">
        <v>354645075</v>
      </c>
      <c r="D46" s="55">
        <v>386756740</v>
      </c>
      <c r="E46" s="55">
        <v>322598027</v>
      </c>
      <c r="F46" s="55">
        <v>266210729</v>
      </c>
      <c r="G46" s="55">
        <v>238798699</v>
      </c>
      <c r="H46" s="134">
        <f t="shared" si="3"/>
        <v>11.832541583833345</v>
      </c>
      <c r="I46" s="130">
        <f t="shared" si="2"/>
        <v>89.70288308702989</v>
      </c>
    </row>
    <row r="47" spans="1:9" s="127" customFormat="1" ht="11.25">
      <c r="A47" s="43"/>
      <c r="B47" s="41" t="s">
        <v>89</v>
      </c>
      <c r="C47" s="55">
        <v>335494984</v>
      </c>
      <c r="D47" s="55">
        <v>334629064</v>
      </c>
      <c r="E47" s="55">
        <v>309563248</v>
      </c>
      <c r="F47" s="55">
        <v>263199234</v>
      </c>
      <c r="G47" s="55">
        <v>238058259</v>
      </c>
      <c r="H47" s="134">
        <f t="shared" si="3"/>
        <v>11.795852577037987</v>
      </c>
      <c r="I47" s="130">
        <f t="shared" si="2"/>
        <v>90.4479300270304</v>
      </c>
    </row>
    <row r="48" spans="1:9" s="127" customFormat="1" ht="11.25">
      <c r="A48" s="43"/>
      <c r="B48" s="41" t="s">
        <v>90</v>
      </c>
      <c r="C48" s="55">
        <v>19150091</v>
      </c>
      <c r="D48" s="55">
        <v>52127676</v>
      </c>
      <c r="E48" s="55">
        <v>13034779</v>
      </c>
      <c r="F48" s="55">
        <v>3011495</v>
      </c>
      <c r="G48" s="55">
        <v>740440</v>
      </c>
      <c r="H48" s="134">
        <f t="shared" si="3"/>
        <v>0.03668900679535764</v>
      </c>
      <c r="I48" s="130">
        <f t="shared" si="2"/>
        <v>24.58712367113344</v>
      </c>
    </row>
    <row r="49" spans="1:9" s="127" customFormat="1" ht="11.25">
      <c r="A49" s="43"/>
      <c r="B49" s="41" t="s">
        <v>91</v>
      </c>
      <c r="C49" s="22" t="s">
        <v>71</v>
      </c>
      <c r="D49" s="32" t="s">
        <v>71</v>
      </c>
      <c r="E49" s="32" t="s">
        <v>71</v>
      </c>
      <c r="F49" s="32" t="s">
        <v>71</v>
      </c>
      <c r="G49" s="32" t="s">
        <v>587</v>
      </c>
      <c r="H49" s="22" t="s">
        <v>71</v>
      </c>
      <c r="I49" s="22" t="s">
        <v>71</v>
      </c>
    </row>
    <row r="50" spans="1:9" s="127" customFormat="1" ht="11.25">
      <c r="A50" s="41" t="s">
        <v>33</v>
      </c>
      <c r="B50" s="135"/>
      <c r="C50" s="55">
        <v>252826817</v>
      </c>
      <c r="D50" s="55">
        <v>274420834</v>
      </c>
      <c r="E50" s="55">
        <v>206615060</v>
      </c>
      <c r="F50" s="55">
        <v>240453592</v>
      </c>
      <c r="G50" s="55">
        <v>240379840</v>
      </c>
      <c r="H50" s="134">
        <f t="shared" si="3"/>
        <v>11.910887557704852</v>
      </c>
      <c r="I50" s="130">
        <f t="shared" si="2"/>
        <v>99.96932796911597</v>
      </c>
    </row>
    <row r="51" spans="1:9" s="127" customFormat="1" ht="11.25">
      <c r="A51" s="41" t="s">
        <v>68</v>
      </c>
      <c r="B51" s="135"/>
      <c r="C51" s="55">
        <v>5170714</v>
      </c>
      <c r="D51" s="55">
        <v>4789070</v>
      </c>
      <c r="E51" s="55">
        <v>45158804</v>
      </c>
      <c r="F51" s="55">
        <v>9774300</v>
      </c>
      <c r="G51" s="55">
        <v>32359211</v>
      </c>
      <c r="H51" s="134">
        <f t="shared" si="3"/>
        <v>1.6034078551555988</v>
      </c>
      <c r="I51" s="130">
        <f t="shared" si="2"/>
        <v>331.06422966350533</v>
      </c>
    </row>
    <row r="52" spans="1:9" s="127" customFormat="1" ht="11.25">
      <c r="A52" s="41" t="s">
        <v>92</v>
      </c>
      <c r="B52" s="135"/>
      <c r="C52" s="55">
        <v>11381808</v>
      </c>
      <c r="D52" s="55">
        <v>7640936</v>
      </c>
      <c r="E52" s="55">
        <v>6743843</v>
      </c>
      <c r="F52" s="55">
        <v>6757540</v>
      </c>
      <c r="G52" s="55">
        <v>6493874</v>
      </c>
      <c r="H52" s="134">
        <f t="shared" si="3"/>
        <v>0.3217732528148078</v>
      </c>
      <c r="I52" s="130">
        <f t="shared" si="2"/>
        <v>96.09819549717797</v>
      </c>
    </row>
    <row r="53" spans="1:9" s="127" customFormat="1" ht="11.25">
      <c r="A53" s="41" t="s">
        <v>93</v>
      </c>
      <c r="B53" s="135"/>
      <c r="C53" s="55">
        <v>62088357</v>
      </c>
      <c r="D53" s="55">
        <v>60788580</v>
      </c>
      <c r="E53" s="55">
        <v>61642117</v>
      </c>
      <c r="F53" s="55">
        <v>64185841</v>
      </c>
      <c r="G53" s="55">
        <v>66849625</v>
      </c>
      <c r="H53" s="134">
        <f t="shared" si="3"/>
        <v>3.312417408422167</v>
      </c>
      <c r="I53" s="130">
        <f t="shared" si="2"/>
        <v>104.15011154874483</v>
      </c>
    </row>
    <row r="54" spans="1:9" s="127" customFormat="1" ht="11.25">
      <c r="A54" s="41" t="s">
        <v>94</v>
      </c>
      <c r="B54" s="135"/>
      <c r="C54" s="55">
        <v>300654834</v>
      </c>
      <c r="D54" s="55">
        <v>248767534</v>
      </c>
      <c r="E54" s="55">
        <v>244522816</v>
      </c>
      <c r="F54" s="55">
        <v>275007623</v>
      </c>
      <c r="G54" s="55">
        <v>301430938</v>
      </c>
      <c r="H54" s="134">
        <f t="shared" si="3"/>
        <v>14.935986349485475</v>
      </c>
      <c r="I54" s="130">
        <f t="shared" si="2"/>
        <v>109.60821184218592</v>
      </c>
    </row>
    <row r="55" spans="1:9" s="127" customFormat="1" ht="11.25">
      <c r="A55" s="109" t="s">
        <v>0</v>
      </c>
      <c r="B55" s="132"/>
      <c r="C55" s="133"/>
      <c r="D55" s="133"/>
      <c r="E55" s="133"/>
      <c r="F55" s="133"/>
      <c r="G55" s="133"/>
      <c r="H55" s="133"/>
      <c r="I55" s="133"/>
    </row>
    <row r="56" spans="1:9" s="101" customFormat="1" ht="11.25">
      <c r="A56" s="55"/>
      <c r="B56" s="41" t="s">
        <v>14</v>
      </c>
      <c r="C56" s="55">
        <v>2958245</v>
      </c>
      <c r="D56" s="55">
        <v>2966852</v>
      </c>
      <c r="E56" s="55">
        <v>2946354</v>
      </c>
      <c r="F56" s="55">
        <v>2867173</v>
      </c>
      <c r="G56" s="55">
        <v>2719141</v>
      </c>
      <c r="H56" s="134">
        <f aca="true" t="shared" si="4" ref="H56:H67">+G56/$G$38*100</f>
        <v>0.13473418862640532</v>
      </c>
      <c r="I56" s="134">
        <f aca="true" t="shared" si="5" ref="I56:I67">+G56/F56*100</f>
        <v>94.83700495226482</v>
      </c>
    </row>
    <row r="57" spans="1:9" s="101" customFormat="1" ht="11.25">
      <c r="A57" s="55"/>
      <c r="B57" s="41" t="s">
        <v>15</v>
      </c>
      <c r="C57" s="55">
        <v>282994351</v>
      </c>
      <c r="D57" s="55">
        <v>283035063</v>
      </c>
      <c r="E57" s="55">
        <v>302671346</v>
      </c>
      <c r="F57" s="55">
        <v>286168677</v>
      </c>
      <c r="G57" s="55">
        <v>269035214</v>
      </c>
      <c r="H57" s="134">
        <f t="shared" si="4"/>
        <v>13.33076926508089</v>
      </c>
      <c r="I57" s="134">
        <f t="shared" si="5"/>
        <v>94.01280979469323</v>
      </c>
    </row>
    <row r="58" spans="1:9" s="101" customFormat="1" ht="11.25">
      <c r="A58" s="55"/>
      <c r="B58" s="41" t="s">
        <v>16</v>
      </c>
      <c r="C58" s="55">
        <v>154545503</v>
      </c>
      <c r="D58" s="55">
        <v>177562968</v>
      </c>
      <c r="E58" s="55">
        <v>199551052</v>
      </c>
      <c r="F58" s="55">
        <v>201154107</v>
      </c>
      <c r="G58" s="55">
        <v>215810328</v>
      </c>
      <c r="H58" s="134">
        <f t="shared" si="4"/>
        <v>10.69346144252115</v>
      </c>
      <c r="I58" s="134">
        <f t="shared" si="5"/>
        <v>107.28606600112818</v>
      </c>
    </row>
    <row r="59" spans="1:9" s="101" customFormat="1" ht="11.25">
      <c r="A59" s="55"/>
      <c r="B59" s="41" t="s">
        <v>17</v>
      </c>
      <c r="C59" s="55">
        <v>48873387</v>
      </c>
      <c r="D59" s="55">
        <v>47502326</v>
      </c>
      <c r="E59" s="55">
        <v>48802622</v>
      </c>
      <c r="F59" s="55">
        <v>45191824</v>
      </c>
      <c r="G59" s="55">
        <v>44456820</v>
      </c>
      <c r="H59" s="134">
        <f t="shared" si="4"/>
        <v>2.202847727135205</v>
      </c>
      <c r="I59" s="134">
        <f t="shared" si="5"/>
        <v>98.3735907627893</v>
      </c>
    </row>
    <row r="60" spans="1:9" s="101" customFormat="1" ht="11.25">
      <c r="A60" s="55"/>
      <c r="B60" s="41" t="s">
        <v>19</v>
      </c>
      <c r="C60" s="55">
        <v>14430108</v>
      </c>
      <c r="D60" s="55">
        <v>10745825</v>
      </c>
      <c r="E60" s="55">
        <v>6029893</v>
      </c>
      <c r="F60" s="55">
        <v>5796685</v>
      </c>
      <c r="G60" s="55">
        <v>16904880</v>
      </c>
      <c r="H60" s="134">
        <f t="shared" si="4"/>
        <v>0.8376414796535916</v>
      </c>
      <c r="I60" s="134">
        <f t="shared" si="5"/>
        <v>291.6301299794624</v>
      </c>
    </row>
    <row r="61" spans="1:9" s="101" customFormat="1" ht="11.25">
      <c r="A61" s="55"/>
      <c r="B61" s="41" t="s">
        <v>21</v>
      </c>
      <c r="C61" s="55">
        <v>72665572</v>
      </c>
      <c r="D61" s="55">
        <v>72987841</v>
      </c>
      <c r="E61" s="55">
        <v>78212640</v>
      </c>
      <c r="F61" s="55">
        <v>71798781</v>
      </c>
      <c r="G61" s="55">
        <v>66480455</v>
      </c>
      <c r="H61" s="134">
        <f t="shared" si="4"/>
        <v>3.294124932814904</v>
      </c>
      <c r="I61" s="134">
        <f t="shared" si="5"/>
        <v>92.5927349657928</v>
      </c>
    </row>
    <row r="62" spans="1:9" s="101" customFormat="1" ht="11.25">
      <c r="A62" s="55"/>
      <c r="B62" s="41" t="s">
        <v>23</v>
      </c>
      <c r="C62" s="55">
        <v>278217695</v>
      </c>
      <c r="D62" s="55">
        <v>229813941</v>
      </c>
      <c r="E62" s="55">
        <v>224658157</v>
      </c>
      <c r="F62" s="55">
        <v>249869604</v>
      </c>
      <c r="G62" s="55">
        <v>287220745</v>
      </c>
      <c r="H62" s="134">
        <f t="shared" si="4"/>
        <v>14.231867355994654</v>
      </c>
      <c r="I62" s="134">
        <f t="shared" si="5"/>
        <v>114.94825316968125</v>
      </c>
    </row>
    <row r="63" spans="1:9" s="101" customFormat="1" ht="11.25">
      <c r="A63" s="55"/>
      <c r="B63" s="41" t="s">
        <v>25</v>
      </c>
      <c r="C63" s="55">
        <v>334184914</v>
      </c>
      <c r="D63" s="55">
        <v>308070504</v>
      </c>
      <c r="E63" s="55">
        <v>294897873</v>
      </c>
      <c r="F63" s="55">
        <v>272752638</v>
      </c>
      <c r="G63" s="55">
        <v>251251866</v>
      </c>
      <c r="H63" s="134">
        <f t="shared" si="4"/>
        <v>12.449599453055328</v>
      </c>
      <c r="I63" s="134">
        <f t="shared" si="5"/>
        <v>92.11711675543904</v>
      </c>
    </row>
    <row r="64" spans="1:9" s="101" customFormat="1" ht="11.25">
      <c r="A64" s="55"/>
      <c r="B64" s="41" t="s">
        <v>27</v>
      </c>
      <c r="C64" s="55">
        <v>144941571</v>
      </c>
      <c r="D64" s="55">
        <v>147483920</v>
      </c>
      <c r="E64" s="55">
        <v>149235964</v>
      </c>
      <c r="F64" s="55">
        <v>146419546</v>
      </c>
      <c r="G64" s="55">
        <v>141641007</v>
      </c>
      <c r="H64" s="134">
        <f t="shared" si="4"/>
        <v>7.018351072773349</v>
      </c>
      <c r="I64" s="134">
        <f t="shared" si="5"/>
        <v>96.73640635383475</v>
      </c>
    </row>
    <row r="65" spans="1:9" s="101" customFormat="1" ht="11.25">
      <c r="A65" s="55"/>
      <c r="B65" s="41" t="s">
        <v>29</v>
      </c>
      <c r="C65" s="55">
        <v>486214771</v>
      </c>
      <c r="D65" s="55">
        <v>492341041</v>
      </c>
      <c r="E65" s="55">
        <v>507647523</v>
      </c>
      <c r="F65" s="55">
        <v>502001373</v>
      </c>
      <c r="G65" s="55">
        <v>480219560</v>
      </c>
      <c r="H65" s="134">
        <f t="shared" si="4"/>
        <v>23.79501202002006</v>
      </c>
      <c r="I65" s="134">
        <f t="shared" si="5"/>
        <v>95.66100529370465</v>
      </c>
    </row>
    <row r="66" spans="1:9" s="101" customFormat="1" ht="11.25">
      <c r="A66" s="55"/>
      <c r="B66" s="112" t="s">
        <v>31</v>
      </c>
      <c r="C66" s="55">
        <v>19149563</v>
      </c>
      <c r="D66" s="55">
        <v>52127489</v>
      </c>
      <c r="E66" s="55">
        <v>13034779</v>
      </c>
      <c r="F66" s="55">
        <v>3011493</v>
      </c>
      <c r="G66" s="55">
        <v>740441</v>
      </c>
      <c r="H66" s="134">
        <f t="shared" si="4"/>
        <v>0.03668905634563422</v>
      </c>
      <c r="I66" s="134">
        <f t="shared" si="5"/>
        <v>24.587173206114045</v>
      </c>
    </row>
    <row r="67" spans="1:9" s="101" customFormat="1" ht="11.25">
      <c r="A67" s="55"/>
      <c r="B67" s="41" t="s">
        <v>33</v>
      </c>
      <c r="C67" s="55">
        <v>269605660</v>
      </c>
      <c r="D67" s="55">
        <v>276599736</v>
      </c>
      <c r="E67" s="55">
        <v>208157043</v>
      </c>
      <c r="F67" s="55">
        <v>242007216</v>
      </c>
      <c r="G67" s="55">
        <v>241671749</v>
      </c>
      <c r="H67" s="134">
        <f t="shared" si="4"/>
        <v>11.97490200597883</v>
      </c>
      <c r="I67" s="134">
        <f t="shared" si="5"/>
        <v>99.8613814060817</v>
      </c>
    </row>
    <row r="68" spans="1:9" s="101" customFormat="1" ht="11.25">
      <c r="A68" s="61"/>
      <c r="B68" s="102" t="s">
        <v>35</v>
      </c>
      <c r="C68" s="69" t="s">
        <v>71</v>
      </c>
      <c r="D68" s="69" t="s">
        <v>71</v>
      </c>
      <c r="E68" s="69" t="s">
        <v>71</v>
      </c>
      <c r="F68" s="69" t="s">
        <v>71</v>
      </c>
      <c r="G68" s="69">
        <v>0</v>
      </c>
      <c r="H68" s="69" t="s">
        <v>71</v>
      </c>
      <c r="I68" s="69" t="s">
        <v>71</v>
      </c>
    </row>
    <row r="69" spans="3:9" s="101" customFormat="1" ht="11.25" customHeight="1">
      <c r="C69" s="55"/>
      <c r="D69" s="55"/>
      <c r="E69" s="55"/>
      <c r="F69" s="55"/>
      <c r="H69" s="55"/>
      <c r="I69" s="32" t="s">
        <v>95</v>
      </c>
    </row>
    <row r="70" spans="1:9" ht="15" customHeight="1">
      <c r="A70" s="38" t="s">
        <v>405</v>
      </c>
      <c r="I70" s="55"/>
    </row>
    <row r="71" spans="1:9" s="29" customFormat="1" ht="24" customHeight="1">
      <c r="A71" s="234" t="s">
        <v>4</v>
      </c>
      <c r="B71" s="235"/>
      <c r="C71" s="20" t="s">
        <v>480</v>
      </c>
      <c r="D71" s="20" t="s">
        <v>514</v>
      </c>
      <c r="E71" s="20" t="s">
        <v>521</v>
      </c>
      <c r="F71" s="20" t="s">
        <v>554</v>
      </c>
      <c r="G71" s="20" t="s">
        <v>589</v>
      </c>
      <c r="H71" s="21" t="s">
        <v>75</v>
      </c>
      <c r="I71" s="128" t="s">
        <v>55</v>
      </c>
    </row>
    <row r="72" spans="2:9" ht="12.75" customHeight="1">
      <c r="B72" s="41"/>
      <c r="C72" s="32" t="s">
        <v>485</v>
      </c>
      <c r="D72" s="32" t="s">
        <v>485</v>
      </c>
      <c r="E72" s="32" t="s">
        <v>485</v>
      </c>
      <c r="F72" s="32" t="s">
        <v>485</v>
      </c>
      <c r="G72" s="32" t="s">
        <v>495</v>
      </c>
      <c r="H72" s="32" t="s">
        <v>54</v>
      </c>
      <c r="I72" s="121" t="s">
        <v>54</v>
      </c>
    </row>
    <row r="73" spans="1:9" ht="12" customHeight="1">
      <c r="A73" s="43" t="s">
        <v>97</v>
      </c>
      <c r="B73" s="41"/>
      <c r="C73" s="55">
        <f>C74+C78+C81+C82+C83+C84+C85+C86+C88+C89+C90+C91</f>
        <v>528372458</v>
      </c>
      <c r="D73" s="55">
        <f>D74+D78+D81+D82+D83+D84+D85+D86+D88+D89+D90+D91</f>
        <v>569382152</v>
      </c>
      <c r="E73" s="55">
        <f>E74+E78+E81+E82+E83+E84+E85+E86+E88+E89+E90+E91</f>
        <v>625223517</v>
      </c>
      <c r="F73" s="55">
        <f>F74+F78+F81+F82+F83+F84+F85+F86+F88+F89+F90+F91</f>
        <v>721720009</v>
      </c>
      <c r="G73" s="55">
        <f>G74+G78+G81+G82+G83+G84+G85+G86+G88+G89+G90+G91</f>
        <v>707837008</v>
      </c>
      <c r="H73" s="134">
        <f>+G73/$G$73*100</f>
        <v>100</v>
      </c>
      <c r="I73" s="134">
        <f>+G73/F73*100</f>
        <v>98.0764007056925</v>
      </c>
    </row>
    <row r="74" spans="1:9" ht="12" customHeight="1">
      <c r="A74" s="43" t="s">
        <v>38</v>
      </c>
      <c r="B74" s="41"/>
      <c r="C74" s="55">
        <v>139419435</v>
      </c>
      <c r="D74" s="55">
        <v>149380329</v>
      </c>
      <c r="E74" s="55">
        <v>169516806</v>
      </c>
      <c r="F74" s="55">
        <v>263131980</v>
      </c>
      <c r="G74" s="55">
        <v>264413011</v>
      </c>
      <c r="H74" s="134">
        <f aca="true" t="shared" si="6" ref="H74:H86">+G74/$G$73*100</f>
        <v>37.35507016609677</v>
      </c>
      <c r="I74" s="134">
        <f aca="true" t="shared" si="7" ref="I74:I86">+G74/F74*100</f>
        <v>100.48683972202848</v>
      </c>
    </row>
    <row r="75" spans="2:9" ht="12" customHeight="1">
      <c r="B75" s="41" t="s">
        <v>39</v>
      </c>
      <c r="C75" s="55">
        <v>101582901</v>
      </c>
      <c r="D75" s="55">
        <v>111901557</v>
      </c>
      <c r="E75" s="55">
        <v>127236138</v>
      </c>
      <c r="F75" s="55">
        <v>219991695</v>
      </c>
      <c r="G75" s="55">
        <v>223741642</v>
      </c>
      <c r="H75" s="134">
        <f t="shared" si="6"/>
        <v>31.609203739174934</v>
      </c>
      <c r="I75" s="134">
        <f t="shared" si="7"/>
        <v>101.70458571174699</v>
      </c>
    </row>
    <row r="76" spans="1:9" ht="12" customHeight="1">
      <c r="A76" s="32" t="s">
        <v>486</v>
      </c>
      <c r="B76" s="41" t="s">
        <v>40</v>
      </c>
      <c r="C76" s="55">
        <v>25395014</v>
      </c>
      <c r="D76" s="55">
        <v>29023744</v>
      </c>
      <c r="E76" s="55">
        <v>35515480</v>
      </c>
      <c r="F76" s="55">
        <v>34746382</v>
      </c>
      <c r="G76" s="55">
        <v>32586658</v>
      </c>
      <c r="H76" s="134">
        <f t="shared" si="6"/>
        <v>4.603695148982659</v>
      </c>
      <c r="I76" s="134">
        <f t="shared" si="7"/>
        <v>93.78431976025591</v>
      </c>
    </row>
    <row r="77" spans="2:9" ht="12" customHeight="1">
      <c r="B77" s="41" t="s">
        <v>41</v>
      </c>
      <c r="C77" s="55">
        <v>12441520</v>
      </c>
      <c r="D77" s="55">
        <v>8455028</v>
      </c>
      <c r="E77" s="55">
        <v>6765188</v>
      </c>
      <c r="F77" s="55">
        <v>8393903</v>
      </c>
      <c r="G77" s="55">
        <v>8084711</v>
      </c>
      <c r="H77" s="134">
        <f t="shared" si="6"/>
        <v>1.1421712779391722</v>
      </c>
      <c r="I77" s="134">
        <f t="shared" si="7"/>
        <v>96.31646922772397</v>
      </c>
    </row>
    <row r="78" spans="1:9" ht="12" customHeight="1">
      <c r="A78" s="43" t="s">
        <v>42</v>
      </c>
      <c r="B78" s="41"/>
      <c r="C78" s="55">
        <v>133191334</v>
      </c>
      <c r="D78" s="55">
        <v>159685720</v>
      </c>
      <c r="E78" s="55">
        <v>191708437</v>
      </c>
      <c r="F78" s="55">
        <v>193677127</v>
      </c>
      <c r="G78" s="55">
        <v>187813736</v>
      </c>
      <c r="H78" s="134">
        <f t="shared" si="6"/>
        <v>26.533472236874054</v>
      </c>
      <c r="I78" s="134">
        <f t="shared" si="7"/>
        <v>96.97259501376226</v>
      </c>
    </row>
    <row r="79" spans="2:9" ht="12" customHeight="1">
      <c r="B79" s="41" t="s">
        <v>39</v>
      </c>
      <c r="C79" s="55">
        <v>7973338</v>
      </c>
      <c r="D79" s="55">
        <v>7970953</v>
      </c>
      <c r="E79" s="55">
        <v>7973194</v>
      </c>
      <c r="F79" s="55">
        <v>8011001</v>
      </c>
      <c r="G79" s="55">
        <v>7973957</v>
      </c>
      <c r="H79" s="134">
        <f t="shared" si="6"/>
        <v>1.1265244554718168</v>
      </c>
      <c r="I79" s="134">
        <f t="shared" si="7"/>
        <v>99.5375858772206</v>
      </c>
    </row>
    <row r="80" spans="1:9" ht="12" customHeight="1">
      <c r="A80" s="32" t="s">
        <v>486</v>
      </c>
      <c r="B80" s="41" t="s">
        <v>40</v>
      </c>
      <c r="C80" s="55">
        <v>125217996</v>
      </c>
      <c r="D80" s="55">
        <v>151714767</v>
      </c>
      <c r="E80" s="55">
        <v>183735243</v>
      </c>
      <c r="F80" s="55">
        <v>185666126</v>
      </c>
      <c r="G80" s="55">
        <v>179839779</v>
      </c>
      <c r="H80" s="134">
        <f t="shared" si="6"/>
        <v>25.406947781402238</v>
      </c>
      <c r="I80" s="134">
        <f t="shared" si="7"/>
        <v>96.86192245967366</v>
      </c>
    </row>
    <row r="81" spans="1:9" ht="12" customHeight="1">
      <c r="A81" s="43" t="s">
        <v>98</v>
      </c>
      <c r="B81" s="41"/>
      <c r="C81" s="55">
        <v>94280412</v>
      </c>
      <c r="D81" s="55">
        <v>96895318</v>
      </c>
      <c r="E81" s="55">
        <v>102597208</v>
      </c>
      <c r="F81" s="55">
        <v>107428501</v>
      </c>
      <c r="G81" s="55">
        <v>107540390</v>
      </c>
      <c r="H81" s="134">
        <f t="shared" si="6"/>
        <v>15.192818231397135</v>
      </c>
      <c r="I81" s="134">
        <f t="shared" si="7"/>
        <v>100.10415206296139</v>
      </c>
    </row>
    <row r="82" spans="1:9" ht="12" customHeight="1">
      <c r="A82" s="43" t="s">
        <v>43</v>
      </c>
      <c r="B82" s="41"/>
      <c r="C82" s="55">
        <v>19939750</v>
      </c>
      <c r="D82" s="55">
        <v>21509273</v>
      </c>
      <c r="E82" s="55">
        <v>21525478</v>
      </c>
      <c r="F82" s="55">
        <v>20086407</v>
      </c>
      <c r="G82" s="55">
        <v>17591225</v>
      </c>
      <c r="H82" s="134">
        <f t="shared" si="6"/>
        <v>2.485208430921713</v>
      </c>
      <c r="I82" s="134">
        <f t="shared" si="7"/>
        <v>87.57775843136108</v>
      </c>
    </row>
    <row r="83" spans="1:9" ht="12" customHeight="1">
      <c r="A83" s="43" t="s">
        <v>44</v>
      </c>
      <c r="B83" s="41"/>
      <c r="C83" s="55">
        <v>11178997</v>
      </c>
      <c r="D83" s="55">
        <v>10798445</v>
      </c>
      <c r="E83" s="55">
        <v>10913813</v>
      </c>
      <c r="F83" s="55">
        <v>10804874</v>
      </c>
      <c r="G83" s="55">
        <v>10306951</v>
      </c>
      <c r="H83" s="134">
        <f t="shared" si="6"/>
        <v>1.456119259590903</v>
      </c>
      <c r="I83" s="134">
        <f t="shared" si="7"/>
        <v>95.39168156889197</v>
      </c>
    </row>
    <row r="84" spans="1:9" ht="12" customHeight="1">
      <c r="A84" s="43" t="s">
        <v>45</v>
      </c>
      <c r="B84" s="41"/>
      <c r="C84" s="55">
        <v>5307422</v>
      </c>
      <c r="D84" s="55">
        <v>5322775</v>
      </c>
      <c r="E84" s="55">
        <v>5462320</v>
      </c>
      <c r="F84" s="55">
        <v>5368125</v>
      </c>
      <c r="G84" s="55">
        <v>5403856</v>
      </c>
      <c r="H84" s="134">
        <f t="shared" si="6"/>
        <v>0.7634322504934639</v>
      </c>
      <c r="I84" s="134">
        <f t="shared" si="7"/>
        <v>100.6656141576435</v>
      </c>
    </row>
    <row r="85" spans="1:9" ht="12" customHeight="1">
      <c r="A85" s="43" t="s">
        <v>46</v>
      </c>
      <c r="B85" s="41"/>
      <c r="C85" s="55">
        <v>66204579</v>
      </c>
      <c r="D85" s="55">
        <v>67708749</v>
      </c>
      <c r="E85" s="55">
        <v>66776566</v>
      </c>
      <c r="F85" s="55">
        <v>66795698</v>
      </c>
      <c r="G85" s="55">
        <v>65674948</v>
      </c>
      <c r="H85" s="134">
        <f t="shared" si="6"/>
        <v>9.278258590288345</v>
      </c>
      <c r="I85" s="134">
        <f t="shared" si="7"/>
        <v>98.32212248160054</v>
      </c>
    </row>
    <row r="86" spans="1:9" ht="12" customHeight="1">
      <c r="A86" s="43" t="s">
        <v>47</v>
      </c>
      <c r="B86" s="41"/>
      <c r="C86" s="55">
        <v>4356</v>
      </c>
      <c r="D86" s="55">
        <v>4275</v>
      </c>
      <c r="E86" s="55">
        <v>4337</v>
      </c>
      <c r="F86" s="55">
        <v>4744</v>
      </c>
      <c r="G86" s="55">
        <v>5257</v>
      </c>
      <c r="H86" s="134">
        <f t="shared" si="6"/>
        <v>0.0007426851013136064</v>
      </c>
      <c r="I86" s="134">
        <f t="shared" si="7"/>
        <v>110.81365935919057</v>
      </c>
    </row>
    <row r="87" spans="1:9" ht="12" customHeight="1">
      <c r="A87" s="43" t="s">
        <v>48</v>
      </c>
      <c r="B87" s="41"/>
      <c r="C87" s="32" t="s">
        <v>71</v>
      </c>
      <c r="D87" s="32" t="s">
        <v>71</v>
      </c>
      <c r="E87" s="32" t="s">
        <v>71</v>
      </c>
      <c r="F87" s="32" t="s">
        <v>71</v>
      </c>
      <c r="G87" s="32" t="s">
        <v>556</v>
      </c>
      <c r="H87" s="32" t="s">
        <v>71</v>
      </c>
      <c r="I87" s="121" t="s">
        <v>71</v>
      </c>
    </row>
    <row r="88" spans="1:9" ht="12" customHeight="1">
      <c r="A88" s="43" t="s">
        <v>49</v>
      </c>
      <c r="B88" s="41"/>
      <c r="C88" s="55">
        <v>18774051</v>
      </c>
      <c r="D88" s="55">
        <v>19356291</v>
      </c>
      <c r="E88" s="55">
        <v>19244684</v>
      </c>
      <c r="F88" s="55">
        <v>17332552</v>
      </c>
      <c r="G88" s="55">
        <v>15016657</v>
      </c>
      <c r="H88" s="134">
        <f aca="true" t="shared" si="8" ref="H88:H94">+G88/$G$73*100</f>
        <v>2.121485148456663</v>
      </c>
      <c r="I88" s="134">
        <f>+G88/F88*100</f>
        <v>86.63846501080741</v>
      </c>
    </row>
    <row r="89" spans="1:9" ht="12" customHeight="1">
      <c r="A89" s="43" t="s">
        <v>50</v>
      </c>
      <c r="B89" s="41"/>
      <c r="C89" s="55">
        <v>39979349</v>
      </c>
      <c r="D89" s="55">
        <v>38632666</v>
      </c>
      <c r="E89" s="55">
        <v>37387437</v>
      </c>
      <c r="F89" s="55">
        <v>37017500</v>
      </c>
      <c r="G89" s="55">
        <v>34002259</v>
      </c>
      <c r="H89" s="134">
        <f t="shared" si="8"/>
        <v>4.80368483361356</v>
      </c>
      <c r="I89" s="134">
        <f>+G89/F89*100</f>
        <v>91.8545525764841</v>
      </c>
    </row>
    <row r="90" spans="1:9" ht="12" customHeight="1">
      <c r="A90" s="43" t="s">
        <v>487</v>
      </c>
      <c r="B90" s="41"/>
      <c r="C90" s="32">
        <v>84618</v>
      </c>
      <c r="D90" s="32">
        <v>82863</v>
      </c>
      <c r="E90" s="32">
        <v>81928</v>
      </c>
      <c r="F90" s="32">
        <v>69832</v>
      </c>
      <c r="G90" s="55">
        <v>66451</v>
      </c>
      <c r="H90" s="134">
        <f t="shared" si="8"/>
        <v>0.009387895694767064</v>
      </c>
      <c r="I90" s="134">
        <f>+G90/F90*100</f>
        <v>95.15838011226944</v>
      </c>
    </row>
    <row r="91" spans="1:9" ht="12" customHeight="1">
      <c r="A91" s="43" t="s">
        <v>51</v>
      </c>
      <c r="B91" s="41"/>
      <c r="C91" s="55">
        <v>8155</v>
      </c>
      <c r="D91" s="55">
        <v>5448</v>
      </c>
      <c r="E91" s="55">
        <v>4503</v>
      </c>
      <c r="F91" s="55">
        <v>2669</v>
      </c>
      <c r="G91" s="55">
        <v>2267</v>
      </c>
      <c r="H91" s="134">
        <f t="shared" si="8"/>
        <v>0.00032027147131024263</v>
      </c>
      <c r="I91" s="134">
        <f>+G91/F91*100</f>
        <v>84.93817909329337</v>
      </c>
    </row>
    <row r="92" spans="2:9" ht="12" customHeight="1">
      <c r="B92" s="41" t="s">
        <v>52</v>
      </c>
      <c r="C92" s="55">
        <v>676</v>
      </c>
      <c r="D92" s="55">
        <v>174</v>
      </c>
      <c r="E92" s="55">
        <v>167</v>
      </c>
      <c r="F92" s="32" t="s">
        <v>71</v>
      </c>
      <c r="G92" s="32">
        <v>88</v>
      </c>
      <c r="H92" s="121" t="s">
        <v>555</v>
      </c>
      <c r="I92" s="121" t="s">
        <v>555</v>
      </c>
    </row>
    <row r="93" spans="2:9" ht="12" customHeight="1">
      <c r="B93" s="41" t="s">
        <v>443</v>
      </c>
      <c r="C93" s="55">
        <v>7479</v>
      </c>
      <c r="D93" s="55">
        <v>5274</v>
      </c>
      <c r="E93" s="55">
        <v>4336</v>
      </c>
      <c r="F93" s="55">
        <v>2669</v>
      </c>
      <c r="G93" s="55">
        <v>2179</v>
      </c>
      <c r="H93" s="134">
        <f t="shared" si="8"/>
        <v>0.00030783923069475905</v>
      </c>
      <c r="I93" s="134">
        <f>+G93/F93*100</f>
        <v>81.64106406893967</v>
      </c>
    </row>
    <row r="94" spans="1:9" ht="12" customHeight="1">
      <c r="A94" s="43" t="s">
        <v>488</v>
      </c>
      <c r="B94" s="41"/>
      <c r="C94" s="32">
        <f>C76+C80</f>
        <v>150613010</v>
      </c>
      <c r="D94" s="32">
        <f>D76+D80</f>
        <v>180738511</v>
      </c>
      <c r="E94" s="32">
        <f>E76+E80</f>
        <v>219250723</v>
      </c>
      <c r="F94" s="32">
        <f>F76+F80</f>
        <v>220412508</v>
      </c>
      <c r="G94" s="32">
        <f>G76+G80</f>
        <v>212426437</v>
      </c>
      <c r="H94" s="134">
        <f t="shared" si="8"/>
        <v>30.0106429303849</v>
      </c>
      <c r="I94" s="134">
        <f>+G94/F94*100</f>
        <v>96.3767614313431</v>
      </c>
    </row>
    <row r="95" spans="1:9" ht="12" customHeight="1">
      <c r="A95" s="42"/>
      <c r="B95" s="102"/>
      <c r="C95" s="61"/>
      <c r="D95" s="61"/>
      <c r="E95" s="61"/>
      <c r="F95" s="61"/>
      <c r="G95" s="61"/>
      <c r="H95" s="61"/>
      <c r="I95" s="126"/>
    </row>
    <row r="96" ht="12" customHeight="1">
      <c r="I96" s="121" t="s">
        <v>444</v>
      </c>
    </row>
    <row r="97" ht="12" customHeight="1">
      <c r="I97" s="121"/>
    </row>
    <row r="98" spans="1:9" ht="15" customHeight="1">
      <c r="A98" s="38" t="s">
        <v>489</v>
      </c>
      <c r="G98" s="61"/>
      <c r="H98" s="61"/>
      <c r="I98" s="136"/>
    </row>
    <row r="99" spans="1:9" s="101" customFormat="1" ht="15" customHeight="1">
      <c r="A99" s="235" t="s">
        <v>4</v>
      </c>
      <c r="B99" s="236"/>
      <c r="C99" s="238" t="s">
        <v>547</v>
      </c>
      <c r="D99" s="239"/>
      <c r="E99" s="238" t="s">
        <v>588</v>
      </c>
      <c r="F99" s="239"/>
      <c r="G99" s="247" t="s">
        <v>490</v>
      </c>
      <c r="H99" s="248"/>
      <c r="I99" s="248"/>
    </row>
    <row r="100" spans="1:9" s="29" customFormat="1" ht="25.5" customHeight="1">
      <c r="A100" s="237"/>
      <c r="B100" s="236"/>
      <c r="C100" s="20" t="s">
        <v>491</v>
      </c>
      <c r="D100" s="67" t="s">
        <v>492</v>
      </c>
      <c r="E100" s="20" t="s">
        <v>491</v>
      </c>
      <c r="F100" s="67" t="s">
        <v>492</v>
      </c>
      <c r="G100" s="21" t="s">
        <v>493</v>
      </c>
      <c r="H100" s="243" t="s">
        <v>494</v>
      </c>
      <c r="I100" s="234"/>
    </row>
    <row r="101" spans="1:9" s="22" customFormat="1" ht="12.75" customHeight="1">
      <c r="A101" s="32"/>
      <c r="B101" s="40"/>
      <c r="C101" s="32" t="s">
        <v>485</v>
      </c>
      <c r="D101" s="32" t="s">
        <v>485</v>
      </c>
      <c r="E101" s="32" t="s">
        <v>485</v>
      </c>
      <c r="F101" s="32" t="s">
        <v>485</v>
      </c>
      <c r="G101" s="32" t="s">
        <v>485</v>
      </c>
      <c r="H101" s="249" t="s">
        <v>495</v>
      </c>
      <c r="I101" s="249"/>
    </row>
    <row r="102" spans="1:9" s="22" customFormat="1" ht="12" customHeight="1">
      <c r="A102" s="23" t="s">
        <v>496</v>
      </c>
      <c r="B102" s="40"/>
      <c r="C102" s="32">
        <v>1243982612</v>
      </c>
      <c r="D102" s="32">
        <v>1204788525</v>
      </c>
      <c r="E102" s="32">
        <v>1344257854</v>
      </c>
      <c r="F102" s="32">
        <v>1338194925</v>
      </c>
      <c r="G102" s="32">
        <v>334763</v>
      </c>
      <c r="H102" s="249">
        <v>5728165</v>
      </c>
      <c r="I102" s="249"/>
    </row>
    <row r="103" spans="1:10" s="127" customFormat="1" ht="12" customHeight="1">
      <c r="A103" s="43" t="s">
        <v>497</v>
      </c>
      <c r="B103" s="137"/>
      <c r="C103" s="101">
        <v>25874</v>
      </c>
      <c r="D103" s="23">
        <v>25874</v>
      </c>
      <c r="E103" s="101">
        <v>1586343</v>
      </c>
      <c r="F103" s="23">
        <v>1586343</v>
      </c>
      <c r="G103" s="32">
        <v>0</v>
      </c>
      <c r="H103" s="249">
        <v>0</v>
      </c>
      <c r="I103" s="233"/>
      <c r="J103" s="22"/>
    </row>
    <row r="104" spans="1:10" s="101" customFormat="1" ht="12" customHeight="1">
      <c r="A104" s="43" t="s">
        <v>498</v>
      </c>
      <c r="B104" s="41"/>
      <c r="C104" s="101">
        <v>4050690</v>
      </c>
      <c r="D104" s="23">
        <v>4025063</v>
      </c>
      <c r="E104" s="101">
        <v>3204923</v>
      </c>
      <c r="F104" s="23">
        <v>3128642</v>
      </c>
      <c r="G104" s="32">
        <v>0</v>
      </c>
      <c r="H104" s="246">
        <v>76281</v>
      </c>
      <c r="I104" s="246"/>
      <c r="J104" s="22"/>
    </row>
    <row r="105" spans="1:10" s="101" customFormat="1" ht="12" customHeight="1">
      <c r="A105" s="43" t="s">
        <v>499</v>
      </c>
      <c r="B105" s="41"/>
      <c r="C105" s="101">
        <v>28595995</v>
      </c>
      <c r="D105" s="23">
        <v>28595995</v>
      </c>
      <c r="E105" s="101">
        <v>2662355</v>
      </c>
      <c r="F105" s="23">
        <v>2662355</v>
      </c>
      <c r="G105" s="32">
        <v>0</v>
      </c>
      <c r="H105" s="218">
        <v>0</v>
      </c>
      <c r="I105" s="233"/>
      <c r="J105" s="22"/>
    </row>
    <row r="106" spans="1:10" s="101" customFormat="1" ht="12" customHeight="1">
      <c r="A106" s="43" t="s">
        <v>500</v>
      </c>
      <c r="B106" s="41"/>
      <c r="C106" s="101">
        <v>36373883</v>
      </c>
      <c r="D106" s="23">
        <v>36341108</v>
      </c>
      <c r="E106" s="101">
        <v>34916355</v>
      </c>
      <c r="F106" s="23">
        <v>34838399</v>
      </c>
      <c r="G106" s="23">
        <v>75394</v>
      </c>
      <c r="H106" s="246">
        <v>2562</v>
      </c>
      <c r="I106" s="246"/>
      <c r="J106" s="22"/>
    </row>
    <row r="107" spans="1:10" s="101" customFormat="1" ht="12" customHeight="1">
      <c r="A107" s="43" t="s">
        <v>501</v>
      </c>
      <c r="B107" s="112"/>
      <c r="C107" s="101">
        <v>11443417</v>
      </c>
      <c r="D107" s="23">
        <v>11400218</v>
      </c>
      <c r="E107" s="101">
        <v>5449262</v>
      </c>
      <c r="F107" s="23">
        <v>5449262</v>
      </c>
      <c r="G107" s="32">
        <v>0</v>
      </c>
      <c r="H107" s="246">
        <v>0</v>
      </c>
      <c r="I107" s="246"/>
      <c r="J107" s="22"/>
    </row>
    <row r="108" spans="1:10" s="101" customFormat="1" ht="12" customHeight="1">
      <c r="A108" s="43" t="s">
        <v>502</v>
      </c>
      <c r="B108" s="41"/>
      <c r="C108" s="101">
        <v>33521061</v>
      </c>
      <c r="D108" s="23">
        <v>33246537</v>
      </c>
      <c r="E108" s="101">
        <v>33641355</v>
      </c>
      <c r="F108" s="23">
        <v>33293768</v>
      </c>
      <c r="G108" s="32">
        <v>259369</v>
      </c>
      <c r="H108" s="246">
        <v>88218</v>
      </c>
      <c r="I108" s="246"/>
      <c r="J108" s="22"/>
    </row>
    <row r="109" spans="1:10" s="101" customFormat="1" ht="12" customHeight="1">
      <c r="A109" s="43" t="s">
        <v>503</v>
      </c>
      <c r="B109" s="41"/>
      <c r="C109" s="101">
        <v>296748</v>
      </c>
      <c r="D109" s="23">
        <v>296748</v>
      </c>
      <c r="E109" s="101">
        <v>261483</v>
      </c>
      <c r="F109" s="23">
        <v>261483</v>
      </c>
      <c r="G109" s="32">
        <v>0</v>
      </c>
      <c r="H109" s="246">
        <v>0</v>
      </c>
      <c r="I109" s="246"/>
      <c r="J109" s="22"/>
    </row>
    <row r="110" spans="1:10" s="101" customFormat="1" ht="12" customHeight="1">
      <c r="A110" s="43" t="s">
        <v>504</v>
      </c>
      <c r="B110" s="41"/>
      <c r="C110" s="55">
        <v>649344995</v>
      </c>
      <c r="D110" s="23">
        <v>649344995</v>
      </c>
      <c r="E110" s="55">
        <v>681135314</v>
      </c>
      <c r="F110" s="23">
        <v>681135314</v>
      </c>
      <c r="G110" s="32">
        <v>0</v>
      </c>
      <c r="H110" s="249">
        <v>0</v>
      </c>
      <c r="I110" s="233"/>
      <c r="J110" s="22"/>
    </row>
    <row r="111" spans="1:10" s="101" customFormat="1" ht="12" customHeight="1">
      <c r="A111" s="43" t="s">
        <v>505</v>
      </c>
      <c r="B111" s="41"/>
      <c r="C111" s="55">
        <v>1524413</v>
      </c>
      <c r="D111" s="23">
        <v>1507146</v>
      </c>
      <c r="E111" s="55">
        <v>1155784</v>
      </c>
      <c r="F111" s="23">
        <v>1145084</v>
      </c>
      <c r="G111" s="32">
        <v>0</v>
      </c>
      <c r="H111" s="246">
        <v>10700</v>
      </c>
      <c r="I111" s="246"/>
      <c r="J111" s="22"/>
    </row>
    <row r="112" spans="1:10" s="101" customFormat="1" ht="12" customHeight="1">
      <c r="A112" s="43" t="s">
        <v>506</v>
      </c>
      <c r="B112" s="41"/>
      <c r="C112" s="55">
        <v>805696</v>
      </c>
      <c r="D112" s="23">
        <v>238798</v>
      </c>
      <c r="E112" s="55">
        <v>829327</v>
      </c>
      <c r="F112" s="23">
        <v>194506</v>
      </c>
      <c r="G112" s="32">
        <v>0</v>
      </c>
      <c r="H112" s="246">
        <v>634820</v>
      </c>
      <c r="I112" s="219"/>
      <c r="J112" s="22"/>
    </row>
    <row r="113" spans="1:10" s="101" customFormat="1" ht="12" customHeight="1">
      <c r="A113" s="43" t="s">
        <v>507</v>
      </c>
      <c r="B113" s="41"/>
      <c r="C113" s="32">
        <v>477999840</v>
      </c>
      <c r="D113" s="32">
        <v>475766043</v>
      </c>
      <c r="E113" s="32">
        <v>555126903</v>
      </c>
      <c r="F113" s="32">
        <v>552926176</v>
      </c>
      <c r="G113" s="32">
        <v>0</v>
      </c>
      <c r="H113" s="241">
        <v>2200727</v>
      </c>
      <c r="I113" s="241"/>
      <c r="J113" s="22"/>
    </row>
    <row r="114" spans="1:10" s="101" customFormat="1" ht="12" customHeight="1">
      <c r="A114" s="43" t="s">
        <v>536</v>
      </c>
      <c r="B114" s="41"/>
      <c r="C114" s="32">
        <v>14906855</v>
      </c>
      <c r="D114" s="23">
        <v>12442071</v>
      </c>
      <c r="E114" s="32">
        <v>15071007</v>
      </c>
      <c r="F114" s="23">
        <v>12362672</v>
      </c>
      <c r="G114" s="32">
        <v>0</v>
      </c>
      <c r="H114" s="246">
        <v>2708335</v>
      </c>
      <c r="I114" s="246"/>
      <c r="J114" s="22"/>
    </row>
    <row r="115" spans="1:10" s="101" customFormat="1" ht="12" customHeight="1">
      <c r="A115" s="43" t="s">
        <v>537</v>
      </c>
      <c r="B115" s="41"/>
      <c r="C115" s="32">
        <v>8804483</v>
      </c>
      <c r="D115" s="23">
        <v>8804483</v>
      </c>
      <c r="E115" s="32">
        <v>9217443</v>
      </c>
      <c r="F115" s="23">
        <v>9210921</v>
      </c>
      <c r="G115" s="32">
        <v>0</v>
      </c>
      <c r="H115" s="246">
        <v>6522</v>
      </c>
      <c r="I115" s="246"/>
      <c r="J115" s="22"/>
    </row>
    <row r="116" spans="1:10" s="101" customFormat="1" ht="9.75" customHeight="1">
      <c r="A116" s="42"/>
      <c r="B116" s="102"/>
      <c r="C116" s="61"/>
      <c r="D116" s="34"/>
      <c r="E116" s="61"/>
      <c r="F116" s="34"/>
      <c r="G116" s="34"/>
      <c r="H116" s="240"/>
      <c r="I116" s="240"/>
      <c r="J116" s="22"/>
    </row>
    <row r="117" spans="1:9" s="101" customFormat="1" ht="12" customHeight="1">
      <c r="A117" s="43"/>
      <c r="B117" s="43"/>
      <c r="C117" s="55"/>
      <c r="D117" s="55"/>
      <c r="E117" s="55"/>
      <c r="F117" s="55"/>
      <c r="G117" s="55"/>
      <c r="H117" s="55"/>
      <c r="I117" s="32" t="s">
        <v>508</v>
      </c>
    </row>
    <row r="118" spans="1:9" s="101" customFormat="1" ht="12" customHeight="1">
      <c r="A118" s="43"/>
      <c r="B118" s="43"/>
      <c r="C118" s="55"/>
      <c r="D118" s="55"/>
      <c r="E118" s="55"/>
      <c r="F118" s="55"/>
      <c r="G118" s="55"/>
      <c r="H118" s="55"/>
      <c r="I118" s="32"/>
    </row>
    <row r="119" spans="1:9" ht="15" customHeight="1">
      <c r="A119" s="38" t="s">
        <v>509</v>
      </c>
      <c r="I119" s="55"/>
    </row>
    <row r="120" spans="1:9" s="29" customFormat="1" ht="24" customHeight="1">
      <c r="A120" s="234" t="s">
        <v>4</v>
      </c>
      <c r="B120" s="235"/>
      <c r="C120" s="242" t="s">
        <v>582</v>
      </c>
      <c r="D120" s="242"/>
      <c r="E120" s="242" t="s">
        <v>96</v>
      </c>
      <c r="F120" s="242"/>
      <c r="G120" s="242" t="s">
        <v>510</v>
      </c>
      <c r="H120" s="242"/>
      <c r="I120" s="243"/>
    </row>
    <row r="121" spans="1:9" s="22" customFormat="1" ht="12" customHeight="1">
      <c r="A121" s="32"/>
      <c r="B121" s="40"/>
      <c r="C121" s="223" t="s">
        <v>54</v>
      </c>
      <c r="D121" s="244"/>
      <c r="E121" s="244" t="s">
        <v>511</v>
      </c>
      <c r="F121" s="244"/>
      <c r="G121" s="244" t="s">
        <v>71</v>
      </c>
      <c r="H121" s="244"/>
      <c r="I121" s="244"/>
    </row>
    <row r="122" spans="1:9" s="101" customFormat="1" ht="12" customHeight="1">
      <c r="A122" s="107"/>
      <c r="B122" s="107" t="s">
        <v>581</v>
      </c>
      <c r="C122" s="230" t="s">
        <v>591</v>
      </c>
      <c r="D122" s="231"/>
      <c r="E122" s="224">
        <v>96.9</v>
      </c>
      <c r="F122" s="224"/>
      <c r="G122" s="245">
        <v>0.46948</v>
      </c>
      <c r="H122" s="233"/>
      <c r="I122" s="233"/>
    </row>
    <row r="123" spans="1:9" s="101" customFormat="1" ht="12" customHeight="1">
      <c r="A123" s="107"/>
      <c r="B123" s="107">
        <v>17</v>
      </c>
      <c r="C123" s="232">
        <v>19.6</v>
      </c>
      <c r="D123" s="233"/>
      <c r="E123" s="225">
        <v>96.6</v>
      </c>
      <c r="F123" s="233"/>
      <c r="G123" s="245">
        <v>0.48664</v>
      </c>
      <c r="H123" s="233"/>
      <c r="I123" s="233"/>
    </row>
    <row r="124" spans="1:9" s="101" customFormat="1" ht="12" customHeight="1">
      <c r="A124" s="107"/>
      <c r="B124" s="107">
        <v>18</v>
      </c>
      <c r="C124" s="232">
        <v>19.6</v>
      </c>
      <c r="D124" s="233"/>
      <c r="E124" s="228">
        <v>97.4</v>
      </c>
      <c r="F124" s="229"/>
      <c r="G124" s="245">
        <v>0.53208</v>
      </c>
      <c r="H124" s="233"/>
      <c r="I124" s="233"/>
    </row>
    <row r="125" spans="1:9" s="101" customFormat="1" ht="12" customHeight="1">
      <c r="A125" s="107"/>
      <c r="B125" s="107">
        <v>19</v>
      </c>
      <c r="C125" s="232">
        <v>20.2</v>
      </c>
      <c r="D125" s="233"/>
      <c r="E125" s="228">
        <v>96.4</v>
      </c>
      <c r="F125" s="229"/>
      <c r="G125" s="245">
        <v>0.59053</v>
      </c>
      <c r="H125" s="233"/>
      <c r="I125" s="233"/>
    </row>
    <row r="126" spans="1:9" s="101" customFormat="1" ht="12" customHeight="1">
      <c r="A126" s="107"/>
      <c r="B126" s="186">
        <v>20</v>
      </c>
      <c r="C126" s="232">
        <v>20.1</v>
      </c>
      <c r="D126" s="233"/>
      <c r="E126" s="228">
        <v>103.5</v>
      </c>
      <c r="F126" s="233"/>
      <c r="G126" s="245">
        <v>0.63054</v>
      </c>
      <c r="H126" s="233"/>
      <c r="I126" s="233"/>
    </row>
    <row r="127" spans="1:9" s="101" customFormat="1" ht="12" customHeight="1">
      <c r="A127" s="61"/>
      <c r="B127" s="139"/>
      <c r="C127" s="226"/>
      <c r="D127" s="227"/>
      <c r="E127" s="250"/>
      <c r="F127" s="250"/>
      <c r="G127" s="250"/>
      <c r="H127" s="250"/>
      <c r="I127" s="250"/>
    </row>
    <row r="128" spans="3:9" s="101" customFormat="1" ht="11.25">
      <c r="C128" s="134"/>
      <c r="D128" s="134"/>
      <c r="E128" s="32"/>
      <c r="F128" s="55"/>
      <c r="G128" s="241" t="s">
        <v>95</v>
      </c>
      <c r="H128" s="241"/>
      <c r="I128" s="241"/>
    </row>
    <row r="129" ht="15" customHeight="1"/>
  </sheetData>
  <mergeCells count="50">
    <mergeCell ref="H115:I115"/>
    <mergeCell ref="H111:I111"/>
    <mergeCell ref="H112:I112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C126:D126"/>
    <mergeCell ref="E126:F126"/>
    <mergeCell ref="G126:I126"/>
    <mergeCell ref="C127:D127"/>
    <mergeCell ref="G127:I127"/>
    <mergeCell ref="E121:F121"/>
    <mergeCell ref="E99:F99"/>
    <mergeCell ref="E127:F127"/>
    <mergeCell ref="C120:D120"/>
    <mergeCell ref="C121:D121"/>
    <mergeCell ref="E120:F120"/>
    <mergeCell ref="C125:D125"/>
    <mergeCell ref="E122:F122"/>
    <mergeCell ref="E123:F123"/>
    <mergeCell ref="E124:F124"/>
    <mergeCell ref="G99:I99"/>
    <mergeCell ref="H100:I100"/>
    <mergeCell ref="H101:I101"/>
    <mergeCell ref="H102:I102"/>
    <mergeCell ref="H116:I116"/>
    <mergeCell ref="H113:I113"/>
    <mergeCell ref="G128:I128"/>
    <mergeCell ref="G120:I120"/>
    <mergeCell ref="G121:I121"/>
    <mergeCell ref="G122:I122"/>
    <mergeCell ref="G123:I123"/>
    <mergeCell ref="G124:I124"/>
    <mergeCell ref="G125:I125"/>
    <mergeCell ref="H114:I114"/>
    <mergeCell ref="A2:B2"/>
    <mergeCell ref="A120:B120"/>
    <mergeCell ref="A99:B100"/>
    <mergeCell ref="C99:D99"/>
    <mergeCell ref="A71:B71"/>
    <mergeCell ref="A16:B16"/>
    <mergeCell ref="E125:F125"/>
    <mergeCell ref="C122:D122"/>
    <mergeCell ref="C123:D123"/>
    <mergeCell ref="C124:D124"/>
  </mergeCells>
  <printOptions/>
  <pageMargins left="0.5905511811023623" right="0.3937007874015748" top="0.5905511811023623" bottom="0.3937007874015748" header="0.1968503937007874" footer="0"/>
  <pageSetup horizontalDpi="600" verticalDpi="600" orientation="portrait" paperSize="9" scale="95" r:id="rId2"/>
  <headerFooter alignWithMargins="0">
    <oddHeader>&amp;L&amp;"ＭＳ Ｐゴシック,太字"&amp;14&amp;A</oddHeader>
  </headerFooter>
  <rowBreaks count="1" manualBreakCount="1">
    <brk id="69" min="4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75390625" style="55" customWidth="1"/>
    <col min="2" max="2" width="2.75390625" style="55" customWidth="1"/>
    <col min="3" max="3" width="4.75390625" style="55" customWidth="1"/>
    <col min="4" max="4" width="11.375" style="55" customWidth="1"/>
    <col min="5" max="11" width="11.625" style="55" customWidth="1"/>
    <col min="12" max="12" width="5.875" style="55" customWidth="1"/>
    <col min="13" max="16384" width="7.75390625" style="55" customWidth="1"/>
  </cols>
  <sheetData>
    <row r="1" spans="1:8" ht="15" customHeight="1">
      <c r="A1" s="38" t="s">
        <v>406</v>
      </c>
      <c r="E1" s="66"/>
      <c r="H1" s="43"/>
    </row>
    <row r="2" spans="1:11" s="29" customFormat="1" ht="15" customHeight="1">
      <c r="A2" s="209" t="s">
        <v>4</v>
      </c>
      <c r="B2" s="209"/>
      <c r="C2" s="210"/>
      <c r="D2" s="235" t="s">
        <v>100</v>
      </c>
      <c r="E2" s="242" t="s">
        <v>101</v>
      </c>
      <c r="F2" s="220" t="s">
        <v>323</v>
      </c>
      <c r="G2" s="221"/>
      <c r="H2" s="243" t="s">
        <v>324</v>
      </c>
      <c r="I2" s="234"/>
      <c r="J2" s="243" t="s">
        <v>325</v>
      </c>
      <c r="K2" s="234"/>
    </row>
    <row r="3" spans="1:11" s="29" customFormat="1" ht="15" customHeight="1">
      <c r="A3" s="211"/>
      <c r="B3" s="211"/>
      <c r="C3" s="212"/>
      <c r="D3" s="235"/>
      <c r="E3" s="242"/>
      <c r="F3" s="21" t="s">
        <v>10</v>
      </c>
      <c r="G3" s="67" t="s">
        <v>103</v>
      </c>
      <c r="H3" s="20" t="s">
        <v>10</v>
      </c>
      <c r="I3" s="118" t="s">
        <v>103</v>
      </c>
      <c r="J3" s="20" t="s">
        <v>10</v>
      </c>
      <c r="K3" s="118" t="s">
        <v>103</v>
      </c>
    </row>
    <row r="4" spans="1:11" ht="12" customHeight="1">
      <c r="A4" s="32"/>
      <c r="C4" s="120"/>
      <c r="D4" s="32" t="s">
        <v>2</v>
      </c>
      <c r="E4" s="32" t="s">
        <v>2</v>
      </c>
      <c r="F4" s="32" t="s">
        <v>11</v>
      </c>
      <c r="G4" s="32" t="s">
        <v>9</v>
      </c>
      <c r="H4" s="32" t="s">
        <v>11</v>
      </c>
      <c r="I4" s="32" t="s">
        <v>9</v>
      </c>
      <c r="J4" s="32" t="s">
        <v>11</v>
      </c>
      <c r="K4" s="32" t="s">
        <v>9</v>
      </c>
    </row>
    <row r="5" spans="1:11" ht="12" customHeight="1">
      <c r="A5" s="32" t="s">
        <v>3</v>
      </c>
      <c r="B5" s="68">
        <v>16</v>
      </c>
      <c r="C5" s="120" t="s">
        <v>104</v>
      </c>
      <c r="D5" s="55">
        <v>85</v>
      </c>
      <c r="E5" s="55">
        <v>2158581</v>
      </c>
      <c r="F5" s="55">
        <v>20895235</v>
      </c>
      <c r="G5" s="55">
        <v>391077918</v>
      </c>
      <c r="H5" s="55">
        <v>20310086</v>
      </c>
      <c r="I5" s="55">
        <v>385193284</v>
      </c>
      <c r="J5" s="55">
        <v>292611</v>
      </c>
      <c r="K5" s="55">
        <v>25643347</v>
      </c>
    </row>
    <row r="6" spans="1:11" ht="12" customHeight="1">
      <c r="A6" s="32"/>
      <c r="B6" s="55">
        <v>17</v>
      </c>
      <c r="C6" s="120"/>
      <c r="D6" s="55">
        <v>49</v>
      </c>
      <c r="E6" s="55">
        <v>2161474</v>
      </c>
      <c r="F6" s="138">
        <v>22466928</v>
      </c>
      <c r="G6" s="138">
        <v>421094763</v>
      </c>
      <c r="H6" s="138">
        <v>21845706</v>
      </c>
      <c r="I6" s="138">
        <v>414768789</v>
      </c>
      <c r="J6" s="138">
        <v>324441</v>
      </c>
      <c r="K6" s="138">
        <v>26525281</v>
      </c>
    </row>
    <row r="7" spans="1:11" ht="12" customHeight="1">
      <c r="A7" s="32"/>
      <c r="B7" s="68">
        <v>18</v>
      </c>
      <c r="C7" s="120"/>
      <c r="D7" s="55">
        <v>49</v>
      </c>
      <c r="E7" s="55">
        <v>2142236</v>
      </c>
      <c r="F7" s="55">
        <v>23468153</v>
      </c>
      <c r="G7" s="55">
        <v>433968727</v>
      </c>
      <c r="H7" s="55">
        <v>22782487</v>
      </c>
      <c r="I7" s="55">
        <v>427117442</v>
      </c>
      <c r="J7" s="55">
        <v>349772</v>
      </c>
      <c r="K7" s="55">
        <v>26769308</v>
      </c>
    </row>
    <row r="8" spans="1:11" ht="12" customHeight="1">
      <c r="A8" s="32"/>
      <c r="B8" s="55">
        <v>19</v>
      </c>
      <c r="C8" s="120"/>
      <c r="D8" s="55">
        <v>49</v>
      </c>
      <c r="E8" s="55">
        <v>2118680</v>
      </c>
      <c r="F8" s="55">
        <v>24423059</v>
      </c>
      <c r="G8" s="55">
        <v>456913024</v>
      </c>
      <c r="H8" s="55">
        <v>23669448</v>
      </c>
      <c r="I8" s="55">
        <v>449420062</v>
      </c>
      <c r="J8" s="55">
        <v>403678</v>
      </c>
      <c r="K8" s="55">
        <v>28300246</v>
      </c>
    </row>
    <row r="9" spans="1:11" ht="12" customHeight="1">
      <c r="A9" s="32"/>
      <c r="B9" s="55">
        <v>20</v>
      </c>
      <c r="C9" s="120"/>
      <c r="D9" s="55">
        <v>49</v>
      </c>
      <c r="E9" s="55">
        <v>1621379</v>
      </c>
      <c r="F9" s="55">
        <v>24848319</v>
      </c>
      <c r="G9" s="55">
        <v>469721411</v>
      </c>
      <c r="H9" s="55">
        <v>24047097</v>
      </c>
      <c r="I9" s="55">
        <v>461821651</v>
      </c>
      <c r="J9" s="55">
        <v>512679</v>
      </c>
      <c r="K9" s="55">
        <v>33118682</v>
      </c>
    </row>
    <row r="10" spans="1:11" ht="7.5" customHeight="1">
      <c r="A10" s="69"/>
      <c r="B10" s="70"/>
      <c r="C10" s="139"/>
      <c r="D10" s="140"/>
      <c r="E10" s="140"/>
      <c r="F10" s="140"/>
      <c r="G10" s="140"/>
      <c r="H10" s="140"/>
      <c r="I10" s="140"/>
      <c r="J10" s="61"/>
      <c r="K10" s="61"/>
    </row>
    <row r="11" spans="2:11" ht="12.75" customHeight="1">
      <c r="B11" s="23"/>
      <c r="D11" s="133"/>
      <c r="E11" s="133"/>
      <c r="F11" s="133"/>
      <c r="G11" s="133"/>
      <c r="H11" s="133"/>
      <c r="K11" s="32" t="s">
        <v>517</v>
      </c>
    </row>
    <row r="12" spans="2:11" ht="7.5" customHeight="1">
      <c r="B12" s="68"/>
      <c r="D12" s="133"/>
      <c r="E12" s="133"/>
      <c r="F12" s="133"/>
      <c r="G12" s="133"/>
      <c r="H12" s="133"/>
      <c r="K12" s="32"/>
    </row>
    <row r="13" spans="1:2" ht="15" customHeight="1">
      <c r="A13" s="38" t="s">
        <v>407</v>
      </c>
      <c r="B13" s="43"/>
    </row>
    <row r="14" spans="1:10" s="154" customFormat="1" ht="15" customHeight="1">
      <c r="A14" s="209" t="s">
        <v>4</v>
      </c>
      <c r="B14" s="209"/>
      <c r="C14" s="209"/>
      <c r="D14" s="220" t="s">
        <v>105</v>
      </c>
      <c r="E14" s="220" t="s">
        <v>101</v>
      </c>
      <c r="F14" s="222" t="s">
        <v>350</v>
      </c>
      <c r="G14" s="221" t="s">
        <v>102</v>
      </c>
      <c r="H14" s="207"/>
      <c r="I14" s="221" t="s">
        <v>330</v>
      </c>
      <c r="J14" s="208"/>
    </row>
    <row r="15" spans="1:10" s="154" customFormat="1" ht="15" customHeight="1">
      <c r="A15" s="211"/>
      <c r="B15" s="211"/>
      <c r="C15" s="211"/>
      <c r="D15" s="220"/>
      <c r="E15" s="220"/>
      <c r="F15" s="206"/>
      <c r="G15" s="21" t="s">
        <v>10</v>
      </c>
      <c r="H15" s="67" t="s">
        <v>103</v>
      </c>
      <c r="I15" s="21" t="s">
        <v>10</v>
      </c>
      <c r="J15" s="67" t="s">
        <v>103</v>
      </c>
    </row>
    <row r="16" spans="1:10" ht="12" customHeight="1">
      <c r="A16" s="32"/>
      <c r="C16" s="120"/>
      <c r="E16" s="32" t="s">
        <v>2</v>
      </c>
      <c r="F16" s="32" t="s">
        <v>12</v>
      </c>
      <c r="G16" s="32" t="s">
        <v>11</v>
      </c>
      <c r="H16" s="32" t="s">
        <v>9</v>
      </c>
      <c r="I16" s="32" t="s">
        <v>11</v>
      </c>
      <c r="J16" s="32" t="s">
        <v>9</v>
      </c>
    </row>
    <row r="17" spans="1:10" ht="12" customHeight="1">
      <c r="A17" s="32" t="s">
        <v>3</v>
      </c>
      <c r="B17" s="68">
        <v>16</v>
      </c>
      <c r="C17" s="120" t="s">
        <v>104</v>
      </c>
      <c r="D17" s="55">
        <v>53388</v>
      </c>
      <c r="E17" s="32">
        <v>711447</v>
      </c>
      <c r="F17" s="55">
        <v>291023</v>
      </c>
      <c r="G17" s="32">
        <v>14899945</v>
      </c>
      <c r="H17" s="32">
        <v>159440232</v>
      </c>
      <c r="I17" s="32">
        <v>7668734</v>
      </c>
      <c r="J17" s="32">
        <v>88726242</v>
      </c>
    </row>
    <row r="18" spans="1:10" ht="12" customHeight="1">
      <c r="A18" s="32"/>
      <c r="B18" s="55">
        <v>17</v>
      </c>
      <c r="C18" s="120"/>
      <c r="D18" s="55">
        <v>54227</v>
      </c>
      <c r="E18" s="55">
        <v>724913</v>
      </c>
      <c r="F18" s="55">
        <v>291086</v>
      </c>
      <c r="G18" s="55">
        <v>15500866</v>
      </c>
      <c r="H18" s="55">
        <v>165472811</v>
      </c>
      <c r="I18" s="55">
        <v>7755628</v>
      </c>
      <c r="J18" s="55">
        <v>86087392</v>
      </c>
    </row>
    <row r="19" spans="1:10" ht="12" customHeight="1">
      <c r="A19" s="32"/>
      <c r="B19" s="68">
        <v>18</v>
      </c>
      <c r="C19" s="120"/>
      <c r="D19" s="55">
        <v>56289</v>
      </c>
      <c r="E19" s="55">
        <v>738283</v>
      </c>
      <c r="F19" s="55">
        <v>291145</v>
      </c>
      <c r="G19" s="55">
        <v>15746719</v>
      </c>
      <c r="H19" s="55">
        <v>167701292</v>
      </c>
      <c r="I19" s="55">
        <v>7792579</v>
      </c>
      <c r="J19" s="55">
        <v>86953635</v>
      </c>
    </row>
    <row r="20" spans="1:10" ht="12" customHeight="1">
      <c r="A20" s="32"/>
      <c r="B20" s="68">
        <v>19</v>
      </c>
      <c r="C20" s="120"/>
      <c r="D20" s="55">
        <v>57797</v>
      </c>
      <c r="E20" s="55">
        <v>754247</v>
      </c>
      <c r="F20" s="55">
        <v>293887</v>
      </c>
      <c r="G20" s="55">
        <v>16231630</v>
      </c>
      <c r="H20" s="55">
        <v>176359185</v>
      </c>
      <c r="I20" s="55">
        <v>8052868</v>
      </c>
      <c r="J20" s="55">
        <v>90685146</v>
      </c>
    </row>
    <row r="21" spans="1:10" ht="12" customHeight="1">
      <c r="A21" s="32"/>
      <c r="B21" s="68">
        <v>20</v>
      </c>
      <c r="C21" s="120"/>
      <c r="D21" s="55">
        <v>59131</v>
      </c>
      <c r="E21" s="55">
        <v>750655</v>
      </c>
      <c r="F21" s="55">
        <v>293609</v>
      </c>
      <c r="G21" s="55">
        <v>15843381</v>
      </c>
      <c r="H21" s="55">
        <v>175438900</v>
      </c>
      <c r="I21" s="55">
        <v>8000352</v>
      </c>
      <c r="J21" s="55">
        <v>91754868</v>
      </c>
    </row>
    <row r="22" spans="1:11" ht="7.5" customHeight="1">
      <c r="A22" s="141"/>
      <c r="B22" s="24"/>
      <c r="C22" s="102"/>
      <c r="D22" s="61"/>
      <c r="E22" s="61"/>
      <c r="F22" s="61"/>
      <c r="G22" s="61"/>
      <c r="H22" s="61"/>
      <c r="I22" s="61"/>
      <c r="J22" s="61"/>
      <c r="K22" s="107"/>
    </row>
    <row r="23" spans="1:10" ht="12.75" customHeight="1">
      <c r="A23" s="91"/>
      <c r="B23" s="23"/>
      <c r="C23" s="43"/>
      <c r="J23" s="32" t="s">
        <v>106</v>
      </c>
    </row>
    <row r="24" spans="1:11" ht="7.5" customHeight="1">
      <c r="A24" s="91"/>
      <c r="B24" s="23"/>
      <c r="C24" s="43"/>
      <c r="I24" s="32"/>
      <c r="J24" s="32"/>
      <c r="K24" s="32"/>
    </row>
    <row r="25" spans="1:7" ht="15" customHeight="1">
      <c r="A25" s="38" t="s">
        <v>408</v>
      </c>
      <c r="B25" s="23"/>
      <c r="C25" s="107"/>
      <c r="E25" s="23"/>
      <c r="F25" s="23"/>
      <c r="G25" s="23"/>
    </row>
    <row r="26" spans="1:10" s="29" customFormat="1" ht="15" customHeight="1">
      <c r="A26" s="201" t="s">
        <v>4</v>
      </c>
      <c r="B26" s="201"/>
      <c r="C26" s="239"/>
      <c r="D26" s="235" t="s">
        <v>105</v>
      </c>
      <c r="E26" s="243" t="s">
        <v>101</v>
      </c>
      <c r="F26" s="222" t="s">
        <v>350</v>
      </c>
      <c r="G26" s="242" t="s">
        <v>107</v>
      </c>
      <c r="H26" s="242"/>
      <c r="I26" s="242" t="s">
        <v>327</v>
      </c>
      <c r="J26" s="243"/>
    </row>
    <row r="27" spans="1:10" s="29" customFormat="1" ht="15" customHeight="1">
      <c r="A27" s="202"/>
      <c r="B27" s="202"/>
      <c r="C27" s="203"/>
      <c r="D27" s="235"/>
      <c r="E27" s="243"/>
      <c r="F27" s="206"/>
      <c r="G27" s="21" t="s">
        <v>10</v>
      </c>
      <c r="H27" s="21" t="s">
        <v>326</v>
      </c>
      <c r="I27" s="21" t="s">
        <v>10</v>
      </c>
      <c r="J27" s="67" t="s">
        <v>326</v>
      </c>
    </row>
    <row r="28" spans="1:10" ht="12" customHeight="1">
      <c r="A28" s="23"/>
      <c r="B28" s="23"/>
      <c r="C28" s="33"/>
      <c r="D28" s="32"/>
      <c r="E28" s="32" t="s">
        <v>2</v>
      </c>
      <c r="F28" s="32" t="s">
        <v>12</v>
      </c>
      <c r="G28" s="32" t="s">
        <v>11</v>
      </c>
      <c r="H28" s="32" t="s">
        <v>12</v>
      </c>
      <c r="I28" s="32" t="s">
        <v>11</v>
      </c>
      <c r="J28" s="32" t="s">
        <v>12</v>
      </c>
    </row>
    <row r="29" spans="1:10" ht="12" customHeight="1">
      <c r="A29" s="23" t="s">
        <v>3</v>
      </c>
      <c r="B29" s="23">
        <v>16</v>
      </c>
      <c r="C29" s="41" t="s">
        <v>104</v>
      </c>
      <c r="D29" s="55">
        <v>60112</v>
      </c>
      <c r="E29" s="55">
        <v>999687</v>
      </c>
      <c r="F29" s="55">
        <v>306392</v>
      </c>
      <c r="G29" s="55">
        <v>1098984</v>
      </c>
      <c r="H29" s="55">
        <v>1022916</v>
      </c>
      <c r="I29" s="55">
        <v>565</v>
      </c>
      <c r="J29" s="55">
        <v>206546</v>
      </c>
    </row>
    <row r="30" spans="1:10" ht="12" customHeight="1">
      <c r="A30" s="23"/>
      <c r="B30" s="55">
        <v>17</v>
      </c>
      <c r="C30" s="41"/>
      <c r="D30" s="55">
        <v>60942</v>
      </c>
      <c r="E30" s="55">
        <v>1014569</v>
      </c>
      <c r="F30" s="55">
        <v>307045</v>
      </c>
      <c r="G30" s="55">
        <v>1139810</v>
      </c>
      <c r="H30" s="55">
        <v>1058886</v>
      </c>
      <c r="I30" s="55">
        <v>493</v>
      </c>
      <c r="J30" s="55">
        <v>185900</v>
      </c>
    </row>
    <row r="31" spans="1:10" ht="12" customHeight="1">
      <c r="A31" s="23"/>
      <c r="B31" s="23">
        <v>18</v>
      </c>
      <c r="C31" s="41"/>
      <c r="D31" s="55">
        <v>62938</v>
      </c>
      <c r="E31" s="55">
        <v>1034076</v>
      </c>
      <c r="F31" s="55">
        <v>306260</v>
      </c>
      <c r="G31" s="55">
        <v>1186449</v>
      </c>
      <c r="H31" s="55">
        <v>1072383</v>
      </c>
      <c r="I31" s="55">
        <v>428</v>
      </c>
      <c r="J31" s="55">
        <v>165601</v>
      </c>
    </row>
    <row r="32" spans="1:10" ht="12" customHeight="1">
      <c r="A32" s="23"/>
      <c r="B32" s="23">
        <v>19</v>
      </c>
      <c r="C32" s="41"/>
      <c r="D32" s="55">
        <v>64341</v>
      </c>
      <c r="E32" s="55">
        <v>1058495</v>
      </c>
      <c r="F32" s="55">
        <v>305260</v>
      </c>
      <c r="G32" s="55">
        <v>1247746</v>
      </c>
      <c r="H32" s="55">
        <v>1105229</v>
      </c>
      <c r="I32" s="55">
        <v>459</v>
      </c>
      <c r="J32" s="55">
        <v>138647</v>
      </c>
    </row>
    <row r="33" spans="1:10" ht="12" customHeight="1">
      <c r="A33" s="23"/>
      <c r="B33" s="23">
        <v>20</v>
      </c>
      <c r="C33" s="41"/>
      <c r="D33" s="55">
        <v>65413</v>
      </c>
      <c r="E33" s="55">
        <v>1054268</v>
      </c>
      <c r="F33" s="55">
        <v>304981</v>
      </c>
      <c r="G33" s="55">
        <v>1281257</v>
      </c>
      <c r="H33" s="55">
        <v>989845</v>
      </c>
      <c r="I33" s="55">
        <v>491</v>
      </c>
      <c r="J33" s="55">
        <v>112705</v>
      </c>
    </row>
    <row r="34" spans="1:10" ht="7.5" customHeight="1">
      <c r="A34" s="42"/>
      <c r="B34" s="42"/>
      <c r="C34" s="35"/>
      <c r="D34" s="61"/>
      <c r="E34" s="24"/>
      <c r="F34" s="61"/>
      <c r="G34" s="24"/>
      <c r="H34" s="61"/>
      <c r="I34" s="61"/>
      <c r="J34" s="61"/>
    </row>
    <row r="35" spans="1:10" ht="12.75" customHeight="1">
      <c r="A35" s="43"/>
      <c r="B35" s="43"/>
      <c r="C35" s="23"/>
      <c r="E35" s="23"/>
      <c r="G35" s="23"/>
      <c r="J35" s="68" t="s">
        <v>108</v>
      </c>
    </row>
    <row r="36" spans="1:10" ht="7.5" customHeight="1">
      <c r="A36" s="43"/>
      <c r="B36" s="43"/>
      <c r="C36" s="23"/>
      <c r="E36" s="23"/>
      <c r="G36" s="23"/>
      <c r="J36" s="68"/>
    </row>
    <row r="37" spans="1:2" ht="15" customHeight="1">
      <c r="A37" s="38" t="s">
        <v>409</v>
      </c>
      <c r="B37" s="43"/>
    </row>
    <row r="38" spans="1:10" ht="24" customHeight="1">
      <c r="A38" s="214" t="s">
        <v>4</v>
      </c>
      <c r="B38" s="220"/>
      <c r="C38" s="220"/>
      <c r="D38" s="21" t="s">
        <v>316</v>
      </c>
      <c r="E38" s="21" t="s">
        <v>358</v>
      </c>
      <c r="F38" s="21" t="s">
        <v>359</v>
      </c>
      <c r="G38" s="21" t="s">
        <v>360</v>
      </c>
      <c r="H38" s="21" t="s">
        <v>361</v>
      </c>
      <c r="I38" s="21" t="s">
        <v>362</v>
      </c>
      <c r="J38" s="67" t="s">
        <v>363</v>
      </c>
    </row>
    <row r="39" spans="1:10" ht="12" customHeight="1">
      <c r="A39" s="32"/>
      <c r="C39" s="120"/>
      <c r="D39" s="32" t="s">
        <v>364</v>
      </c>
      <c r="E39" s="32" t="s">
        <v>2</v>
      </c>
      <c r="F39" s="32" t="s">
        <v>2</v>
      </c>
      <c r="G39" s="32" t="s">
        <v>2</v>
      </c>
      <c r="H39" s="32" t="s">
        <v>2</v>
      </c>
      <c r="I39" s="32" t="s">
        <v>2</v>
      </c>
      <c r="J39" s="32" t="s">
        <v>2</v>
      </c>
    </row>
    <row r="40" spans="1:10" ht="12" customHeight="1">
      <c r="A40" s="204" t="s">
        <v>522</v>
      </c>
      <c r="B40" s="204"/>
      <c r="C40" s="205"/>
      <c r="D40" s="55">
        <v>201090</v>
      </c>
      <c r="E40" s="55">
        <v>60215</v>
      </c>
      <c r="F40" s="55">
        <v>40259</v>
      </c>
      <c r="G40" s="55">
        <v>31752</v>
      </c>
      <c r="H40" s="55">
        <v>27232</v>
      </c>
      <c r="I40" s="55">
        <v>21990</v>
      </c>
      <c r="J40" s="55">
        <v>19642</v>
      </c>
    </row>
    <row r="41" spans="1:10" ht="12" customHeight="1">
      <c r="A41" s="251" t="s">
        <v>542</v>
      </c>
      <c r="B41" s="252"/>
      <c r="C41" s="253"/>
      <c r="D41" s="55">
        <v>206986</v>
      </c>
      <c r="E41" s="55">
        <v>65040</v>
      </c>
      <c r="F41" s="55">
        <v>34909</v>
      </c>
      <c r="G41" s="55">
        <v>33795</v>
      </c>
      <c r="H41" s="55">
        <v>29902</v>
      </c>
      <c r="I41" s="55">
        <v>23045</v>
      </c>
      <c r="J41" s="55">
        <v>20295</v>
      </c>
    </row>
    <row r="42" spans="1:10" ht="12" customHeight="1">
      <c r="A42" s="251" t="s">
        <v>590</v>
      </c>
      <c r="B42" s="252"/>
      <c r="C42" s="253"/>
      <c r="D42" s="55">
        <v>213674</v>
      </c>
      <c r="E42" s="55">
        <v>67752</v>
      </c>
      <c r="F42" s="55">
        <v>36712</v>
      </c>
      <c r="G42" s="55">
        <v>33824</v>
      </c>
      <c r="H42" s="55">
        <v>31013</v>
      </c>
      <c r="I42" s="55">
        <v>23463</v>
      </c>
      <c r="J42" s="55">
        <v>20910</v>
      </c>
    </row>
    <row r="43" spans="1:10" ht="7.5" customHeight="1">
      <c r="A43" s="141"/>
      <c r="B43" s="24"/>
      <c r="C43" s="102"/>
      <c r="D43" s="61"/>
      <c r="E43" s="61"/>
      <c r="F43" s="61"/>
      <c r="G43" s="61"/>
      <c r="H43" s="61"/>
      <c r="I43" s="61"/>
      <c r="J43" s="61"/>
    </row>
    <row r="44" spans="1:10" ht="12" customHeight="1">
      <c r="A44" s="43" t="s">
        <v>512</v>
      </c>
      <c r="B44" s="23" t="s">
        <v>513</v>
      </c>
      <c r="C44" s="43"/>
      <c r="J44" s="32" t="s">
        <v>523</v>
      </c>
    </row>
    <row r="45" spans="1:10" ht="7.5" customHeight="1">
      <c r="A45" s="43"/>
      <c r="B45" s="23"/>
      <c r="C45" s="43"/>
      <c r="J45" s="32"/>
    </row>
    <row r="46" spans="1:7" ht="15" customHeight="1">
      <c r="A46" s="38" t="s">
        <v>410</v>
      </c>
      <c r="B46" s="23"/>
      <c r="C46" s="23"/>
      <c r="G46" s="91"/>
    </row>
    <row r="47" spans="1:10" s="154" customFormat="1" ht="15" customHeight="1">
      <c r="A47" s="214" t="s">
        <v>4</v>
      </c>
      <c r="B47" s="220"/>
      <c r="C47" s="220"/>
      <c r="D47" s="220" t="s">
        <v>109</v>
      </c>
      <c r="E47" s="220"/>
      <c r="F47" s="217" t="s">
        <v>110</v>
      </c>
      <c r="G47" s="221" t="s">
        <v>111</v>
      </c>
      <c r="H47" s="215"/>
      <c r="I47" s="215"/>
      <c r="J47" s="215"/>
    </row>
    <row r="48" spans="1:10" s="154" customFormat="1" ht="15" customHeight="1">
      <c r="A48" s="214"/>
      <c r="B48" s="220"/>
      <c r="C48" s="220"/>
      <c r="D48" s="21" t="s">
        <v>112</v>
      </c>
      <c r="E48" s="21" t="s">
        <v>113</v>
      </c>
      <c r="F48" s="199"/>
      <c r="G48" s="221" t="s">
        <v>114</v>
      </c>
      <c r="H48" s="214"/>
      <c r="I48" s="221" t="s">
        <v>115</v>
      </c>
      <c r="J48" s="215"/>
    </row>
    <row r="49" spans="3:10" s="32" customFormat="1" ht="12" customHeight="1">
      <c r="C49" s="40"/>
      <c r="D49" s="32" t="s">
        <v>116</v>
      </c>
      <c r="E49" s="32" t="s">
        <v>2</v>
      </c>
      <c r="F49" s="32" t="s">
        <v>9</v>
      </c>
      <c r="G49" s="32" t="s">
        <v>2</v>
      </c>
      <c r="H49" s="32" t="s">
        <v>9</v>
      </c>
      <c r="I49" s="32" t="s">
        <v>2</v>
      </c>
      <c r="J49" s="32" t="s">
        <v>9</v>
      </c>
    </row>
    <row r="50" spans="1:10" ht="12" customHeight="1">
      <c r="A50" s="23" t="s">
        <v>3</v>
      </c>
      <c r="B50" s="23">
        <v>16</v>
      </c>
      <c r="C50" s="41" t="s">
        <v>104</v>
      </c>
      <c r="D50" s="55">
        <v>51892</v>
      </c>
      <c r="E50" s="55">
        <v>76989</v>
      </c>
      <c r="F50" s="55">
        <v>135553146</v>
      </c>
      <c r="G50" s="55">
        <v>70967</v>
      </c>
      <c r="H50" s="55">
        <v>48787965</v>
      </c>
      <c r="I50" s="55">
        <v>67936</v>
      </c>
      <c r="J50" s="55">
        <v>17297090</v>
      </c>
    </row>
    <row r="51" spans="1:10" ht="12" customHeight="1">
      <c r="A51" s="23"/>
      <c r="B51" s="55">
        <v>17</v>
      </c>
      <c r="C51" s="41"/>
      <c r="D51" s="55">
        <v>53688</v>
      </c>
      <c r="E51" s="55">
        <v>79148</v>
      </c>
      <c r="F51" s="55">
        <v>138217777</v>
      </c>
      <c r="G51" s="55">
        <v>72839</v>
      </c>
      <c r="H51" s="55">
        <v>48835124</v>
      </c>
      <c r="I51" s="55">
        <v>70211</v>
      </c>
      <c r="J51" s="55">
        <v>18277468</v>
      </c>
    </row>
    <row r="52" spans="1:10" ht="12" customHeight="1">
      <c r="A52" s="23"/>
      <c r="B52" s="23">
        <v>18</v>
      </c>
      <c r="C52" s="41"/>
      <c r="D52" s="55">
        <v>54994</v>
      </c>
      <c r="E52" s="55">
        <v>80466</v>
      </c>
      <c r="F52" s="55">
        <v>139608961</v>
      </c>
      <c r="G52" s="55">
        <v>73642</v>
      </c>
      <c r="H52" s="55">
        <v>48945094</v>
      </c>
      <c r="I52" s="55">
        <v>71245</v>
      </c>
      <c r="J52" s="55">
        <v>18871965</v>
      </c>
    </row>
    <row r="53" spans="1:10" ht="12" customHeight="1">
      <c r="A53" s="23"/>
      <c r="B53" s="55">
        <v>19</v>
      </c>
      <c r="C53" s="41"/>
      <c r="D53" s="55">
        <v>55897</v>
      </c>
      <c r="E53" s="55">
        <v>80991</v>
      </c>
      <c r="F53" s="55">
        <v>137141033</v>
      </c>
      <c r="G53" s="55">
        <v>74139</v>
      </c>
      <c r="H53" s="55">
        <v>48438208</v>
      </c>
      <c r="I53" s="55">
        <v>71660</v>
      </c>
      <c r="J53" s="55">
        <v>19362858</v>
      </c>
    </row>
    <row r="54" spans="1:10" ht="12" customHeight="1">
      <c r="A54" s="23"/>
      <c r="B54" s="55">
        <v>20</v>
      </c>
      <c r="C54" s="41"/>
      <c r="D54" s="55">
        <v>57348</v>
      </c>
      <c r="E54" s="55">
        <v>82140</v>
      </c>
      <c r="F54" s="55">
        <v>140508260</v>
      </c>
      <c r="G54" s="55">
        <v>75023</v>
      </c>
      <c r="H54" s="55">
        <v>49040198</v>
      </c>
      <c r="I54" s="55">
        <v>72648</v>
      </c>
      <c r="J54" s="55">
        <v>20177107</v>
      </c>
    </row>
    <row r="55" spans="1:10" ht="7.5" customHeight="1">
      <c r="A55" s="42"/>
      <c r="B55" s="42"/>
      <c r="C55" s="35"/>
      <c r="D55" s="61"/>
      <c r="E55" s="61"/>
      <c r="F55" s="61"/>
      <c r="G55" s="61"/>
      <c r="H55" s="61"/>
      <c r="I55" s="61"/>
      <c r="J55" s="61"/>
    </row>
    <row r="56" ht="8.25" customHeight="1">
      <c r="I56" s="91"/>
    </row>
    <row r="57" spans="1:11" ht="15" customHeight="1">
      <c r="A57" s="201" t="s">
        <v>4</v>
      </c>
      <c r="B57" s="201"/>
      <c r="C57" s="239"/>
      <c r="D57" s="220" t="s">
        <v>111</v>
      </c>
      <c r="E57" s="236"/>
      <c r="F57" s="236"/>
      <c r="G57" s="236"/>
      <c r="H57" s="236"/>
      <c r="I57" s="236"/>
      <c r="J57" s="236"/>
      <c r="K57" s="216"/>
    </row>
    <row r="58" spans="1:11" ht="15" customHeight="1">
      <c r="A58" s="202"/>
      <c r="B58" s="202"/>
      <c r="C58" s="203"/>
      <c r="D58" s="220" t="s">
        <v>117</v>
      </c>
      <c r="E58" s="220"/>
      <c r="F58" s="221" t="s">
        <v>328</v>
      </c>
      <c r="G58" s="214"/>
      <c r="H58" s="220" t="s">
        <v>118</v>
      </c>
      <c r="I58" s="200"/>
      <c r="J58" s="220" t="s">
        <v>119</v>
      </c>
      <c r="K58" s="213"/>
    </row>
    <row r="59" spans="1:11" ht="12" customHeight="1">
      <c r="A59" s="23"/>
      <c r="B59" s="23"/>
      <c r="C59" s="33"/>
      <c r="D59" s="32" t="s">
        <v>2</v>
      </c>
      <c r="E59" s="32" t="s">
        <v>9</v>
      </c>
      <c r="F59" s="32" t="s">
        <v>2</v>
      </c>
      <c r="G59" s="32" t="s">
        <v>9</v>
      </c>
      <c r="H59" s="32" t="s">
        <v>2</v>
      </c>
      <c r="I59" s="32" t="s">
        <v>9</v>
      </c>
      <c r="J59" s="32" t="s">
        <v>2</v>
      </c>
      <c r="K59" s="32" t="s">
        <v>9</v>
      </c>
    </row>
    <row r="60" spans="1:11" ht="12" customHeight="1">
      <c r="A60" s="23" t="s">
        <v>3</v>
      </c>
      <c r="B60" s="23">
        <v>16</v>
      </c>
      <c r="C60" s="41" t="s">
        <v>104</v>
      </c>
      <c r="D60" s="55">
        <v>8170</v>
      </c>
      <c r="E60" s="55">
        <v>656473</v>
      </c>
      <c r="F60" s="55">
        <v>7854</v>
      </c>
      <c r="G60" s="55">
        <v>2038510</v>
      </c>
      <c r="H60" s="55">
        <v>64264</v>
      </c>
      <c r="I60" s="55">
        <v>65325610</v>
      </c>
      <c r="J60" s="55">
        <v>128</v>
      </c>
      <c r="K60" s="55">
        <v>1447500</v>
      </c>
    </row>
    <row r="61" spans="1:11" ht="12" customHeight="1">
      <c r="A61" s="23"/>
      <c r="B61" s="55">
        <v>17</v>
      </c>
      <c r="C61" s="41"/>
      <c r="D61" s="55">
        <v>8480</v>
      </c>
      <c r="E61" s="55">
        <v>681833</v>
      </c>
      <c r="F61" s="55">
        <v>8666</v>
      </c>
      <c r="G61" s="55">
        <v>2262278</v>
      </c>
      <c r="H61" s="55">
        <v>66424</v>
      </c>
      <c r="I61" s="55">
        <v>66357285</v>
      </c>
      <c r="J61" s="55">
        <v>1892</v>
      </c>
      <c r="K61" s="55">
        <v>1803789</v>
      </c>
    </row>
    <row r="62" spans="1:11" ht="12" customHeight="1">
      <c r="A62" s="23"/>
      <c r="B62" s="23">
        <v>18</v>
      </c>
      <c r="C62" s="41"/>
      <c r="D62" s="55">
        <v>8555</v>
      </c>
      <c r="E62" s="55">
        <v>690755</v>
      </c>
      <c r="F62" s="55">
        <v>8869</v>
      </c>
      <c r="G62" s="55">
        <v>2343875</v>
      </c>
      <c r="H62" s="55">
        <v>66775</v>
      </c>
      <c r="I62" s="55">
        <v>66849637</v>
      </c>
      <c r="J62" s="55">
        <v>1991</v>
      </c>
      <c r="K62" s="55">
        <v>1907635</v>
      </c>
    </row>
    <row r="63" spans="1:11" ht="12" customHeight="1">
      <c r="A63" s="23"/>
      <c r="B63" s="55">
        <v>19</v>
      </c>
      <c r="C63" s="41"/>
      <c r="D63" s="55">
        <v>8419</v>
      </c>
      <c r="E63" s="55">
        <v>691711</v>
      </c>
      <c r="F63" s="55">
        <v>9380</v>
      </c>
      <c r="G63" s="55">
        <v>2421736</v>
      </c>
      <c r="H63" s="55">
        <v>67088</v>
      </c>
      <c r="I63" s="55">
        <v>64086528</v>
      </c>
      <c r="J63" s="55">
        <v>2033</v>
      </c>
      <c r="K63" s="55">
        <v>2139992</v>
      </c>
    </row>
    <row r="64" spans="1:11" ht="12" customHeight="1">
      <c r="A64" s="23"/>
      <c r="B64" s="55">
        <v>20</v>
      </c>
      <c r="C64" s="41"/>
      <c r="D64" s="55">
        <v>8113</v>
      </c>
      <c r="E64" s="55">
        <v>671479</v>
      </c>
      <c r="F64" s="55">
        <v>9801</v>
      </c>
      <c r="G64" s="55">
        <v>2415785</v>
      </c>
      <c r="H64" s="55">
        <v>67929</v>
      </c>
      <c r="I64" s="55">
        <v>65843897</v>
      </c>
      <c r="J64" s="55">
        <v>2235</v>
      </c>
      <c r="K64" s="55">
        <v>2359794</v>
      </c>
    </row>
    <row r="65" spans="1:11" ht="7.5" customHeight="1">
      <c r="A65" s="42"/>
      <c r="B65" s="42"/>
      <c r="C65" s="35"/>
      <c r="D65" s="61"/>
      <c r="E65" s="61"/>
      <c r="F65" s="61"/>
      <c r="G65" s="61"/>
      <c r="H65" s="61"/>
      <c r="I65" s="61"/>
      <c r="J65" s="61"/>
      <c r="K65" s="61"/>
    </row>
    <row r="66" spans="1:11" ht="12.75" customHeight="1">
      <c r="A66" s="55" t="s">
        <v>329</v>
      </c>
      <c r="B66" s="55" t="s">
        <v>390</v>
      </c>
      <c r="K66" s="32" t="s">
        <v>518</v>
      </c>
    </row>
    <row r="67" ht="11.25">
      <c r="B67" s="55" t="s">
        <v>353</v>
      </c>
    </row>
    <row r="68" ht="11.25">
      <c r="B68" s="55" t="s">
        <v>352</v>
      </c>
    </row>
  </sheetData>
  <mergeCells count="34">
    <mergeCell ref="A57:C58"/>
    <mergeCell ref="E26:E27"/>
    <mergeCell ref="D47:E47"/>
    <mergeCell ref="A38:C38"/>
    <mergeCell ref="A47:C48"/>
    <mergeCell ref="A26:C27"/>
    <mergeCell ref="A40:C40"/>
    <mergeCell ref="A41:C41"/>
    <mergeCell ref="A42:C42"/>
    <mergeCell ref="J58:K58"/>
    <mergeCell ref="F58:G58"/>
    <mergeCell ref="G47:J47"/>
    <mergeCell ref="G48:H48"/>
    <mergeCell ref="I48:J48"/>
    <mergeCell ref="D57:K57"/>
    <mergeCell ref="F47:F48"/>
    <mergeCell ref="D58:E58"/>
    <mergeCell ref="H58:I58"/>
    <mergeCell ref="G26:H26"/>
    <mergeCell ref="F26:F27"/>
    <mergeCell ref="I26:J26"/>
    <mergeCell ref="A2:C3"/>
    <mergeCell ref="A14:C15"/>
    <mergeCell ref="D2:D3"/>
    <mergeCell ref="E2:E3"/>
    <mergeCell ref="D14:D15"/>
    <mergeCell ref="E14:E15"/>
    <mergeCell ref="D26:D27"/>
    <mergeCell ref="J2:K2"/>
    <mergeCell ref="H2:I2"/>
    <mergeCell ref="F2:G2"/>
    <mergeCell ref="F14:F15"/>
    <mergeCell ref="G14:H14"/>
    <mergeCell ref="I14:J1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2"/>
  <headerFooter alignWithMargins="0">
    <oddHeader>&amp;L&amp;"ＭＳ Ｐゴシック,太字"&amp;14&amp;A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7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625" style="23" customWidth="1"/>
    <col min="2" max="2" width="2.75390625" style="23" customWidth="1"/>
    <col min="3" max="3" width="8.25390625" style="23" bestFit="1" customWidth="1"/>
    <col min="4" max="5" width="8.25390625" style="23" customWidth="1"/>
    <col min="6" max="14" width="7.75390625" style="23" customWidth="1"/>
    <col min="15" max="15" width="8.25390625" style="23" bestFit="1" customWidth="1"/>
    <col min="16" max="16" width="7.625" style="23" customWidth="1"/>
    <col min="17" max="17" width="7.75390625" style="23" customWidth="1"/>
    <col min="18" max="19" width="5.25390625" style="23" customWidth="1"/>
    <col min="20" max="20" width="4.875" style="23" customWidth="1"/>
    <col min="21" max="16384" width="5.25390625" style="23" customWidth="1"/>
  </cols>
  <sheetData>
    <row r="1" spans="1:8" ht="15" customHeight="1">
      <c r="A1" s="38" t="s">
        <v>411</v>
      </c>
      <c r="C1" s="107"/>
      <c r="E1" s="107"/>
      <c r="F1" s="107"/>
      <c r="G1" s="107"/>
      <c r="H1" s="68"/>
    </row>
    <row r="2" spans="1:14" s="29" customFormat="1" ht="12.75" customHeight="1">
      <c r="A2" s="201" t="s">
        <v>4</v>
      </c>
      <c r="B2" s="201"/>
      <c r="C2" s="239"/>
      <c r="D2" s="243" t="s">
        <v>120</v>
      </c>
      <c r="E2" s="234"/>
      <c r="F2" s="234"/>
      <c r="G2" s="235"/>
      <c r="H2" s="242" t="s">
        <v>121</v>
      </c>
      <c r="I2" s="242"/>
      <c r="J2" s="242"/>
      <c r="K2" s="242"/>
      <c r="L2" s="243"/>
      <c r="M2" s="242" t="s">
        <v>355</v>
      </c>
      <c r="N2" s="243"/>
    </row>
    <row r="3" spans="1:14" s="29" customFormat="1" ht="24" customHeight="1">
      <c r="A3" s="202"/>
      <c r="B3" s="202"/>
      <c r="C3" s="203"/>
      <c r="D3" s="21" t="s">
        <v>122</v>
      </c>
      <c r="E3" s="20" t="s">
        <v>123</v>
      </c>
      <c r="F3" s="21" t="s">
        <v>339</v>
      </c>
      <c r="G3" s="21" t="s">
        <v>340</v>
      </c>
      <c r="H3" s="21" t="s">
        <v>122</v>
      </c>
      <c r="I3" s="21" t="s">
        <v>124</v>
      </c>
      <c r="J3" s="21" t="s">
        <v>125</v>
      </c>
      <c r="K3" s="21" t="s">
        <v>126</v>
      </c>
      <c r="L3" s="67" t="s">
        <v>354</v>
      </c>
      <c r="M3" s="20" t="s">
        <v>316</v>
      </c>
      <c r="N3" s="39" t="s">
        <v>356</v>
      </c>
    </row>
    <row r="4" spans="3:14" s="32" customFormat="1" ht="11.25">
      <c r="C4" s="31"/>
      <c r="D4" s="32" t="s">
        <v>128</v>
      </c>
      <c r="E4" s="32" t="s">
        <v>128</v>
      </c>
      <c r="F4" s="32" t="s">
        <v>128</v>
      </c>
      <c r="G4" s="32" t="s">
        <v>128</v>
      </c>
      <c r="H4" s="32" t="s">
        <v>129</v>
      </c>
      <c r="I4" s="32" t="s">
        <v>129</v>
      </c>
      <c r="J4" s="32" t="s">
        <v>129</v>
      </c>
      <c r="K4" s="32" t="s">
        <v>129</v>
      </c>
      <c r="L4" s="32" t="s">
        <v>129</v>
      </c>
      <c r="M4" s="32" t="s">
        <v>129</v>
      </c>
      <c r="N4" s="32" t="s">
        <v>129</v>
      </c>
    </row>
    <row r="5" spans="1:14" ht="11.25">
      <c r="A5" s="32" t="s">
        <v>3</v>
      </c>
      <c r="B5" s="23">
        <v>16</v>
      </c>
      <c r="C5" s="167" t="s">
        <v>468</v>
      </c>
      <c r="D5" s="23">
        <v>7995</v>
      </c>
      <c r="E5" s="23">
        <v>352</v>
      </c>
      <c r="F5" s="23">
        <v>4771</v>
      </c>
      <c r="G5" s="23">
        <v>2872</v>
      </c>
      <c r="H5" s="23">
        <v>65117</v>
      </c>
      <c r="I5" s="23">
        <v>11945</v>
      </c>
      <c r="J5" s="32">
        <v>48</v>
      </c>
      <c r="K5" s="23">
        <v>505</v>
      </c>
      <c r="L5" s="23">
        <v>52619</v>
      </c>
      <c r="M5" s="32">
        <v>4711</v>
      </c>
      <c r="N5" s="32">
        <v>739</v>
      </c>
    </row>
    <row r="6" spans="2:14" ht="11.25">
      <c r="B6" s="23">
        <v>17</v>
      </c>
      <c r="C6" s="41"/>
      <c r="D6" s="23">
        <v>8013</v>
      </c>
      <c r="E6" s="23">
        <v>350</v>
      </c>
      <c r="F6" s="23">
        <v>4800</v>
      </c>
      <c r="G6" s="23">
        <v>2863</v>
      </c>
      <c r="H6" s="23">
        <v>64908</v>
      </c>
      <c r="I6" s="23">
        <v>11955</v>
      </c>
      <c r="J6" s="32">
        <v>44</v>
      </c>
      <c r="K6" s="23">
        <v>452</v>
      </c>
      <c r="L6" s="23">
        <v>52457</v>
      </c>
      <c r="M6" s="32">
        <v>4403</v>
      </c>
      <c r="N6" s="32">
        <v>744</v>
      </c>
    </row>
    <row r="7" spans="2:14" ht="11.25">
      <c r="B7" s="23">
        <v>18</v>
      </c>
      <c r="C7" s="41"/>
      <c r="D7" s="23">
        <v>8090</v>
      </c>
      <c r="E7" s="23">
        <v>353</v>
      </c>
      <c r="F7" s="23">
        <v>4851</v>
      </c>
      <c r="G7" s="23">
        <v>2886</v>
      </c>
      <c r="H7" s="23">
        <v>64972</v>
      </c>
      <c r="I7" s="23">
        <v>11883</v>
      </c>
      <c r="J7" s="23">
        <v>44</v>
      </c>
      <c r="K7" s="23">
        <v>441</v>
      </c>
      <c r="L7" s="23">
        <v>52604</v>
      </c>
      <c r="M7" s="23">
        <v>4221</v>
      </c>
      <c r="N7" s="23">
        <v>647</v>
      </c>
    </row>
    <row r="8" spans="2:14" ht="11.25">
      <c r="B8" s="23">
        <v>19</v>
      </c>
      <c r="C8" s="41"/>
      <c r="D8" s="23">
        <v>8155</v>
      </c>
      <c r="E8" s="23">
        <v>354</v>
      </c>
      <c r="F8" s="23">
        <v>4891</v>
      </c>
      <c r="G8" s="23">
        <v>2910</v>
      </c>
      <c r="H8" s="23">
        <v>64767</v>
      </c>
      <c r="I8" s="23">
        <v>11859</v>
      </c>
      <c r="J8" s="23">
        <v>52</v>
      </c>
      <c r="K8" s="23">
        <v>391</v>
      </c>
      <c r="L8" s="23">
        <v>52465</v>
      </c>
      <c r="M8" s="23">
        <v>4190</v>
      </c>
      <c r="N8" s="23">
        <v>577</v>
      </c>
    </row>
    <row r="9" spans="2:17" ht="11.25">
      <c r="B9" s="23">
        <v>20</v>
      </c>
      <c r="C9" s="41"/>
      <c r="D9" s="23">
        <v>8178</v>
      </c>
      <c r="E9" s="23">
        <v>353</v>
      </c>
      <c r="F9" s="23">
        <v>4908</v>
      </c>
      <c r="G9" s="23">
        <v>2917</v>
      </c>
      <c r="H9" s="23">
        <v>64760</v>
      </c>
      <c r="I9" s="23">
        <v>11830</v>
      </c>
      <c r="J9" s="23">
        <v>52</v>
      </c>
      <c r="K9" s="23">
        <v>391</v>
      </c>
      <c r="L9" s="23">
        <v>52487</v>
      </c>
      <c r="M9" s="23">
        <v>3969</v>
      </c>
      <c r="N9" s="23">
        <v>535</v>
      </c>
      <c r="O9" s="32"/>
      <c r="Q9" s="32"/>
    </row>
    <row r="10" spans="1:14" ht="9" customHeight="1">
      <c r="A10" s="42"/>
      <c r="B10" s="42"/>
      <c r="C10" s="35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2" ht="12" customHeight="1">
      <c r="A11" s="23" t="s">
        <v>471</v>
      </c>
      <c r="B11" s="23" t="s">
        <v>472</v>
      </c>
    </row>
    <row r="12" ht="12" customHeight="1">
      <c r="B12" s="23" t="s">
        <v>473</v>
      </c>
    </row>
    <row r="13" spans="1:14" ht="12" customHeight="1">
      <c r="A13" s="43"/>
      <c r="B13" s="43"/>
      <c r="K13" s="32"/>
      <c r="N13" s="32" t="s">
        <v>130</v>
      </c>
    </row>
    <row r="14" spans="1:13" s="28" customFormat="1" ht="15" customHeight="1">
      <c r="A14" s="38" t="s">
        <v>412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4" s="28" customFormat="1" ht="12.75" customHeight="1">
      <c r="A15" s="201" t="s">
        <v>4</v>
      </c>
      <c r="B15" s="201"/>
      <c r="C15" s="239"/>
      <c r="D15" s="260" t="s">
        <v>131</v>
      </c>
      <c r="E15" s="261"/>
      <c r="F15" s="221" t="s">
        <v>132</v>
      </c>
      <c r="G15" s="214"/>
      <c r="H15" s="243" t="s">
        <v>133</v>
      </c>
      <c r="I15" s="235"/>
      <c r="J15" s="220" t="s">
        <v>452</v>
      </c>
      <c r="K15" s="220" t="s">
        <v>454</v>
      </c>
      <c r="L15" s="220" t="s">
        <v>453</v>
      </c>
      <c r="M15" s="221" t="s">
        <v>455</v>
      </c>
      <c r="N15" s="23"/>
    </row>
    <row r="16" spans="1:14" s="28" customFormat="1" ht="24" customHeight="1">
      <c r="A16" s="202"/>
      <c r="B16" s="202"/>
      <c r="C16" s="203"/>
      <c r="D16" s="21" t="s">
        <v>316</v>
      </c>
      <c r="E16" s="143" t="s">
        <v>317</v>
      </c>
      <c r="F16" s="21" t="s">
        <v>316</v>
      </c>
      <c r="G16" s="143" t="s">
        <v>317</v>
      </c>
      <c r="H16" s="21" t="s">
        <v>316</v>
      </c>
      <c r="I16" s="144" t="s">
        <v>456</v>
      </c>
      <c r="J16" s="220"/>
      <c r="K16" s="220"/>
      <c r="L16" s="220"/>
      <c r="M16" s="221"/>
      <c r="N16" s="23"/>
    </row>
    <row r="17" spans="1:14" s="28" customFormat="1" ht="12">
      <c r="A17" s="32"/>
      <c r="B17" s="32"/>
      <c r="C17" s="31"/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  <c r="I17" s="32" t="s">
        <v>2</v>
      </c>
      <c r="J17" s="32" t="s">
        <v>2</v>
      </c>
      <c r="K17" s="32" t="s">
        <v>2</v>
      </c>
      <c r="L17" s="32" t="s">
        <v>2</v>
      </c>
      <c r="M17" s="32" t="s">
        <v>2</v>
      </c>
      <c r="N17" s="23"/>
    </row>
    <row r="18" spans="1:14" s="28" customFormat="1" ht="12">
      <c r="A18" s="23" t="s">
        <v>3</v>
      </c>
      <c r="B18" s="23">
        <v>16</v>
      </c>
      <c r="C18" s="41" t="s">
        <v>134</v>
      </c>
      <c r="D18" s="23">
        <v>11569</v>
      </c>
      <c r="E18" s="23">
        <v>11021</v>
      </c>
      <c r="F18" s="23">
        <v>3583</v>
      </c>
      <c r="G18" s="23">
        <v>3521</v>
      </c>
      <c r="H18" s="23">
        <v>11803</v>
      </c>
      <c r="I18" s="23">
        <v>8445</v>
      </c>
      <c r="J18" s="23">
        <v>1291</v>
      </c>
      <c r="K18" s="23">
        <v>1031</v>
      </c>
      <c r="L18" s="23">
        <v>32718</v>
      </c>
      <c r="M18" s="23">
        <v>14476</v>
      </c>
      <c r="N18" s="23"/>
    </row>
    <row r="19" spans="1:14" s="28" customFormat="1" ht="12">
      <c r="A19" s="23"/>
      <c r="B19" s="23">
        <v>17</v>
      </c>
      <c r="C19" s="41"/>
      <c r="D19" s="32" t="s">
        <v>135</v>
      </c>
      <c r="E19" s="32" t="s">
        <v>135</v>
      </c>
      <c r="F19" s="32" t="s">
        <v>135</v>
      </c>
      <c r="G19" s="32" t="s">
        <v>135</v>
      </c>
      <c r="H19" s="32" t="s">
        <v>135</v>
      </c>
      <c r="I19" s="32" t="s">
        <v>135</v>
      </c>
      <c r="J19" s="32" t="s">
        <v>135</v>
      </c>
      <c r="K19" s="32" t="s">
        <v>135</v>
      </c>
      <c r="L19" s="32" t="s">
        <v>135</v>
      </c>
      <c r="M19" s="32" t="s">
        <v>135</v>
      </c>
      <c r="N19" s="23"/>
    </row>
    <row r="20" spans="1:14" s="28" customFormat="1" ht="12">
      <c r="A20" s="23"/>
      <c r="B20" s="23">
        <v>18</v>
      </c>
      <c r="C20" s="41"/>
      <c r="D20" s="23">
        <v>11953</v>
      </c>
      <c r="E20" s="23">
        <v>11371</v>
      </c>
      <c r="F20" s="23">
        <v>3708</v>
      </c>
      <c r="G20" s="23">
        <v>3637</v>
      </c>
      <c r="H20" s="23">
        <v>12458</v>
      </c>
      <c r="I20" s="23">
        <v>8980</v>
      </c>
      <c r="J20" s="23">
        <v>1236</v>
      </c>
      <c r="K20" s="23">
        <v>979</v>
      </c>
      <c r="L20" s="23">
        <v>34547</v>
      </c>
      <c r="M20" s="23">
        <v>13888</v>
      </c>
      <c r="N20" s="23"/>
    </row>
    <row r="21" spans="1:14" s="28" customFormat="1" ht="12">
      <c r="A21" s="23"/>
      <c r="B21" s="23">
        <v>19</v>
      </c>
      <c r="C21" s="41"/>
      <c r="D21" s="32" t="s">
        <v>135</v>
      </c>
      <c r="E21" s="32" t="s">
        <v>135</v>
      </c>
      <c r="F21" s="32" t="s">
        <v>135</v>
      </c>
      <c r="G21" s="32" t="s">
        <v>135</v>
      </c>
      <c r="H21" s="32" t="s">
        <v>135</v>
      </c>
      <c r="I21" s="32" t="s">
        <v>135</v>
      </c>
      <c r="J21" s="32" t="s">
        <v>135</v>
      </c>
      <c r="K21" s="32" t="s">
        <v>135</v>
      </c>
      <c r="L21" s="32" t="s">
        <v>135</v>
      </c>
      <c r="M21" s="32" t="s">
        <v>135</v>
      </c>
      <c r="N21" s="23"/>
    </row>
    <row r="22" spans="1:14" s="28" customFormat="1" ht="12">
      <c r="A22" s="23"/>
      <c r="B22" s="23">
        <v>20</v>
      </c>
      <c r="C22" s="41"/>
      <c r="D22" s="32">
        <v>12313</v>
      </c>
      <c r="E22" s="32">
        <v>11688</v>
      </c>
      <c r="F22" s="32">
        <v>3747</v>
      </c>
      <c r="G22" s="32">
        <v>3655</v>
      </c>
      <c r="H22" s="32">
        <v>13237</v>
      </c>
      <c r="I22" s="32">
        <v>7171</v>
      </c>
      <c r="J22" s="32">
        <v>1396</v>
      </c>
      <c r="K22" s="32">
        <v>1073</v>
      </c>
      <c r="L22" s="32">
        <v>38026</v>
      </c>
      <c r="M22" s="32">
        <v>13684</v>
      </c>
      <c r="N22" s="23"/>
    </row>
    <row r="23" spans="1:14" s="28" customFormat="1" ht="9" customHeight="1">
      <c r="A23" s="42"/>
      <c r="B23" s="42"/>
      <c r="C23" s="35"/>
      <c r="D23" s="145" t="s">
        <v>512</v>
      </c>
      <c r="E23" s="24" t="s">
        <v>512</v>
      </c>
      <c r="F23" s="24" t="s">
        <v>512</v>
      </c>
      <c r="G23" s="24" t="s">
        <v>512</v>
      </c>
      <c r="H23" s="24" t="s">
        <v>512</v>
      </c>
      <c r="I23" s="24" t="s">
        <v>512</v>
      </c>
      <c r="J23" s="24" t="s">
        <v>512</v>
      </c>
      <c r="K23" s="24" t="s">
        <v>512</v>
      </c>
      <c r="L23" s="24" t="s">
        <v>512</v>
      </c>
      <c r="M23" s="24" t="s">
        <v>512</v>
      </c>
      <c r="N23" s="23"/>
    </row>
    <row r="24" spans="1:13" s="28" customFormat="1" ht="12" customHeight="1">
      <c r="A24" s="43"/>
      <c r="B24" s="4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32" t="s">
        <v>136</v>
      </c>
    </row>
    <row r="25" spans="1:13" ht="12" customHeight="1">
      <c r="A25" s="43"/>
      <c r="B25" s="43"/>
      <c r="M25" s="32" t="s">
        <v>524</v>
      </c>
    </row>
    <row r="26" spans="1:14" ht="15" customHeight="1">
      <c r="A26" s="38" t="s">
        <v>427</v>
      </c>
      <c r="N26" s="32"/>
    </row>
    <row r="27" spans="1:14" ht="24" customHeight="1">
      <c r="A27" s="235" t="s">
        <v>4</v>
      </c>
      <c r="B27" s="242"/>
      <c r="C27" s="242"/>
      <c r="D27" s="21" t="s">
        <v>415</v>
      </c>
      <c r="E27" s="21" t="s">
        <v>416</v>
      </c>
      <c r="F27" s="21" t="s">
        <v>417</v>
      </c>
      <c r="G27" s="21" t="s">
        <v>418</v>
      </c>
      <c r="H27" s="21" t="s">
        <v>419</v>
      </c>
      <c r="I27" s="21" t="s">
        <v>420</v>
      </c>
      <c r="J27" s="21" t="s">
        <v>421</v>
      </c>
      <c r="K27" s="21" t="s">
        <v>424</v>
      </c>
      <c r="L27" s="21" t="s">
        <v>538</v>
      </c>
      <c r="M27" s="39" t="s">
        <v>425</v>
      </c>
      <c r="N27" s="39" t="s">
        <v>475</v>
      </c>
    </row>
    <row r="28" spans="1:16" ht="11.25">
      <c r="A28" s="32"/>
      <c r="B28" s="32"/>
      <c r="C28" s="40"/>
      <c r="D28" s="32" t="s">
        <v>442</v>
      </c>
      <c r="E28" s="32" t="s">
        <v>442</v>
      </c>
      <c r="F28" s="32" t="s">
        <v>442</v>
      </c>
      <c r="G28" s="32" t="s">
        <v>442</v>
      </c>
      <c r="H28" s="32" t="s">
        <v>442</v>
      </c>
      <c r="I28" s="32" t="s">
        <v>442</v>
      </c>
      <c r="J28" s="32" t="s">
        <v>442</v>
      </c>
      <c r="K28" s="32" t="s">
        <v>442</v>
      </c>
      <c r="L28" s="32" t="s">
        <v>442</v>
      </c>
      <c r="M28" s="32" t="s">
        <v>442</v>
      </c>
      <c r="N28" s="32" t="s">
        <v>442</v>
      </c>
      <c r="O28" s="32"/>
      <c r="P28" s="32"/>
    </row>
    <row r="29" spans="1:16" ht="11.25">
      <c r="A29" s="23" t="s">
        <v>3</v>
      </c>
      <c r="B29" s="23">
        <v>16</v>
      </c>
      <c r="C29" s="41" t="s">
        <v>422</v>
      </c>
      <c r="D29" s="23">
        <v>26582</v>
      </c>
      <c r="E29" s="23">
        <v>4331</v>
      </c>
      <c r="F29" s="23">
        <v>1853</v>
      </c>
      <c r="G29" s="23">
        <v>3561</v>
      </c>
      <c r="H29" s="23">
        <v>2701</v>
      </c>
      <c r="I29" s="23">
        <v>2937</v>
      </c>
      <c r="J29" s="23">
        <v>1996</v>
      </c>
      <c r="K29" s="23">
        <v>3641</v>
      </c>
      <c r="L29" s="23">
        <v>3254</v>
      </c>
      <c r="M29" s="23">
        <v>1287</v>
      </c>
      <c r="N29" s="23">
        <v>1021</v>
      </c>
      <c r="O29" s="32"/>
      <c r="P29" s="32"/>
    </row>
    <row r="30" spans="2:15" ht="11.25">
      <c r="B30" s="23">
        <v>17</v>
      </c>
      <c r="C30" s="41"/>
      <c r="D30" s="23">
        <v>26939</v>
      </c>
      <c r="E30" s="23">
        <v>4534</v>
      </c>
      <c r="F30" s="23">
        <v>2008</v>
      </c>
      <c r="G30" s="23">
        <v>3601</v>
      </c>
      <c r="H30" s="23">
        <v>2735</v>
      </c>
      <c r="I30" s="23">
        <v>2828</v>
      </c>
      <c r="J30" s="23">
        <v>1714</v>
      </c>
      <c r="K30" s="23">
        <v>3958</v>
      </c>
      <c r="L30" s="23">
        <v>3000</v>
      </c>
      <c r="M30" s="23">
        <v>1399</v>
      </c>
      <c r="N30" s="23">
        <v>1162</v>
      </c>
      <c r="O30" s="32"/>
    </row>
    <row r="31" spans="2:16" ht="11.25">
      <c r="B31" s="23">
        <v>18</v>
      </c>
      <c r="C31" s="41"/>
      <c r="D31" s="23">
        <v>26454</v>
      </c>
      <c r="E31" s="23">
        <v>5021</v>
      </c>
      <c r="F31" s="23">
        <v>1941</v>
      </c>
      <c r="G31" s="23">
        <v>3811</v>
      </c>
      <c r="H31" s="23">
        <v>2687</v>
      </c>
      <c r="I31" s="23">
        <v>2358</v>
      </c>
      <c r="J31" s="23">
        <v>1514</v>
      </c>
      <c r="K31" s="23">
        <v>3928</v>
      </c>
      <c r="L31" s="23">
        <v>2632</v>
      </c>
      <c r="M31" s="23">
        <v>1345</v>
      </c>
      <c r="N31" s="23">
        <v>1217</v>
      </c>
      <c r="O31" s="32"/>
      <c r="P31" s="32"/>
    </row>
    <row r="32" spans="2:15" ht="11.25">
      <c r="B32" s="23">
        <v>19</v>
      </c>
      <c r="C32" s="41"/>
      <c r="D32" s="23">
        <v>27252</v>
      </c>
      <c r="E32" s="23">
        <v>5034</v>
      </c>
      <c r="F32" s="23">
        <v>2314</v>
      </c>
      <c r="G32" s="23">
        <v>4131</v>
      </c>
      <c r="H32" s="23">
        <v>2687</v>
      </c>
      <c r="I32" s="23">
        <v>2447</v>
      </c>
      <c r="J32" s="23">
        <v>1365</v>
      </c>
      <c r="K32" s="23">
        <v>4149</v>
      </c>
      <c r="L32" s="23">
        <v>2851</v>
      </c>
      <c r="M32" s="23">
        <v>1166</v>
      </c>
      <c r="N32" s="23">
        <v>1108</v>
      </c>
      <c r="O32" s="32"/>
    </row>
    <row r="33" spans="2:16" ht="11.25">
      <c r="B33" s="23">
        <v>20</v>
      </c>
      <c r="C33" s="41"/>
      <c r="D33" s="23">
        <v>27344</v>
      </c>
      <c r="E33" s="23">
        <v>5421</v>
      </c>
      <c r="F33" s="23">
        <v>2399</v>
      </c>
      <c r="G33" s="23">
        <v>3918</v>
      </c>
      <c r="H33" s="23">
        <v>2859</v>
      </c>
      <c r="I33" s="23">
        <v>2422</v>
      </c>
      <c r="J33" s="23">
        <v>672</v>
      </c>
      <c r="K33" s="23">
        <v>4424</v>
      </c>
      <c r="L33" s="23">
        <v>2859</v>
      </c>
      <c r="M33" s="23">
        <v>1249</v>
      </c>
      <c r="N33" s="23">
        <v>1085</v>
      </c>
      <c r="O33" s="32"/>
      <c r="P33" s="32"/>
    </row>
    <row r="34" spans="1:14" ht="9" customHeight="1">
      <c r="A34" s="42"/>
      <c r="B34" s="42"/>
      <c r="C34" s="35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12" customHeight="1">
      <c r="A35" s="43" t="s">
        <v>414</v>
      </c>
      <c r="B35" s="43" t="s">
        <v>426</v>
      </c>
      <c r="N35" s="32" t="s">
        <v>423</v>
      </c>
    </row>
    <row r="36" spans="1:14" ht="4.5" customHeight="1">
      <c r="A36" s="43"/>
      <c r="B36" s="43"/>
      <c r="N36" s="32"/>
    </row>
    <row r="37" spans="1:6" ht="15" customHeight="1">
      <c r="A37" s="65" t="s">
        <v>445</v>
      </c>
      <c r="B37" s="43"/>
      <c r="E37" s="66"/>
      <c r="F37" s="66"/>
    </row>
    <row r="38" spans="1:13" s="29" customFormat="1" ht="12" customHeight="1">
      <c r="A38" s="209" t="s">
        <v>4</v>
      </c>
      <c r="B38" s="209"/>
      <c r="C38" s="210"/>
      <c r="D38" s="222" t="s">
        <v>341</v>
      </c>
      <c r="E38" s="217" t="s">
        <v>137</v>
      </c>
      <c r="F38" s="217" t="s">
        <v>138</v>
      </c>
      <c r="G38" s="221" t="s">
        <v>139</v>
      </c>
      <c r="H38" s="214"/>
      <c r="I38" s="243" t="s">
        <v>140</v>
      </c>
      <c r="J38" s="234"/>
      <c r="K38" s="235"/>
      <c r="L38" s="221" t="s">
        <v>141</v>
      </c>
      <c r="M38" s="215"/>
    </row>
    <row r="39" spans="1:13" s="29" customFormat="1" ht="24" customHeight="1">
      <c r="A39" s="211"/>
      <c r="B39" s="211"/>
      <c r="C39" s="212"/>
      <c r="D39" s="206"/>
      <c r="E39" s="199"/>
      <c r="F39" s="199"/>
      <c r="G39" s="20" t="s">
        <v>122</v>
      </c>
      <c r="H39" s="21" t="s">
        <v>342</v>
      </c>
      <c r="I39" s="20" t="s">
        <v>122</v>
      </c>
      <c r="J39" s="20" t="s">
        <v>127</v>
      </c>
      <c r="K39" s="20" t="s">
        <v>142</v>
      </c>
      <c r="L39" s="20" t="s">
        <v>122</v>
      </c>
      <c r="M39" s="67" t="s">
        <v>343</v>
      </c>
    </row>
    <row r="40" spans="3:13" s="32" customFormat="1" ht="11.25">
      <c r="C40" s="40"/>
      <c r="D40" s="32" t="s">
        <v>143</v>
      </c>
      <c r="E40" s="32" t="s">
        <v>128</v>
      </c>
      <c r="F40" s="32" t="s">
        <v>128</v>
      </c>
      <c r="G40" s="32" t="s">
        <v>143</v>
      </c>
      <c r="H40" s="32" t="s">
        <v>143</v>
      </c>
      <c r="I40" s="32" t="s">
        <v>128</v>
      </c>
      <c r="J40" s="32" t="s">
        <v>128</v>
      </c>
      <c r="K40" s="32" t="s">
        <v>128</v>
      </c>
      <c r="L40" s="32" t="s">
        <v>128</v>
      </c>
      <c r="M40" s="32" t="s">
        <v>144</v>
      </c>
    </row>
    <row r="41" spans="1:13" ht="11.25">
      <c r="A41" s="32" t="s">
        <v>3</v>
      </c>
      <c r="B41" s="68">
        <v>16</v>
      </c>
      <c r="C41" s="33" t="s">
        <v>145</v>
      </c>
      <c r="D41" s="23">
        <v>2716</v>
      </c>
      <c r="E41" s="23">
        <v>4661</v>
      </c>
      <c r="F41" s="23">
        <v>7982</v>
      </c>
      <c r="G41" s="23">
        <v>1259</v>
      </c>
      <c r="H41" s="23">
        <v>298</v>
      </c>
      <c r="I41" s="23">
        <v>5562</v>
      </c>
      <c r="J41" s="23">
        <v>1785</v>
      </c>
      <c r="K41" s="23">
        <v>3777</v>
      </c>
      <c r="L41" s="23">
        <v>163</v>
      </c>
      <c r="M41" s="23">
        <v>74</v>
      </c>
    </row>
    <row r="42" spans="1:13" ht="11.25">
      <c r="A42" s="32"/>
      <c r="B42" s="23">
        <v>17</v>
      </c>
      <c r="C42" s="33"/>
      <c r="D42" s="23">
        <v>2631</v>
      </c>
      <c r="E42" s="23">
        <v>4610</v>
      </c>
      <c r="F42" s="23">
        <v>8043</v>
      </c>
      <c r="G42" s="23">
        <v>1277</v>
      </c>
      <c r="H42" s="23">
        <v>290</v>
      </c>
      <c r="I42" s="23">
        <v>5287</v>
      </c>
      <c r="J42" s="23">
        <v>1736</v>
      </c>
      <c r="K42" s="23">
        <v>3551</v>
      </c>
      <c r="L42" s="23">
        <v>167</v>
      </c>
      <c r="M42" s="23">
        <v>75</v>
      </c>
    </row>
    <row r="43" spans="1:13" ht="11.25">
      <c r="A43" s="32"/>
      <c r="B43" s="68">
        <v>18</v>
      </c>
      <c r="C43" s="33"/>
      <c r="D43" s="23">
        <v>2567</v>
      </c>
      <c r="E43" s="23">
        <v>4585</v>
      </c>
      <c r="F43" s="23">
        <v>8166</v>
      </c>
      <c r="G43" s="23">
        <v>1306</v>
      </c>
      <c r="H43" s="23">
        <v>282</v>
      </c>
      <c r="I43" s="23">
        <v>5024</v>
      </c>
      <c r="J43" s="23">
        <v>1687</v>
      </c>
      <c r="K43" s="23">
        <v>3337</v>
      </c>
      <c r="L43" s="23">
        <v>168</v>
      </c>
      <c r="M43" s="23">
        <v>78</v>
      </c>
    </row>
    <row r="44" spans="1:13" ht="11.25">
      <c r="A44" s="32"/>
      <c r="B44" s="23">
        <v>19</v>
      </c>
      <c r="C44" s="33"/>
      <c r="D44" s="23">
        <v>2535</v>
      </c>
      <c r="E44" s="23">
        <v>4544</v>
      </c>
      <c r="F44" s="23">
        <v>8275</v>
      </c>
      <c r="G44" s="23">
        <v>1310</v>
      </c>
      <c r="H44" s="23">
        <v>273</v>
      </c>
      <c r="I44" s="23">
        <v>4904</v>
      </c>
      <c r="J44" s="23">
        <v>1623</v>
      </c>
      <c r="K44" s="23">
        <v>3281</v>
      </c>
      <c r="L44" s="23">
        <v>163</v>
      </c>
      <c r="M44" s="23">
        <v>74</v>
      </c>
    </row>
    <row r="45" spans="1:13" ht="11.25">
      <c r="A45" s="32"/>
      <c r="B45" s="23">
        <v>20</v>
      </c>
      <c r="C45" s="33"/>
      <c r="D45" s="23">
        <v>2500</v>
      </c>
      <c r="E45" s="23">
        <v>4501</v>
      </c>
      <c r="F45" s="23">
        <v>8407</v>
      </c>
      <c r="G45" s="23">
        <v>1291</v>
      </c>
      <c r="H45" s="23">
        <v>261</v>
      </c>
      <c r="I45" s="23">
        <v>4834</v>
      </c>
      <c r="J45" s="23">
        <v>1582</v>
      </c>
      <c r="K45" s="23">
        <v>3252</v>
      </c>
      <c r="L45" s="23">
        <v>161</v>
      </c>
      <c r="M45" s="23">
        <v>75</v>
      </c>
    </row>
    <row r="46" spans="1:13" ht="9" customHeight="1">
      <c r="A46" s="69"/>
      <c r="B46" s="70"/>
      <c r="C46" s="35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 ht="11.25" customHeight="1">
      <c r="A47" s="32"/>
      <c r="B47" s="68"/>
      <c r="M47" s="32" t="s">
        <v>463</v>
      </c>
    </row>
    <row r="48" spans="1:10" s="47" customFormat="1" ht="15" customHeight="1">
      <c r="A48" s="44" t="s">
        <v>428</v>
      </c>
      <c r="C48" s="75"/>
      <c r="D48" s="76"/>
      <c r="E48" s="77"/>
      <c r="F48" s="78"/>
      <c r="G48" s="76"/>
      <c r="H48" s="76"/>
      <c r="I48" s="78"/>
      <c r="J48" s="76"/>
    </row>
    <row r="49" spans="1:14" s="49" customFormat="1" ht="12" customHeight="1">
      <c r="A49" s="254" t="s">
        <v>4</v>
      </c>
      <c r="B49" s="254"/>
      <c r="C49" s="255"/>
      <c r="D49" s="258" t="s">
        <v>551</v>
      </c>
      <c r="E49" s="258" t="s">
        <v>552</v>
      </c>
      <c r="F49" s="258" t="s">
        <v>553</v>
      </c>
      <c r="G49" s="258" t="s">
        <v>584</v>
      </c>
      <c r="H49" s="262" t="s">
        <v>585</v>
      </c>
      <c r="I49" s="262"/>
      <c r="J49" s="262"/>
      <c r="K49" s="263" t="s">
        <v>146</v>
      </c>
      <c r="L49" s="263"/>
      <c r="M49" s="263"/>
      <c r="N49" s="79" t="s">
        <v>147</v>
      </c>
    </row>
    <row r="50" spans="1:14" s="49" customFormat="1" ht="15" customHeight="1">
      <c r="A50" s="256"/>
      <c r="B50" s="256"/>
      <c r="C50" s="257"/>
      <c r="D50" s="259"/>
      <c r="E50" s="259"/>
      <c r="F50" s="259"/>
      <c r="G50" s="259"/>
      <c r="H50" s="80" t="s">
        <v>122</v>
      </c>
      <c r="I50" s="80" t="s">
        <v>7</v>
      </c>
      <c r="J50" s="80" t="s">
        <v>8</v>
      </c>
      <c r="K50" s="80" t="s">
        <v>122</v>
      </c>
      <c r="L50" s="80" t="s">
        <v>7</v>
      </c>
      <c r="M50" s="80" t="s">
        <v>8</v>
      </c>
      <c r="N50" s="82" t="s">
        <v>122</v>
      </c>
    </row>
    <row r="51" spans="3:14" s="47" customFormat="1" ht="11.25">
      <c r="C51" s="83"/>
      <c r="D51" s="32" t="s">
        <v>2</v>
      </c>
      <c r="E51" s="32" t="s">
        <v>2</v>
      </c>
      <c r="F51" s="32" t="s">
        <v>2</v>
      </c>
      <c r="G51" s="32" t="s">
        <v>2</v>
      </c>
      <c r="H51" s="32" t="s">
        <v>2</v>
      </c>
      <c r="I51" s="32" t="s">
        <v>2</v>
      </c>
      <c r="J51" s="32" t="s">
        <v>2</v>
      </c>
      <c r="K51" s="32" t="s">
        <v>54</v>
      </c>
      <c r="L51" s="32" t="s">
        <v>54</v>
      </c>
      <c r="M51" s="32" t="s">
        <v>54</v>
      </c>
      <c r="N51" s="32" t="s">
        <v>54</v>
      </c>
    </row>
    <row r="52" spans="1:18" s="75" customFormat="1" ht="11.25">
      <c r="A52" s="84" t="s">
        <v>1</v>
      </c>
      <c r="C52" s="33"/>
      <c r="D52" s="23">
        <v>44494</v>
      </c>
      <c r="E52" s="23">
        <v>46657</v>
      </c>
      <c r="F52" s="23">
        <v>46476</v>
      </c>
      <c r="G52" s="23">
        <v>47877</v>
      </c>
      <c r="H52" s="23">
        <v>49074</v>
      </c>
      <c r="I52" s="23">
        <v>25690</v>
      </c>
      <c r="J52" s="23">
        <v>23384</v>
      </c>
      <c r="K52" s="85">
        <f>+H52/$H$52*100</f>
        <v>100</v>
      </c>
      <c r="L52" s="85">
        <f>I52/$I$52*100</f>
        <v>100</v>
      </c>
      <c r="M52" s="85">
        <f>+J52/$J$52*100</f>
        <v>100</v>
      </c>
      <c r="N52" s="86">
        <f>(H52-G52)/G52*100</f>
        <v>2.5001566514192617</v>
      </c>
      <c r="O52" s="47"/>
      <c r="P52" s="87"/>
      <c r="Q52" s="87"/>
      <c r="R52" s="87"/>
    </row>
    <row r="53" spans="1:18" s="75" customFormat="1" ht="11.25">
      <c r="A53" s="75" t="s">
        <v>126</v>
      </c>
      <c r="C53" s="33"/>
      <c r="D53" s="75">
        <v>96</v>
      </c>
      <c r="E53" s="75">
        <v>97</v>
      </c>
      <c r="F53" s="75">
        <v>119</v>
      </c>
      <c r="G53" s="23">
        <v>118</v>
      </c>
      <c r="H53" s="23">
        <v>140</v>
      </c>
      <c r="I53" s="23">
        <v>85</v>
      </c>
      <c r="J53" s="23">
        <v>55</v>
      </c>
      <c r="K53" s="85">
        <f aca="true" t="shared" si="0" ref="K53:K65">+H53/$H$52*100</f>
        <v>0.28528344948445206</v>
      </c>
      <c r="L53" s="85">
        <f aca="true" t="shared" si="1" ref="L53:L65">+I53/$I$52*100</f>
        <v>0.33086804203970416</v>
      </c>
      <c r="M53" s="85">
        <f aca="true" t="shared" si="2" ref="M53:M65">+J53/$J$52*100</f>
        <v>0.23520355798836812</v>
      </c>
      <c r="N53" s="86">
        <f aca="true" t="shared" si="3" ref="N53:N65">(H53-G53)/G53*100</f>
        <v>18.64406779661017</v>
      </c>
      <c r="O53" s="47"/>
      <c r="P53" s="87"/>
      <c r="Q53" s="87"/>
      <c r="R53" s="87"/>
    </row>
    <row r="54" spans="1:18" s="75" customFormat="1" ht="11.25">
      <c r="A54" s="75" t="s">
        <v>149</v>
      </c>
      <c r="C54" s="33"/>
      <c r="D54" s="23">
        <v>14412</v>
      </c>
      <c r="E54" s="23">
        <v>14748</v>
      </c>
      <c r="F54" s="23">
        <v>14758</v>
      </c>
      <c r="G54" s="23">
        <v>15156</v>
      </c>
      <c r="H54" s="23">
        <v>15260</v>
      </c>
      <c r="I54" s="23">
        <v>9145</v>
      </c>
      <c r="J54" s="23">
        <v>6115</v>
      </c>
      <c r="K54" s="85">
        <f t="shared" si="0"/>
        <v>31.09589599380527</v>
      </c>
      <c r="L54" s="85">
        <f t="shared" si="1"/>
        <v>35.5975087582717</v>
      </c>
      <c r="M54" s="85">
        <f t="shared" si="2"/>
        <v>26.150359219979475</v>
      </c>
      <c r="N54" s="86">
        <f t="shared" si="3"/>
        <v>0.6861968857218264</v>
      </c>
      <c r="O54" s="47"/>
      <c r="P54" s="87"/>
      <c r="Q54" s="87"/>
      <c r="R54" s="87"/>
    </row>
    <row r="55" spans="1:18" s="75" customFormat="1" ht="11.25">
      <c r="A55" s="75" t="s">
        <v>148</v>
      </c>
      <c r="C55" s="33"/>
      <c r="D55" s="23">
        <v>555</v>
      </c>
      <c r="E55" s="23">
        <v>682</v>
      </c>
      <c r="F55" s="23">
        <v>665</v>
      </c>
      <c r="G55" s="23">
        <v>594</v>
      </c>
      <c r="H55" s="23">
        <v>649</v>
      </c>
      <c r="I55" s="23">
        <v>325</v>
      </c>
      <c r="J55" s="23">
        <v>324</v>
      </c>
      <c r="K55" s="85">
        <f t="shared" si="0"/>
        <v>1.3224925622529242</v>
      </c>
      <c r="L55" s="85">
        <f t="shared" si="1"/>
        <v>1.26508369015181</v>
      </c>
      <c r="M55" s="85">
        <f t="shared" si="2"/>
        <v>1.3855627779678412</v>
      </c>
      <c r="N55" s="86">
        <f t="shared" si="3"/>
        <v>9.25925925925926</v>
      </c>
      <c r="O55" s="47"/>
      <c r="P55" s="87"/>
      <c r="Q55" s="87"/>
      <c r="R55" s="87"/>
    </row>
    <row r="56" spans="1:18" s="75" customFormat="1" ht="11.25">
      <c r="A56" s="75" t="s">
        <v>150</v>
      </c>
      <c r="C56" s="33"/>
      <c r="D56" s="23">
        <v>245</v>
      </c>
      <c r="E56" s="23">
        <v>210</v>
      </c>
      <c r="F56" s="23">
        <v>215</v>
      </c>
      <c r="G56" s="23">
        <v>270</v>
      </c>
      <c r="H56" s="23">
        <v>259</v>
      </c>
      <c r="I56" s="23">
        <v>103</v>
      </c>
      <c r="J56" s="23">
        <v>156</v>
      </c>
      <c r="K56" s="85">
        <f t="shared" si="0"/>
        <v>0.5277743815462363</v>
      </c>
      <c r="L56" s="85">
        <f t="shared" si="1"/>
        <v>0.40093421564811216</v>
      </c>
      <c r="M56" s="85">
        <f t="shared" si="2"/>
        <v>0.6671228190215532</v>
      </c>
      <c r="N56" s="86">
        <f t="shared" si="3"/>
        <v>-4.074074074074074</v>
      </c>
      <c r="O56" s="47"/>
      <c r="P56" s="87"/>
      <c r="Q56" s="87"/>
      <c r="R56" s="87"/>
    </row>
    <row r="57" spans="1:18" s="75" customFormat="1" ht="11.25">
      <c r="A57" s="88" t="s">
        <v>413</v>
      </c>
      <c r="C57" s="33"/>
      <c r="D57" s="23">
        <v>6687</v>
      </c>
      <c r="E57" s="23">
        <v>7071</v>
      </c>
      <c r="F57" s="23">
        <v>7259</v>
      </c>
      <c r="G57" s="23">
        <v>7527</v>
      </c>
      <c r="H57" s="23">
        <v>7811</v>
      </c>
      <c r="I57" s="23">
        <v>3521</v>
      </c>
      <c r="J57" s="23">
        <v>4290</v>
      </c>
      <c r="K57" s="85">
        <f t="shared" si="0"/>
        <v>15.916778742307535</v>
      </c>
      <c r="L57" s="85">
        <f t="shared" si="1"/>
        <v>13.705722070844686</v>
      </c>
      <c r="M57" s="85">
        <f t="shared" si="2"/>
        <v>18.345877523092714</v>
      </c>
      <c r="N57" s="86">
        <f t="shared" si="3"/>
        <v>3.7730835658296797</v>
      </c>
      <c r="O57" s="47"/>
      <c r="P57" s="87"/>
      <c r="Q57" s="87"/>
      <c r="R57" s="87"/>
    </row>
    <row r="58" spans="1:18" s="75" customFormat="1" ht="11.25">
      <c r="A58" s="75" t="s">
        <v>151</v>
      </c>
      <c r="C58" s="33"/>
      <c r="D58" s="23">
        <v>4826</v>
      </c>
      <c r="E58" s="23">
        <v>4989</v>
      </c>
      <c r="F58" s="23">
        <v>4761</v>
      </c>
      <c r="G58" s="23">
        <v>4638</v>
      </c>
      <c r="H58" s="23">
        <v>4629</v>
      </c>
      <c r="I58" s="23">
        <v>2218</v>
      </c>
      <c r="J58" s="23">
        <v>2411</v>
      </c>
      <c r="K58" s="85">
        <f t="shared" si="0"/>
        <v>9.432693483310919</v>
      </c>
      <c r="L58" s="85">
        <f t="shared" si="1"/>
        <v>8.633709614636045</v>
      </c>
      <c r="M58" s="85">
        <f t="shared" si="2"/>
        <v>10.310468696544646</v>
      </c>
      <c r="N58" s="86">
        <f t="shared" si="3"/>
        <v>-0.19404915912031048</v>
      </c>
      <c r="O58" s="47"/>
      <c r="P58" s="87"/>
      <c r="Q58" s="87"/>
      <c r="R58" s="87"/>
    </row>
    <row r="59" spans="1:18" s="75" customFormat="1" ht="11.25">
      <c r="A59" s="54" t="s">
        <v>152</v>
      </c>
      <c r="C59" s="33"/>
      <c r="D59" s="23">
        <v>4114</v>
      </c>
      <c r="E59" s="23">
        <v>4517</v>
      </c>
      <c r="F59" s="23">
        <v>4431</v>
      </c>
      <c r="G59" s="23">
        <v>4627</v>
      </c>
      <c r="H59" s="23">
        <v>4828</v>
      </c>
      <c r="I59" s="23">
        <v>2498</v>
      </c>
      <c r="J59" s="23">
        <v>2330</v>
      </c>
      <c r="K59" s="85">
        <f t="shared" si="0"/>
        <v>9.838203529363817</v>
      </c>
      <c r="L59" s="85">
        <f t="shared" si="1"/>
        <v>9.723627870766835</v>
      </c>
      <c r="M59" s="85">
        <f t="shared" si="2"/>
        <v>9.964078002052686</v>
      </c>
      <c r="N59" s="86">
        <f t="shared" si="3"/>
        <v>4.34406743030041</v>
      </c>
      <c r="O59" s="47"/>
      <c r="P59" s="87"/>
      <c r="Q59" s="87"/>
      <c r="R59" s="87"/>
    </row>
    <row r="60" spans="1:18" s="75" customFormat="1" ht="11.25">
      <c r="A60" s="75" t="s">
        <v>153</v>
      </c>
      <c r="C60" s="33"/>
      <c r="D60" s="23">
        <v>807</v>
      </c>
      <c r="E60" s="23">
        <v>783</v>
      </c>
      <c r="F60" s="23">
        <v>764</v>
      </c>
      <c r="G60" s="23">
        <v>817</v>
      </c>
      <c r="H60" s="23">
        <v>773</v>
      </c>
      <c r="I60" s="23">
        <v>509</v>
      </c>
      <c r="J60" s="23">
        <v>264</v>
      </c>
      <c r="K60" s="85">
        <f t="shared" si="0"/>
        <v>1.5751721889391532</v>
      </c>
      <c r="L60" s="85">
        <f t="shared" si="1"/>
        <v>1.9813156870377577</v>
      </c>
      <c r="M60" s="85">
        <f t="shared" si="2"/>
        <v>1.128977078344167</v>
      </c>
      <c r="N60" s="86">
        <f t="shared" si="3"/>
        <v>-5.385556915544676</v>
      </c>
      <c r="O60" s="47"/>
      <c r="P60" s="87"/>
      <c r="Q60" s="87"/>
      <c r="R60" s="87"/>
    </row>
    <row r="61" spans="1:18" s="75" customFormat="1" ht="11.25">
      <c r="A61" s="75" t="s">
        <v>154</v>
      </c>
      <c r="C61" s="33"/>
      <c r="D61" s="23">
        <v>870</v>
      </c>
      <c r="E61" s="23">
        <v>953</v>
      </c>
      <c r="F61" s="23">
        <v>962</v>
      </c>
      <c r="G61" s="23">
        <v>996</v>
      </c>
      <c r="H61" s="23">
        <v>1000</v>
      </c>
      <c r="I61" s="23">
        <v>437</v>
      </c>
      <c r="J61" s="23">
        <v>563</v>
      </c>
      <c r="K61" s="85">
        <f t="shared" si="0"/>
        <v>2.0377389248889433</v>
      </c>
      <c r="L61" s="85">
        <f t="shared" si="1"/>
        <v>1.7010509926041262</v>
      </c>
      <c r="M61" s="85">
        <f t="shared" si="2"/>
        <v>2.4076291481354772</v>
      </c>
      <c r="N61" s="86">
        <f t="shared" si="3"/>
        <v>0.4016064257028112</v>
      </c>
      <c r="O61" s="47"/>
      <c r="P61" s="87"/>
      <c r="Q61" s="87"/>
      <c r="R61" s="87"/>
    </row>
    <row r="62" spans="1:18" s="75" customFormat="1" ht="11.25">
      <c r="A62" s="54" t="s">
        <v>155</v>
      </c>
      <c r="C62" s="33"/>
      <c r="D62" s="23">
        <v>1043</v>
      </c>
      <c r="E62" s="23">
        <v>1145</v>
      </c>
      <c r="F62" s="23">
        <v>1180</v>
      </c>
      <c r="G62" s="23">
        <v>1263</v>
      </c>
      <c r="H62" s="23">
        <v>1588</v>
      </c>
      <c r="I62" s="23">
        <v>383</v>
      </c>
      <c r="J62" s="23">
        <v>1205</v>
      </c>
      <c r="K62" s="85">
        <f t="shared" si="0"/>
        <v>3.235929412723642</v>
      </c>
      <c r="L62" s="85">
        <f t="shared" si="1"/>
        <v>1.4908524717789025</v>
      </c>
      <c r="M62" s="85">
        <f t="shared" si="2"/>
        <v>5.153096134108792</v>
      </c>
      <c r="N62" s="86">
        <f t="shared" si="3"/>
        <v>25.73238321456849</v>
      </c>
      <c r="O62" s="47"/>
      <c r="P62" s="87"/>
      <c r="Q62" s="87"/>
      <c r="R62" s="87"/>
    </row>
    <row r="63" spans="1:18" s="75" customFormat="1" ht="11.25">
      <c r="A63" s="54" t="s">
        <v>156</v>
      </c>
      <c r="C63" s="33"/>
      <c r="D63" s="23">
        <v>1729</v>
      </c>
      <c r="E63" s="23">
        <v>1899</v>
      </c>
      <c r="F63" s="23">
        <v>1738</v>
      </c>
      <c r="G63" s="23">
        <v>1733</v>
      </c>
      <c r="H63" s="23">
        <v>1801</v>
      </c>
      <c r="I63" s="23">
        <v>1053</v>
      </c>
      <c r="J63" s="23">
        <v>748</v>
      </c>
      <c r="K63" s="85">
        <f t="shared" si="0"/>
        <v>3.6699678037249868</v>
      </c>
      <c r="L63" s="85">
        <f t="shared" si="1"/>
        <v>4.098871156091864</v>
      </c>
      <c r="M63" s="85">
        <f t="shared" si="2"/>
        <v>3.1987683886418066</v>
      </c>
      <c r="N63" s="86">
        <f t="shared" si="3"/>
        <v>3.9238315060588573</v>
      </c>
      <c r="O63" s="47"/>
      <c r="P63" s="87"/>
      <c r="Q63" s="87"/>
      <c r="R63" s="87"/>
    </row>
    <row r="64" spans="1:18" s="75" customFormat="1" ht="11.25">
      <c r="A64" s="75" t="s">
        <v>157</v>
      </c>
      <c r="C64" s="33"/>
      <c r="D64" s="23">
        <v>1287</v>
      </c>
      <c r="E64" s="23">
        <v>1282</v>
      </c>
      <c r="F64" s="23">
        <v>1221</v>
      </c>
      <c r="G64" s="23">
        <v>1325</v>
      </c>
      <c r="H64" s="23">
        <v>1228</v>
      </c>
      <c r="I64" s="23">
        <v>873</v>
      </c>
      <c r="J64" s="23">
        <v>355</v>
      </c>
      <c r="K64" s="85">
        <f t="shared" si="0"/>
        <v>2.502343399763622</v>
      </c>
      <c r="L64" s="85">
        <f t="shared" si="1"/>
        <v>3.3982094200077855</v>
      </c>
      <c r="M64" s="85">
        <f t="shared" si="2"/>
        <v>1.5181320561067397</v>
      </c>
      <c r="N64" s="86">
        <f t="shared" si="3"/>
        <v>-7.320754716981131</v>
      </c>
      <c r="O64" s="47"/>
      <c r="P64" s="87"/>
      <c r="Q64" s="87"/>
      <c r="R64" s="87"/>
    </row>
    <row r="65" spans="1:18" s="75" customFormat="1" ht="11.25">
      <c r="A65" s="75" t="s">
        <v>5</v>
      </c>
      <c r="C65" s="33"/>
      <c r="D65" s="23">
        <v>7823</v>
      </c>
      <c r="E65" s="23">
        <v>8281</v>
      </c>
      <c r="F65" s="23">
        <v>8403</v>
      </c>
      <c r="G65" s="23">
        <f>G52-SUM(G53:G64)</f>
        <v>8813</v>
      </c>
      <c r="H65" s="23">
        <f>H52-SUM(H53:H64)</f>
        <v>9108</v>
      </c>
      <c r="I65" s="23">
        <f>I52-SUM(I53:I64)</f>
        <v>4540</v>
      </c>
      <c r="J65" s="23">
        <f>J52-SUM(J53:J64)</f>
        <v>4568</v>
      </c>
      <c r="K65" s="85">
        <f t="shared" si="0"/>
        <v>18.559726127888496</v>
      </c>
      <c r="L65" s="85">
        <f t="shared" si="1"/>
        <v>17.67224601012067</v>
      </c>
      <c r="M65" s="85">
        <f t="shared" si="2"/>
        <v>19.53472459801574</v>
      </c>
      <c r="N65" s="86">
        <f t="shared" si="3"/>
        <v>3.3473278111880176</v>
      </c>
      <c r="O65" s="47"/>
      <c r="P65" s="87"/>
      <c r="Q65" s="87"/>
      <c r="R65" s="87"/>
    </row>
    <row r="66" spans="1:14" s="47" customFormat="1" ht="9" customHeight="1">
      <c r="A66" s="69"/>
      <c r="B66" s="70"/>
      <c r="C66" s="35"/>
      <c r="D66" s="34"/>
      <c r="E66" s="89"/>
      <c r="F66" s="89"/>
      <c r="G66" s="90"/>
      <c r="H66" s="24"/>
      <c r="I66" s="24"/>
      <c r="J66" s="24"/>
      <c r="K66" s="89"/>
      <c r="L66" s="89"/>
      <c r="M66" s="89"/>
      <c r="N66" s="89"/>
    </row>
    <row r="67" spans="1:14" s="47" customFormat="1" ht="12" customHeight="1">
      <c r="A67" s="91"/>
      <c r="B67" s="23"/>
      <c r="C67" s="43"/>
      <c r="D67" s="76"/>
      <c r="E67" s="76"/>
      <c r="G67" s="76"/>
      <c r="H67" s="76"/>
      <c r="I67" s="76"/>
      <c r="J67" s="76"/>
      <c r="N67" s="92" t="s">
        <v>312</v>
      </c>
    </row>
    <row r="68" spans="1:14" ht="14.25">
      <c r="A68" s="44" t="s">
        <v>429</v>
      </c>
      <c r="B68" s="47"/>
      <c r="C68" s="75"/>
      <c r="D68" s="76"/>
      <c r="E68" s="77"/>
      <c r="F68" s="78"/>
      <c r="G68" s="76"/>
      <c r="H68" s="76"/>
      <c r="I68" s="78"/>
      <c r="J68" s="76"/>
      <c r="K68" s="47"/>
      <c r="L68" s="47"/>
      <c r="M68" s="47"/>
      <c r="N68" s="47"/>
    </row>
    <row r="69" spans="1:14" ht="12" customHeight="1">
      <c r="A69" s="254" t="s">
        <v>4</v>
      </c>
      <c r="B69" s="254"/>
      <c r="C69" s="255"/>
      <c r="D69" s="271" t="s">
        <v>321</v>
      </c>
      <c r="E69" s="262" t="s">
        <v>158</v>
      </c>
      <c r="F69" s="262" t="s">
        <v>159</v>
      </c>
      <c r="G69" s="270" t="s">
        <v>344</v>
      </c>
      <c r="H69" s="270" t="s">
        <v>478</v>
      </c>
      <c r="I69" s="272" t="s">
        <v>160</v>
      </c>
      <c r="J69" s="273"/>
      <c r="K69" s="273"/>
      <c r="L69" s="273"/>
      <c r="M69" s="274"/>
      <c r="N69" s="264" t="s">
        <v>320</v>
      </c>
    </row>
    <row r="70" spans="1:14" ht="22.5">
      <c r="A70" s="256"/>
      <c r="B70" s="256"/>
      <c r="C70" s="257"/>
      <c r="D70" s="271"/>
      <c r="E70" s="262"/>
      <c r="F70" s="262"/>
      <c r="G70" s="270"/>
      <c r="H70" s="270"/>
      <c r="I70" s="81" t="s">
        <v>345</v>
      </c>
      <c r="J70" s="80" t="s">
        <v>161</v>
      </c>
      <c r="K70" s="80" t="s">
        <v>162</v>
      </c>
      <c r="L70" s="80" t="s">
        <v>163</v>
      </c>
      <c r="M70" s="80" t="s">
        <v>479</v>
      </c>
      <c r="N70" s="265"/>
    </row>
    <row r="71" spans="1:14" ht="11.25">
      <c r="A71" s="47"/>
      <c r="B71" s="47"/>
      <c r="C71" s="83"/>
      <c r="D71" s="32" t="s">
        <v>2</v>
      </c>
      <c r="E71" s="32" t="s">
        <v>2</v>
      </c>
      <c r="F71" s="32" t="s">
        <v>2</v>
      </c>
      <c r="G71" s="32" t="s">
        <v>2</v>
      </c>
      <c r="H71" s="32" t="s">
        <v>2</v>
      </c>
      <c r="I71" s="32" t="s">
        <v>2</v>
      </c>
      <c r="J71" s="32" t="s">
        <v>2</v>
      </c>
      <c r="K71" s="32" t="s">
        <v>2</v>
      </c>
      <c r="L71" s="32" t="s">
        <v>2</v>
      </c>
      <c r="M71" s="32" t="s">
        <v>2</v>
      </c>
      <c r="N71" s="32" t="s">
        <v>2</v>
      </c>
    </row>
    <row r="72" spans="1:14" ht="14.25" customHeight="1">
      <c r="A72" s="23" t="s">
        <v>3</v>
      </c>
      <c r="B72" s="23">
        <v>16</v>
      </c>
      <c r="C72" s="41" t="s">
        <v>104</v>
      </c>
      <c r="D72" s="23">
        <v>263028</v>
      </c>
      <c r="E72" s="23">
        <v>212761</v>
      </c>
      <c r="F72" s="23">
        <v>63834</v>
      </c>
      <c r="G72" s="23">
        <v>113238</v>
      </c>
      <c r="H72" s="23">
        <v>35689</v>
      </c>
      <c r="I72" s="23">
        <v>13799</v>
      </c>
      <c r="J72" s="23">
        <v>48866</v>
      </c>
      <c r="K72" s="23">
        <v>58013</v>
      </c>
      <c r="L72" s="23">
        <v>44390</v>
      </c>
      <c r="M72" s="23">
        <v>47693</v>
      </c>
      <c r="N72" s="23">
        <v>7096</v>
      </c>
    </row>
    <row r="73" spans="2:14" ht="14.25" customHeight="1">
      <c r="B73" s="23">
        <v>17</v>
      </c>
      <c r="C73" s="41"/>
      <c r="D73" s="23">
        <v>253500</v>
      </c>
      <c r="E73" s="23">
        <v>201675</v>
      </c>
      <c r="F73" s="23">
        <v>55174</v>
      </c>
      <c r="G73" s="23">
        <v>113799</v>
      </c>
      <c r="H73" s="23">
        <v>32702</v>
      </c>
      <c r="I73" s="23">
        <v>12079</v>
      </c>
      <c r="J73" s="23">
        <v>44530</v>
      </c>
      <c r="K73" s="23">
        <v>55181</v>
      </c>
      <c r="L73" s="23">
        <v>43440</v>
      </c>
      <c r="M73" s="23">
        <v>46445</v>
      </c>
      <c r="N73" s="23">
        <v>8348</v>
      </c>
    </row>
    <row r="74" spans="2:14" ht="14.25" customHeight="1">
      <c r="B74" s="23">
        <v>18</v>
      </c>
      <c r="C74" s="41"/>
      <c r="D74" s="23">
        <v>242574</v>
      </c>
      <c r="E74" s="23">
        <v>193417</v>
      </c>
      <c r="F74" s="23">
        <v>53853</v>
      </c>
      <c r="G74" s="23">
        <v>114328</v>
      </c>
      <c r="H74" s="23">
        <v>25236</v>
      </c>
      <c r="I74" s="23">
        <v>10138</v>
      </c>
      <c r="J74" s="23">
        <v>40802</v>
      </c>
      <c r="K74" s="23">
        <v>53770</v>
      </c>
      <c r="L74" s="23">
        <v>42988</v>
      </c>
      <c r="M74" s="23">
        <v>45719</v>
      </c>
      <c r="N74" s="23">
        <v>9694</v>
      </c>
    </row>
    <row r="75" spans="2:14" ht="14.25" customHeight="1">
      <c r="B75" s="23">
        <v>19</v>
      </c>
      <c r="C75" s="41"/>
      <c r="D75" s="23">
        <v>242496</v>
      </c>
      <c r="E75" s="23">
        <v>191575</v>
      </c>
      <c r="F75" s="23">
        <v>53003</v>
      </c>
      <c r="G75" s="23">
        <v>122573</v>
      </c>
      <c r="H75" s="23">
        <v>15999</v>
      </c>
      <c r="I75" s="23">
        <v>8981</v>
      </c>
      <c r="J75" s="23">
        <v>39239</v>
      </c>
      <c r="K75" s="23">
        <v>53339</v>
      </c>
      <c r="L75" s="23">
        <v>44423</v>
      </c>
      <c r="M75" s="23">
        <v>45593</v>
      </c>
      <c r="N75" s="23">
        <v>11055</v>
      </c>
    </row>
    <row r="76" spans="2:14" ht="14.25" customHeight="1">
      <c r="B76" s="23">
        <v>20</v>
      </c>
      <c r="C76" s="41"/>
      <c r="D76" s="23">
        <v>252659</v>
      </c>
      <c r="E76" s="23">
        <v>201028</v>
      </c>
      <c r="F76" s="23">
        <v>57099</v>
      </c>
      <c r="G76" s="23">
        <v>129923</v>
      </c>
      <c r="H76" s="23">
        <v>14006</v>
      </c>
      <c r="I76" s="23">
        <v>9018</v>
      </c>
      <c r="J76" s="23">
        <v>41451</v>
      </c>
      <c r="K76" s="23">
        <v>54698</v>
      </c>
      <c r="L76" s="23">
        <v>48346</v>
      </c>
      <c r="M76" s="23">
        <v>47515</v>
      </c>
      <c r="N76" s="23">
        <v>12524</v>
      </c>
    </row>
    <row r="77" spans="1:14" ht="9" customHeight="1">
      <c r="A77" s="42"/>
      <c r="B77" s="42"/>
      <c r="C77" s="3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</row>
    <row r="78" spans="1:2" ht="13.5" customHeight="1">
      <c r="A78" s="32" t="s">
        <v>469</v>
      </c>
      <c r="B78" s="43" t="s">
        <v>548</v>
      </c>
    </row>
    <row r="79" spans="1:2" ht="12" customHeight="1">
      <c r="A79" s="23">
        <v>2</v>
      </c>
      <c r="B79" s="23" t="s">
        <v>549</v>
      </c>
    </row>
    <row r="80" ht="12" customHeight="1">
      <c r="N80" s="32" t="s">
        <v>164</v>
      </c>
    </row>
    <row r="81" spans="1:14" ht="14.25">
      <c r="A81" s="44" t="s">
        <v>430</v>
      </c>
      <c r="B81" s="47"/>
      <c r="C81" s="75"/>
      <c r="D81" s="76"/>
      <c r="E81" s="77"/>
      <c r="F81" s="78"/>
      <c r="G81" s="76"/>
      <c r="H81" s="76"/>
      <c r="I81" s="78"/>
      <c r="J81" s="76"/>
      <c r="K81" s="47"/>
      <c r="L81" s="47"/>
      <c r="M81" s="47"/>
      <c r="N81" s="47"/>
    </row>
    <row r="82" spans="1:14" ht="11.25">
      <c r="A82" s="254" t="s">
        <v>4</v>
      </c>
      <c r="B82" s="254"/>
      <c r="C82" s="255"/>
      <c r="D82" s="266" t="s">
        <v>122</v>
      </c>
      <c r="E82" s="266" t="s">
        <v>165</v>
      </c>
      <c r="F82" s="266" t="s">
        <v>561</v>
      </c>
      <c r="G82" s="258" t="s">
        <v>166</v>
      </c>
      <c r="H82" s="268" t="s">
        <v>346</v>
      </c>
      <c r="I82" s="270" t="s">
        <v>167</v>
      </c>
      <c r="J82" s="270" t="s">
        <v>168</v>
      </c>
      <c r="K82" s="270" t="s">
        <v>347</v>
      </c>
      <c r="L82" s="270" t="s">
        <v>348</v>
      </c>
      <c r="M82" s="258" t="s">
        <v>169</v>
      </c>
      <c r="N82" s="275" t="s">
        <v>5</v>
      </c>
    </row>
    <row r="83" spans="1:14" ht="11.25">
      <c r="A83" s="256"/>
      <c r="B83" s="256"/>
      <c r="C83" s="257"/>
      <c r="D83" s="267"/>
      <c r="E83" s="267"/>
      <c r="F83" s="267"/>
      <c r="G83" s="259"/>
      <c r="H83" s="269"/>
      <c r="I83" s="270"/>
      <c r="J83" s="270"/>
      <c r="K83" s="270"/>
      <c r="L83" s="270"/>
      <c r="M83" s="259"/>
      <c r="N83" s="276"/>
    </row>
    <row r="84" spans="1:14" ht="11.25">
      <c r="A84" s="47"/>
      <c r="B84" s="47"/>
      <c r="C84" s="83"/>
      <c r="D84" s="32" t="s">
        <v>11</v>
      </c>
      <c r="E84" s="32" t="s">
        <v>11</v>
      </c>
      <c r="F84" s="32" t="s">
        <v>11</v>
      </c>
      <c r="G84" s="32" t="s">
        <v>11</v>
      </c>
      <c r="H84" s="32" t="s">
        <v>11</v>
      </c>
      <c r="I84" s="32" t="s">
        <v>11</v>
      </c>
      <c r="J84" s="32" t="s">
        <v>11</v>
      </c>
      <c r="K84" s="32" t="s">
        <v>11</v>
      </c>
      <c r="L84" s="32" t="s">
        <v>11</v>
      </c>
      <c r="M84" s="32" t="s">
        <v>11</v>
      </c>
      <c r="N84" s="32" t="s">
        <v>11</v>
      </c>
    </row>
    <row r="85" spans="1:14" ht="14.25" customHeight="1">
      <c r="A85" s="23" t="s">
        <v>3</v>
      </c>
      <c r="B85" s="23">
        <v>16</v>
      </c>
      <c r="C85" s="41" t="s">
        <v>315</v>
      </c>
      <c r="D85" s="23">
        <v>214774</v>
      </c>
      <c r="E85" s="23">
        <v>125292</v>
      </c>
      <c r="F85" s="23">
        <v>27807</v>
      </c>
      <c r="G85" s="23">
        <v>29500</v>
      </c>
      <c r="H85" s="23">
        <v>18402</v>
      </c>
      <c r="I85" s="23">
        <v>2880</v>
      </c>
      <c r="J85" s="23">
        <v>2351</v>
      </c>
      <c r="K85" s="23">
        <v>2129</v>
      </c>
      <c r="L85" s="23">
        <v>1328</v>
      </c>
      <c r="M85" s="23">
        <v>1048</v>
      </c>
      <c r="N85" s="23">
        <v>4037</v>
      </c>
    </row>
    <row r="86" spans="2:14" ht="14.25" customHeight="1">
      <c r="B86" s="23">
        <v>17</v>
      </c>
      <c r="C86" s="41"/>
      <c r="D86" s="23">
        <v>224873</v>
      </c>
      <c r="E86" s="23">
        <v>133656</v>
      </c>
      <c r="F86" s="23">
        <v>27152</v>
      </c>
      <c r="G86" s="23">
        <v>31254</v>
      </c>
      <c r="H86" s="23">
        <v>19135</v>
      </c>
      <c r="I86" s="23">
        <v>3269</v>
      </c>
      <c r="J86" s="23">
        <v>2131</v>
      </c>
      <c r="K86" s="23">
        <v>1989</v>
      </c>
      <c r="L86" s="23">
        <v>1357</v>
      </c>
      <c r="M86" s="23">
        <v>949</v>
      </c>
      <c r="N86" s="23">
        <v>3981</v>
      </c>
    </row>
    <row r="87" spans="2:14" ht="14.25" customHeight="1">
      <c r="B87" s="23">
        <v>18</v>
      </c>
      <c r="C87" s="41"/>
      <c r="D87" s="23">
        <v>223004</v>
      </c>
      <c r="E87" s="23">
        <v>134005</v>
      </c>
      <c r="F87" s="23">
        <v>26103</v>
      </c>
      <c r="G87" s="23">
        <v>31237</v>
      </c>
      <c r="H87" s="23">
        <v>18131</v>
      </c>
      <c r="I87" s="23">
        <v>3354</v>
      </c>
      <c r="J87" s="23">
        <v>1951</v>
      </c>
      <c r="K87" s="23">
        <v>1962</v>
      </c>
      <c r="L87" s="23">
        <v>1344</v>
      </c>
      <c r="M87" s="23">
        <v>1018</v>
      </c>
      <c r="N87" s="23">
        <f>D87-SUM(E87:M87)</f>
        <v>3899</v>
      </c>
    </row>
    <row r="88" spans="2:14" ht="14.25" customHeight="1">
      <c r="B88" s="23">
        <v>19</v>
      </c>
      <c r="C88" s="41"/>
      <c r="D88" s="23">
        <v>226215</v>
      </c>
      <c r="E88" s="23">
        <v>136941</v>
      </c>
      <c r="F88" s="23">
        <v>25412</v>
      </c>
      <c r="G88" s="23">
        <v>32155</v>
      </c>
      <c r="H88" s="23">
        <v>18058</v>
      </c>
      <c r="I88" s="23">
        <v>3392</v>
      </c>
      <c r="J88" s="23">
        <v>2054</v>
      </c>
      <c r="K88" s="23">
        <v>2023</v>
      </c>
      <c r="L88" s="23">
        <v>1357</v>
      </c>
      <c r="M88" s="23">
        <v>1014</v>
      </c>
      <c r="N88" s="23">
        <f>D88-SUM(E88:M88)</f>
        <v>3809</v>
      </c>
    </row>
    <row r="89" spans="2:14" ht="14.25" customHeight="1">
      <c r="B89" s="23">
        <v>20</v>
      </c>
      <c r="C89" s="41"/>
      <c r="D89" s="23">
        <v>215875</v>
      </c>
      <c r="E89" s="23">
        <v>128721</v>
      </c>
      <c r="F89" s="23">
        <v>24079</v>
      </c>
      <c r="G89" s="23">
        <v>31820</v>
      </c>
      <c r="H89" s="23">
        <v>17994</v>
      </c>
      <c r="I89" s="23">
        <v>3270</v>
      </c>
      <c r="J89" s="23">
        <v>1808</v>
      </c>
      <c r="K89" s="23">
        <v>1902</v>
      </c>
      <c r="L89" s="23">
        <v>1291</v>
      </c>
      <c r="M89" s="23">
        <v>1046</v>
      </c>
      <c r="N89" s="23">
        <f>D89-SUM(E89:M89)</f>
        <v>3944</v>
      </c>
    </row>
    <row r="90" spans="1:14" ht="12.75" customHeight="1">
      <c r="A90" s="42"/>
      <c r="B90" s="42"/>
      <c r="C90" s="35"/>
      <c r="D90" s="145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0:14" ht="12" customHeight="1">
      <c r="J91" s="32"/>
      <c r="N91" s="32" t="s">
        <v>170</v>
      </c>
    </row>
    <row r="92" spans="1:14" ht="14.25">
      <c r="A92" s="44" t="s">
        <v>431</v>
      </c>
      <c r="B92" s="47"/>
      <c r="C92" s="75"/>
      <c r="D92" s="76"/>
      <c r="E92" s="77"/>
      <c r="F92" s="78"/>
      <c r="G92" s="76"/>
      <c r="H92" s="76"/>
      <c r="I92" s="78"/>
      <c r="J92" s="76"/>
      <c r="K92" s="47"/>
      <c r="L92" s="47"/>
      <c r="M92" s="47"/>
      <c r="N92" s="47"/>
    </row>
    <row r="93" spans="1:16" ht="12" customHeight="1">
      <c r="A93" s="254" t="s">
        <v>4</v>
      </c>
      <c r="B93" s="254"/>
      <c r="C93" s="266" t="s">
        <v>540</v>
      </c>
      <c r="D93" s="266" t="s">
        <v>172</v>
      </c>
      <c r="E93" s="266" t="s">
        <v>171</v>
      </c>
      <c r="F93" s="268" t="s">
        <v>573</v>
      </c>
      <c r="G93" s="270" t="s">
        <v>565</v>
      </c>
      <c r="H93" s="270" t="s">
        <v>470</v>
      </c>
      <c r="I93" s="268" t="s">
        <v>349</v>
      </c>
      <c r="J93" s="268" t="s">
        <v>566</v>
      </c>
      <c r="K93" s="277" t="s">
        <v>564</v>
      </c>
      <c r="L93" s="278"/>
      <c r="M93" s="278"/>
      <c r="N93" s="278"/>
      <c r="O93" s="284"/>
      <c r="P93" s="285"/>
    </row>
    <row r="94" spans="1:16" ht="19.5" customHeight="1">
      <c r="A94" s="256"/>
      <c r="B94" s="256"/>
      <c r="C94" s="267"/>
      <c r="D94" s="267"/>
      <c r="E94" s="267"/>
      <c r="F94" s="259"/>
      <c r="G94" s="270"/>
      <c r="H94" s="270"/>
      <c r="I94" s="269"/>
      <c r="J94" s="269"/>
      <c r="K94" s="170" t="s">
        <v>568</v>
      </c>
      <c r="L94" s="170" t="s">
        <v>571</v>
      </c>
      <c r="M94" s="170" t="s">
        <v>569</v>
      </c>
      <c r="N94" s="171" t="s">
        <v>570</v>
      </c>
      <c r="O94" s="284"/>
      <c r="P94" s="285"/>
    </row>
    <row r="95" spans="1:16" ht="11.25">
      <c r="A95" s="47"/>
      <c r="B95" s="47"/>
      <c r="C95" s="172" t="s">
        <v>578</v>
      </c>
      <c r="D95" s="32" t="s">
        <v>2</v>
      </c>
      <c r="E95" s="159" t="s">
        <v>2</v>
      </c>
      <c r="F95" s="32" t="s">
        <v>579</v>
      </c>
      <c r="G95" s="32" t="s">
        <v>173</v>
      </c>
      <c r="H95" s="32" t="s">
        <v>173</v>
      </c>
      <c r="I95" s="32" t="s">
        <v>173</v>
      </c>
      <c r="J95" s="32" t="s">
        <v>173</v>
      </c>
      <c r="K95" s="32" t="s">
        <v>173</v>
      </c>
      <c r="L95" s="32" t="s">
        <v>173</v>
      </c>
      <c r="M95" s="32" t="s">
        <v>173</v>
      </c>
      <c r="N95" s="32" t="s">
        <v>173</v>
      </c>
      <c r="O95" s="32"/>
      <c r="P95" s="32"/>
    </row>
    <row r="96" spans="1:14" ht="14.25" customHeight="1" hidden="1">
      <c r="A96" s="32" t="s">
        <v>3</v>
      </c>
      <c r="B96" s="23">
        <v>12</v>
      </c>
      <c r="C96" s="173" t="s">
        <v>104</v>
      </c>
      <c r="D96" s="23">
        <v>2894</v>
      </c>
      <c r="E96" s="23">
        <v>5542996</v>
      </c>
      <c r="F96" s="23">
        <v>5540102</v>
      </c>
      <c r="G96" s="23">
        <v>2381728</v>
      </c>
      <c r="H96" s="23">
        <v>338050</v>
      </c>
      <c r="I96" s="23">
        <v>2721222</v>
      </c>
      <c r="J96" s="23">
        <v>1444</v>
      </c>
      <c r="K96" s="23">
        <v>2193841</v>
      </c>
      <c r="L96" s="23">
        <v>362849</v>
      </c>
      <c r="M96" s="23">
        <v>155057</v>
      </c>
      <c r="N96" s="23">
        <v>8031</v>
      </c>
    </row>
    <row r="97" spans="1:14" ht="14.25" customHeight="1">
      <c r="A97" s="23" t="s">
        <v>574</v>
      </c>
      <c r="B97" s="23">
        <v>15</v>
      </c>
      <c r="C97" s="71">
        <v>5638001</v>
      </c>
      <c r="D97" s="23">
        <v>5626514</v>
      </c>
      <c r="E97" s="23">
        <v>11487</v>
      </c>
      <c r="F97" s="23">
        <v>2440408</v>
      </c>
      <c r="G97" s="23">
        <v>2248583</v>
      </c>
      <c r="H97" s="23">
        <v>190460</v>
      </c>
      <c r="I97" s="23">
        <v>1365</v>
      </c>
      <c r="J97" s="23">
        <v>184835</v>
      </c>
      <c r="K97" s="23">
        <v>2038737</v>
      </c>
      <c r="L97" s="23">
        <v>67666</v>
      </c>
      <c r="M97" s="23">
        <v>73718</v>
      </c>
      <c r="N97" s="23">
        <v>258922</v>
      </c>
    </row>
    <row r="98" spans="2:14" ht="14.25" customHeight="1">
      <c r="B98" s="23">
        <v>16</v>
      </c>
      <c r="C98" s="71">
        <v>5641821</v>
      </c>
      <c r="D98" s="23">
        <v>5641821</v>
      </c>
      <c r="E98" s="32" t="s">
        <v>476</v>
      </c>
      <c r="F98" s="23">
        <v>2398774</v>
      </c>
      <c r="G98" s="23">
        <v>2198800</v>
      </c>
      <c r="H98" s="23">
        <v>199974</v>
      </c>
      <c r="I98" s="32" t="s">
        <v>539</v>
      </c>
      <c r="J98" s="23">
        <v>194580</v>
      </c>
      <c r="K98" s="23">
        <v>1999480</v>
      </c>
      <c r="L98" s="23">
        <v>54199</v>
      </c>
      <c r="M98" s="23">
        <v>76758</v>
      </c>
      <c r="N98" s="23">
        <v>268337</v>
      </c>
    </row>
    <row r="99" spans="2:14" ht="14.25" customHeight="1">
      <c r="B99" s="23">
        <v>17</v>
      </c>
      <c r="C99" s="174">
        <v>5609040</v>
      </c>
      <c r="D99" s="23">
        <v>5609040</v>
      </c>
      <c r="E99" s="32" t="s">
        <v>567</v>
      </c>
      <c r="F99" s="23">
        <v>2512922</v>
      </c>
      <c r="G99" s="23">
        <v>2140662</v>
      </c>
      <c r="H99" s="23">
        <v>175710</v>
      </c>
      <c r="I99" s="32" t="s">
        <v>555</v>
      </c>
      <c r="J99" s="23">
        <v>196550</v>
      </c>
      <c r="K99" s="23">
        <v>1932286</v>
      </c>
      <c r="L99" s="23">
        <v>65786</v>
      </c>
      <c r="M99" s="23">
        <v>78490</v>
      </c>
      <c r="N99" s="23">
        <v>239810</v>
      </c>
    </row>
    <row r="100" spans="2:14" ht="14.25" customHeight="1">
      <c r="B100" s="23">
        <v>18</v>
      </c>
      <c r="C100" s="174">
        <v>5605021</v>
      </c>
      <c r="D100" s="23">
        <v>5605021</v>
      </c>
      <c r="E100" s="32" t="s">
        <v>567</v>
      </c>
      <c r="F100" s="23">
        <v>2509524</v>
      </c>
      <c r="G100" s="23">
        <v>2116907</v>
      </c>
      <c r="H100" s="23">
        <v>192810</v>
      </c>
      <c r="I100" s="32" t="s">
        <v>555</v>
      </c>
      <c r="J100" s="23">
        <v>199807</v>
      </c>
      <c r="K100" s="23">
        <v>1915369</v>
      </c>
      <c r="L100" s="23">
        <v>53314</v>
      </c>
      <c r="M100" s="23">
        <v>83165</v>
      </c>
      <c r="N100" s="23">
        <v>256468</v>
      </c>
    </row>
    <row r="101" spans="1:14" ht="9" customHeight="1">
      <c r="A101" s="42"/>
      <c r="B101" s="42"/>
      <c r="C101" s="145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</row>
    <row r="102" spans="1:14" ht="21.75" customHeight="1">
      <c r="A102" s="175" t="s">
        <v>414</v>
      </c>
      <c r="B102" s="281" t="s">
        <v>572</v>
      </c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</row>
    <row r="103" ht="12" customHeight="1">
      <c r="N103" s="32" t="s">
        <v>174</v>
      </c>
    </row>
    <row r="104" ht="9" customHeight="1">
      <c r="N104" s="32"/>
    </row>
    <row r="105" spans="1:14" ht="14.25">
      <c r="A105" s="44" t="s">
        <v>432</v>
      </c>
      <c r="B105" s="47"/>
      <c r="C105" s="75"/>
      <c r="D105" s="76"/>
      <c r="E105" s="77"/>
      <c r="F105" s="78"/>
      <c r="G105" s="76"/>
      <c r="H105" s="76"/>
      <c r="I105" s="78"/>
      <c r="J105" s="76"/>
      <c r="K105" s="47"/>
      <c r="L105" s="47"/>
      <c r="M105" s="47"/>
      <c r="N105" s="47"/>
    </row>
    <row r="106" spans="1:14" ht="12" customHeight="1">
      <c r="A106" s="254" t="s">
        <v>4</v>
      </c>
      <c r="B106" s="254"/>
      <c r="C106" s="255"/>
      <c r="D106" s="266" t="s">
        <v>540</v>
      </c>
      <c r="E106" s="272" t="s">
        <v>175</v>
      </c>
      <c r="F106" s="273"/>
      <c r="G106" s="274"/>
      <c r="H106" s="272" t="s">
        <v>176</v>
      </c>
      <c r="I106" s="274"/>
      <c r="J106" s="272" t="s">
        <v>177</v>
      </c>
      <c r="K106" s="274"/>
      <c r="L106" s="279" t="s">
        <v>178</v>
      </c>
      <c r="M106" s="280"/>
      <c r="N106" s="280"/>
    </row>
    <row r="107" spans="1:14" ht="33.75">
      <c r="A107" s="256"/>
      <c r="B107" s="256"/>
      <c r="C107" s="257"/>
      <c r="D107" s="267"/>
      <c r="E107" s="81" t="s">
        <v>331</v>
      </c>
      <c r="F107" s="176" t="s">
        <v>332</v>
      </c>
      <c r="G107" s="81" t="s">
        <v>179</v>
      </c>
      <c r="H107" s="81" t="s">
        <v>171</v>
      </c>
      <c r="I107" s="81" t="s">
        <v>563</v>
      </c>
      <c r="J107" s="80" t="s">
        <v>180</v>
      </c>
      <c r="K107" s="81" t="s">
        <v>334</v>
      </c>
      <c r="L107" s="81" t="s">
        <v>333</v>
      </c>
      <c r="M107" s="81" t="s">
        <v>335</v>
      </c>
      <c r="N107" s="169" t="s">
        <v>5</v>
      </c>
    </row>
    <row r="108" spans="1:14" ht="11.25">
      <c r="A108" s="47"/>
      <c r="B108" s="47"/>
      <c r="C108" s="83"/>
      <c r="D108" s="32" t="s">
        <v>2</v>
      </c>
      <c r="E108" s="32" t="s">
        <v>2</v>
      </c>
      <c r="F108" s="32" t="s">
        <v>2</v>
      </c>
      <c r="G108" s="32" t="s">
        <v>2</v>
      </c>
      <c r="H108" s="32" t="s">
        <v>2</v>
      </c>
      <c r="I108" s="32" t="s">
        <v>2</v>
      </c>
      <c r="J108" s="32" t="s">
        <v>181</v>
      </c>
      <c r="K108" s="32" t="s">
        <v>181</v>
      </c>
      <c r="L108" s="32" t="s">
        <v>181</v>
      </c>
      <c r="M108" s="32" t="s">
        <v>181</v>
      </c>
      <c r="N108" s="32" t="s">
        <v>181</v>
      </c>
    </row>
    <row r="109" spans="1:14" ht="14.25" customHeight="1">
      <c r="A109" s="32" t="s">
        <v>3</v>
      </c>
      <c r="B109" s="23">
        <v>14</v>
      </c>
      <c r="C109" s="41" t="s">
        <v>104</v>
      </c>
      <c r="D109" s="23">
        <v>5489975</v>
      </c>
      <c r="E109" s="23">
        <v>4444519</v>
      </c>
      <c r="F109" s="23">
        <v>58258</v>
      </c>
      <c r="G109" s="23">
        <v>632514</v>
      </c>
      <c r="H109" s="23">
        <v>5512</v>
      </c>
      <c r="I109" s="23">
        <v>432588</v>
      </c>
      <c r="J109" s="23">
        <v>385304</v>
      </c>
      <c r="K109" s="23">
        <v>324519</v>
      </c>
      <c r="L109" s="23">
        <v>623991</v>
      </c>
      <c r="M109" s="23">
        <v>72217</v>
      </c>
      <c r="N109" s="23">
        <v>13615</v>
      </c>
    </row>
    <row r="110" spans="2:14" ht="14.25" customHeight="1">
      <c r="B110" s="23">
        <v>15</v>
      </c>
      <c r="C110" s="41"/>
      <c r="D110" s="23">
        <v>5638001</v>
      </c>
      <c r="E110" s="23">
        <v>4594648</v>
      </c>
      <c r="F110" s="23">
        <v>62560</v>
      </c>
      <c r="G110" s="23">
        <v>585969</v>
      </c>
      <c r="H110" s="23">
        <v>3280</v>
      </c>
      <c r="I110" s="23">
        <v>391544</v>
      </c>
      <c r="J110" s="23">
        <v>337834</v>
      </c>
      <c r="K110" s="23">
        <v>322160</v>
      </c>
      <c r="L110" s="23">
        <v>582196</v>
      </c>
      <c r="M110" s="23">
        <v>57846</v>
      </c>
      <c r="N110" s="23">
        <v>19952</v>
      </c>
    </row>
    <row r="111" spans="2:14" ht="14.25" customHeight="1">
      <c r="B111" s="23">
        <v>16</v>
      </c>
      <c r="C111" s="41"/>
      <c r="D111" s="23">
        <v>5641821</v>
      </c>
      <c r="E111" s="23">
        <v>4684487</v>
      </c>
      <c r="F111" s="23">
        <v>68756</v>
      </c>
      <c r="G111" s="23">
        <v>549794</v>
      </c>
      <c r="H111" s="23">
        <v>2617</v>
      </c>
      <c r="I111" s="23">
        <v>336167</v>
      </c>
      <c r="J111" s="23">
        <v>299604</v>
      </c>
      <c r="K111" s="23">
        <v>310244</v>
      </c>
      <c r="L111" s="23">
        <v>541142</v>
      </c>
      <c r="M111" s="23">
        <v>52220</v>
      </c>
      <c r="N111" s="23">
        <v>16486</v>
      </c>
    </row>
    <row r="112" spans="2:14" ht="14.25" customHeight="1">
      <c r="B112" s="23">
        <v>17</v>
      </c>
      <c r="C112" s="41"/>
      <c r="D112" s="23">
        <v>5609040</v>
      </c>
      <c r="E112" s="23">
        <v>4758204</v>
      </c>
      <c r="F112" s="23">
        <v>75809</v>
      </c>
      <c r="G112" s="23">
        <v>464595</v>
      </c>
      <c r="H112" s="23">
        <v>959</v>
      </c>
      <c r="I112" s="23">
        <v>309473</v>
      </c>
      <c r="J112" s="23">
        <v>255899</v>
      </c>
      <c r="K112" s="23">
        <v>296931</v>
      </c>
      <c r="L112" s="23">
        <v>490748</v>
      </c>
      <c r="M112" s="23">
        <v>49402</v>
      </c>
      <c r="N112" s="23">
        <v>12680</v>
      </c>
    </row>
    <row r="113" spans="2:14" ht="14.25" customHeight="1">
      <c r="B113" s="23">
        <v>18</v>
      </c>
      <c r="C113" s="41"/>
      <c r="D113" s="23">
        <v>5605021</v>
      </c>
      <c r="E113" s="23">
        <v>4805781</v>
      </c>
      <c r="F113" s="23">
        <v>73826</v>
      </c>
      <c r="G113" s="23">
        <v>465450</v>
      </c>
      <c r="H113" s="23">
        <v>836</v>
      </c>
      <c r="I113" s="23">
        <v>259128</v>
      </c>
      <c r="J113" s="23">
        <v>225407</v>
      </c>
      <c r="K113" s="23">
        <v>286761</v>
      </c>
      <c r="L113" s="23">
        <v>490748</v>
      </c>
      <c r="M113" s="23">
        <v>49402</v>
      </c>
      <c r="N113" s="23">
        <v>12680</v>
      </c>
    </row>
    <row r="114" spans="1:14" ht="9" customHeight="1">
      <c r="A114" s="69"/>
      <c r="B114" s="70"/>
      <c r="C114" s="35"/>
      <c r="D114" s="34"/>
      <c r="E114" s="89"/>
      <c r="F114" s="89"/>
      <c r="G114" s="90"/>
      <c r="H114" s="24"/>
      <c r="I114" s="24"/>
      <c r="J114" s="34"/>
      <c r="K114" s="89"/>
      <c r="L114" s="89"/>
      <c r="M114" s="89"/>
      <c r="N114" s="89"/>
    </row>
    <row r="115" spans="1:14" ht="12" customHeight="1">
      <c r="A115" s="91"/>
      <c r="C115" s="43"/>
      <c r="D115" s="76"/>
      <c r="E115" s="76"/>
      <c r="F115" s="47"/>
      <c r="G115" s="76"/>
      <c r="H115" s="76"/>
      <c r="I115" s="76"/>
      <c r="J115" s="76"/>
      <c r="K115" s="47"/>
      <c r="L115" s="47"/>
      <c r="M115" s="47"/>
      <c r="N115" s="32" t="s">
        <v>174</v>
      </c>
    </row>
    <row r="116" spans="1:14" ht="14.25">
      <c r="A116" s="44" t="s">
        <v>433</v>
      </c>
      <c r="B116" s="47"/>
      <c r="C116" s="75"/>
      <c r="D116" s="76"/>
      <c r="E116" s="77"/>
      <c r="F116" s="78"/>
      <c r="G116" s="76"/>
      <c r="H116" s="76"/>
      <c r="I116" s="78"/>
      <c r="J116" s="76"/>
      <c r="K116" s="47"/>
      <c r="L116" s="47"/>
      <c r="M116" s="47"/>
      <c r="N116" s="47"/>
    </row>
    <row r="117" spans="1:14" ht="12.75" customHeight="1">
      <c r="A117" s="254" t="s">
        <v>313</v>
      </c>
      <c r="B117" s="254"/>
      <c r="C117" s="255"/>
      <c r="D117" s="258" t="s">
        <v>182</v>
      </c>
      <c r="E117" s="272" t="s">
        <v>183</v>
      </c>
      <c r="F117" s="273"/>
      <c r="G117" s="273"/>
      <c r="H117" s="273"/>
      <c r="I117" s="273"/>
      <c r="J117" s="273"/>
      <c r="K117" s="273"/>
      <c r="L117" s="273"/>
      <c r="M117" s="282" t="s">
        <v>5</v>
      </c>
      <c r="N117" s="49"/>
    </row>
    <row r="118" spans="1:14" ht="12.75" customHeight="1">
      <c r="A118" s="256"/>
      <c r="B118" s="256"/>
      <c r="C118" s="257"/>
      <c r="D118" s="259"/>
      <c r="E118" s="80" t="s">
        <v>184</v>
      </c>
      <c r="F118" s="80" t="s">
        <v>185</v>
      </c>
      <c r="G118" s="80" t="s">
        <v>186</v>
      </c>
      <c r="H118" s="80" t="s">
        <v>187</v>
      </c>
      <c r="I118" s="80" t="s">
        <v>188</v>
      </c>
      <c r="J118" s="80" t="s">
        <v>189</v>
      </c>
      <c r="K118" s="80" t="s">
        <v>190</v>
      </c>
      <c r="L118" s="80" t="s">
        <v>191</v>
      </c>
      <c r="M118" s="283"/>
      <c r="N118" s="49"/>
    </row>
    <row r="119" spans="1:14" ht="11.25">
      <c r="A119" s="47"/>
      <c r="B119" s="47"/>
      <c r="C119" s="83"/>
      <c r="D119" s="32" t="s">
        <v>11</v>
      </c>
      <c r="E119" s="32" t="s">
        <v>11</v>
      </c>
      <c r="F119" s="32" t="s">
        <v>11</v>
      </c>
      <c r="G119" s="32" t="s">
        <v>11</v>
      </c>
      <c r="H119" s="32" t="s">
        <v>11</v>
      </c>
      <c r="I119" s="32" t="s">
        <v>11</v>
      </c>
      <c r="J119" s="32" t="s">
        <v>11</v>
      </c>
      <c r="K119" s="32" t="s">
        <v>11</v>
      </c>
      <c r="L119" s="32" t="s">
        <v>11</v>
      </c>
      <c r="M119" s="32" t="s">
        <v>11</v>
      </c>
      <c r="N119" s="47"/>
    </row>
    <row r="120" spans="1:13" ht="14.25" customHeight="1">
      <c r="A120" s="23" t="s">
        <v>3</v>
      </c>
      <c r="B120" s="23">
        <v>16</v>
      </c>
      <c r="C120" s="41" t="s">
        <v>104</v>
      </c>
      <c r="D120" s="23">
        <v>3375</v>
      </c>
      <c r="E120" s="23">
        <v>2538</v>
      </c>
      <c r="F120" s="23">
        <v>993</v>
      </c>
      <c r="G120" s="23">
        <v>383</v>
      </c>
      <c r="H120" s="23">
        <v>8</v>
      </c>
      <c r="I120" s="23">
        <v>631</v>
      </c>
      <c r="J120" s="23">
        <v>91</v>
      </c>
      <c r="K120" s="32">
        <v>1</v>
      </c>
      <c r="L120" s="23">
        <v>431</v>
      </c>
      <c r="M120" s="23">
        <v>837</v>
      </c>
    </row>
    <row r="121" spans="2:13" ht="14.25" customHeight="1">
      <c r="B121" s="23">
        <v>17</v>
      </c>
      <c r="C121" s="41"/>
      <c r="D121" s="23">
        <v>3753</v>
      </c>
      <c r="E121" s="23">
        <v>2804</v>
      </c>
      <c r="F121" s="23">
        <v>1131</v>
      </c>
      <c r="G121" s="23">
        <v>449</v>
      </c>
      <c r="H121" s="23">
        <v>5</v>
      </c>
      <c r="I121" s="23">
        <v>620</v>
      </c>
      <c r="J121" s="23">
        <v>90</v>
      </c>
      <c r="K121" s="32" t="s">
        <v>71</v>
      </c>
      <c r="L121" s="23">
        <v>509</v>
      </c>
      <c r="M121" s="23">
        <v>949</v>
      </c>
    </row>
    <row r="122" spans="2:13" ht="14.25" customHeight="1">
      <c r="B122" s="23">
        <v>18</v>
      </c>
      <c r="C122" s="41"/>
      <c r="D122" s="23">
        <v>3856</v>
      </c>
      <c r="E122" s="23">
        <v>2654</v>
      </c>
      <c r="F122" s="23">
        <v>995</v>
      </c>
      <c r="G122" s="23">
        <v>456</v>
      </c>
      <c r="H122" s="23">
        <v>11</v>
      </c>
      <c r="I122" s="23">
        <v>594</v>
      </c>
      <c r="J122" s="23">
        <v>99</v>
      </c>
      <c r="K122" s="32" t="s">
        <v>71</v>
      </c>
      <c r="L122" s="23">
        <v>499</v>
      </c>
      <c r="M122" s="23">
        <v>1202</v>
      </c>
    </row>
    <row r="123" spans="2:13" ht="14.25" customHeight="1">
      <c r="B123" s="23">
        <v>19</v>
      </c>
      <c r="C123" s="41"/>
      <c r="D123" s="23">
        <v>3324</v>
      </c>
      <c r="E123" s="23">
        <v>2410</v>
      </c>
      <c r="F123" s="23">
        <v>896</v>
      </c>
      <c r="G123" s="23">
        <v>378</v>
      </c>
      <c r="H123" s="23">
        <v>5</v>
      </c>
      <c r="I123" s="23">
        <v>521</v>
      </c>
      <c r="J123" s="23">
        <v>62</v>
      </c>
      <c r="K123" s="32" t="s">
        <v>71</v>
      </c>
      <c r="L123" s="23">
        <v>544</v>
      </c>
      <c r="M123" s="23">
        <v>914</v>
      </c>
    </row>
    <row r="124" spans="2:13" ht="14.25" customHeight="1">
      <c r="B124" s="23">
        <v>20</v>
      </c>
      <c r="C124" s="41"/>
      <c r="D124" s="23">
        <v>2913</v>
      </c>
      <c r="E124" s="23">
        <f>SUM(F124:L124)</f>
        <v>2070</v>
      </c>
      <c r="F124" s="23">
        <v>705</v>
      </c>
      <c r="G124" s="23">
        <v>350</v>
      </c>
      <c r="H124" s="23">
        <v>8</v>
      </c>
      <c r="I124" s="23">
        <v>497</v>
      </c>
      <c r="J124" s="23">
        <v>77</v>
      </c>
      <c r="K124" s="32" t="s">
        <v>71</v>
      </c>
      <c r="L124" s="23">
        <v>433</v>
      </c>
      <c r="M124" s="23">
        <f>D124-SUM(F124:L124)</f>
        <v>843</v>
      </c>
    </row>
    <row r="125" spans="1:13" ht="9" customHeight="1">
      <c r="A125" s="42"/>
      <c r="B125" s="42"/>
      <c r="C125" s="35"/>
      <c r="D125" s="24"/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13:14" ht="12" customHeight="1">
      <c r="M126" s="32" t="s">
        <v>562</v>
      </c>
      <c r="N126" s="32"/>
    </row>
    <row r="127" ht="10.5" customHeight="1">
      <c r="N127" s="32"/>
    </row>
  </sheetData>
  <mergeCells count="70">
    <mergeCell ref="A93:B94"/>
    <mergeCell ref="C93:C94"/>
    <mergeCell ref="O93:O94"/>
    <mergeCell ref="P93:P94"/>
    <mergeCell ref="I93:I94"/>
    <mergeCell ref="J93:J94"/>
    <mergeCell ref="J106:K106"/>
    <mergeCell ref="L106:N106"/>
    <mergeCell ref="B102:N102"/>
    <mergeCell ref="A117:C118"/>
    <mergeCell ref="D117:D118"/>
    <mergeCell ref="E117:L117"/>
    <mergeCell ref="M117:M118"/>
    <mergeCell ref="A106:C107"/>
    <mergeCell ref="D106:D107"/>
    <mergeCell ref="E106:G106"/>
    <mergeCell ref="H106:I106"/>
    <mergeCell ref="N82:N83"/>
    <mergeCell ref="D93:D94"/>
    <mergeCell ref="E93:E94"/>
    <mergeCell ref="F93:F94"/>
    <mergeCell ref="G93:G94"/>
    <mergeCell ref="H93:H94"/>
    <mergeCell ref="K93:N93"/>
    <mergeCell ref="J82:J83"/>
    <mergeCell ref="K82:K83"/>
    <mergeCell ref="L82:L83"/>
    <mergeCell ref="M82:M83"/>
    <mergeCell ref="G69:G70"/>
    <mergeCell ref="I69:M69"/>
    <mergeCell ref="H69:H70"/>
    <mergeCell ref="N69:N70"/>
    <mergeCell ref="A82:C83"/>
    <mergeCell ref="D82:D83"/>
    <mergeCell ref="E82:E83"/>
    <mergeCell ref="F82:F83"/>
    <mergeCell ref="G82:G83"/>
    <mergeCell ref="H82:H83"/>
    <mergeCell ref="I82:I83"/>
    <mergeCell ref="A69:C70"/>
    <mergeCell ref="D69:D70"/>
    <mergeCell ref="E69:E70"/>
    <mergeCell ref="F69:F70"/>
    <mergeCell ref="K49:M49"/>
    <mergeCell ref="D49:D50"/>
    <mergeCell ref="E49:E50"/>
    <mergeCell ref="F49:F50"/>
    <mergeCell ref="H49:J49"/>
    <mergeCell ref="A2:C3"/>
    <mergeCell ref="A49:C50"/>
    <mergeCell ref="A38:C39"/>
    <mergeCell ref="G49:G50"/>
    <mergeCell ref="D38:D39"/>
    <mergeCell ref="E38:E39"/>
    <mergeCell ref="F38:F39"/>
    <mergeCell ref="D2:G2"/>
    <mergeCell ref="A15:C16"/>
    <mergeCell ref="D15:E15"/>
    <mergeCell ref="M2:N2"/>
    <mergeCell ref="M15:M16"/>
    <mergeCell ref="F15:G15"/>
    <mergeCell ref="H15:I15"/>
    <mergeCell ref="J15:J16"/>
    <mergeCell ref="L15:L16"/>
    <mergeCell ref="K15:K16"/>
    <mergeCell ref="H2:L2"/>
    <mergeCell ref="G38:H38"/>
    <mergeCell ref="L38:M38"/>
    <mergeCell ref="I38:K38"/>
    <mergeCell ref="A27:C27"/>
  </mergeCells>
  <printOptions/>
  <pageMargins left="0.5905511811023623" right="0.3937007874015748" top="0.62" bottom="0.3937007874015748" header="0.3" footer="0.1968503937007874"/>
  <pageSetup horizontalDpi="600" verticalDpi="600" orientation="portrait" paperSize="9" scale="97" r:id="rId2"/>
  <headerFooter alignWithMargins="0">
    <oddHeader>&amp;L&amp;"ＭＳ Ｐゴシック,太字"&amp;14&amp;A</oddHeader>
  </headerFooter>
  <rowBreaks count="1" manualBreakCount="1">
    <brk id="6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125" style="28" customWidth="1"/>
    <col min="2" max="2" width="2.75390625" style="28" customWidth="1"/>
    <col min="3" max="3" width="6.75390625" style="28" customWidth="1"/>
    <col min="4" max="9" width="7.75390625" style="28" customWidth="1"/>
    <col min="10" max="10" width="6.75390625" style="28" customWidth="1"/>
    <col min="11" max="14" width="7.75390625" style="28" customWidth="1"/>
    <col min="15" max="15" width="6.25390625" style="28" customWidth="1"/>
    <col min="16" max="16384" width="9.125" style="28" customWidth="1"/>
  </cols>
  <sheetData>
    <row r="1" spans="1:15" ht="15" customHeight="1">
      <c r="A1" s="93" t="s">
        <v>477</v>
      </c>
      <c r="B1" s="94"/>
      <c r="C1" s="94"/>
      <c r="D1" s="95"/>
      <c r="E1" s="95"/>
      <c r="F1" s="95"/>
      <c r="G1" s="95"/>
      <c r="H1" s="95"/>
      <c r="I1" s="95"/>
      <c r="J1" s="95"/>
      <c r="K1" s="96"/>
      <c r="L1" s="95"/>
      <c r="M1" s="55"/>
      <c r="N1" s="55"/>
      <c r="O1" s="97"/>
    </row>
    <row r="2" spans="1:15" ht="12">
      <c r="A2" s="201" t="s">
        <v>4</v>
      </c>
      <c r="B2" s="201"/>
      <c r="C2" s="239"/>
      <c r="D2" s="243" t="s">
        <v>192</v>
      </c>
      <c r="E2" s="234"/>
      <c r="F2" s="234"/>
      <c r="G2" s="234"/>
      <c r="H2" s="234"/>
      <c r="I2" s="235"/>
      <c r="J2" s="295" t="s">
        <v>193</v>
      </c>
      <c r="K2" s="295"/>
      <c r="L2" s="295"/>
      <c r="M2" s="295"/>
      <c r="N2" s="295"/>
      <c r="O2" s="296"/>
    </row>
    <row r="3" spans="1:15" ht="12">
      <c r="A3" s="248"/>
      <c r="B3" s="248"/>
      <c r="C3" s="294"/>
      <c r="D3" s="217" t="s">
        <v>194</v>
      </c>
      <c r="E3" s="222" t="s">
        <v>336</v>
      </c>
      <c r="F3" s="217" t="s">
        <v>195</v>
      </c>
      <c r="G3" s="296" t="s">
        <v>196</v>
      </c>
      <c r="H3" s="297"/>
      <c r="I3" s="222" t="s">
        <v>337</v>
      </c>
      <c r="J3" s="217" t="s">
        <v>194</v>
      </c>
      <c r="K3" s="222" t="s">
        <v>336</v>
      </c>
      <c r="L3" s="217" t="s">
        <v>198</v>
      </c>
      <c r="M3" s="295" t="s">
        <v>199</v>
      </c>
      <c r="N3" s="295"/>
      <c r="O3" s="221" t="s">
        <v>197</v>
      </c>
    </row>
    <row r="4" spans="1:15" ht="12">
      <c r="A4" s="202"/>
      <c r="B4" s="202"/>
      <c r="C4" s="203"/>
      <c r="D4" s="199"/>
      <c r="E4" s="206"/>
      <c r="F4" s="299"/>
      <c r="G4" s="98" t="s">
        <v>122</v>
      </c>
      <c r="H4" s="20" t="s">
        <v>200</v>
      </c>
      <c r="I4" s="206"/>
      <c r="J4" s="199"/>
      <c r="K4" s="206"/>
      <c r="L4" s="199"/>
      <c r="M4" s="98" t="s">
        <v>122</v>
      </c>
      <c r="N4" s="20" t="s">
        <v>200</v>
      </c>
      <c r="O4" s="221"/>
    </row>
    <row r="5" spans="1:15" ht="12">
      <c r="A5" s="32"/>
      <c r="B5" s="32"/>
      <c r="C5" s="99"/>
      <c r="D5" s="32" t="s">
        <v>201</v>
      </c>
      <c r="E5" s="32" t="s">
        <v>2</v>
      </c>
      <c r="F5" s="32" t="s">
        <v>2</v>
      </c>
      <c r="G5" s="32" t="s">
        <v>2</v>
      </c>
      <c r="H5" s="32" t="s">
        <v>2</v>
      </c>
      <c r="I5" s="32" t="s">
        <v>54</v>
      </c>
      <c r="J5" s="32" t="s">
        <v>201</v>
      </c>
      <c r="K5" s="32" t="s">
        <v>2</v>
      </c>
      <c r="L5" s="32" t="s">
        <v>2</v>
      </c>
      <c r="M5" s="32" t="s">
        <v>2</v>
      </c>
      <c r="N5" s="32" t="s">
        <v>2</v>
      </c>
      <c r="O5" s="32" t="s">
        <v>54</v>
      </c>
    </row>
    <row r="6" spans="1:15" ht="12">
      <c r="A6" s="36" t="s">
        <v>3</v>
      </c>
      <c r="B6" s="23">
        <v>17</v>
      </c>
      <c r="C6" s="41" t="s">
        <v>104</v>
      </c>
      <c r="D6" s="23">
        <v>845</v>
      </c>
      <c r="E6" s="23">
        <v>17939</v>
      </c>
      <c r="F6" s="23">
        <v>326520</v>
      </c>
      <c r="G6" s="32">
        <v>2850</v>
      </c>
      <c r="H6" s="32">
        <v>832</v>
      </c>
      <c r="I6" s="100">
        <f>+H6/F6*100</f>
        <v>0.25480828126914123</v>
      </c>
      <c r="J6" s="23">
        <v>401</v>
      </c>
      <c r="K6" s="23">
        <v>10649</v>
      </c>
      <c r="L6" s="23">
        <v>161198</v>
      </c>
      <c r="M6" s="32">
        <v>6637</v>
      </c>
      <c r="N6" s="32">
        <v>4335</v>
      </c>
      <c r="O6" s="100">
        <v>2.69</v>
      </c>
    </row>
    <row r="7" spans="1:15" ht="12">
      <c r="A7" s="23"/>
      <c r="B7" s="23">
        <v>18</v>
      </c>
      <c r="C7" s="41"/>
      <c r="D7" s="101">
        <v>834</v>
      </c>
      <c r="E7" s="101">
        <v>18111</v>
      </c>
      <c r="F7" s="101">
        <v>328422</v>
      </c>
      <c r="G7" s="22">
        <v>2888</v>
      </c>
      <c r="H7" s="22">
        <v>818</v>
      </c>
      <c r="I7" s="100">
        <f>+H7/F7*100</f>
        <v>0.24906979434995222</v>
      </c>
      <c r="J7" s="101">
        <v>400</v>
      </c>
      <c r="K7" s="101">
        <v>10575</v>
      </c>
      <c r="L7" s="101">
        <v>159530</v>
      </c>
      <c r="M7" s="22">
        <v>7013</v>
      </c>
      <c r="N7" s="22">
        <v>4408</v>
      </c>
      <c r="O7" s="100">
        <v>2.76</v>
      </c>
    </row>
    <row r="8" spans="1:15" ht="12">
      <c r="A8" s="23"/>
      <c r="B8" s="23">
        <v>19</v>
      </c>
      <c r="C8" s="41"/>
      <c r="D8" s="101">
        <v>832</v>
      </c>
      <c r="E8" s="101">
        <v>18305</v>
      </c>
      <c r="F8" s="101">
        <v>327311</v>
      </c>
      <c r="G8" s="22">
        <v>2896</v>
      </c>
      <c r="H8" s="22">
        <v>789</v>
      </c>
      <c r="I8" s="100">
        <f>+H8/F8*100</f>
        <v>0.24105514327352273</v>
      </c>
      <c r="J8" s="101">
        <v>400</v>
      </c>
      <c r="K8" s="101">
        <v>10611</v>
      </c>
      <c r="L8" s="101">
        <v>160120</v>
      </c>
      <c r="M8" s="22">
        <v>7254</v>
      </c>
      <c r="N8" s="22">
        <v>4428</v>
      </c>
      <c r="O8" s="100">
        <v>2.78</v>
      </c>
    </row>
    <row r="9" spans="1:15" ht="12">
      <c r="A9" s="23"/>
      <c r="B9" s="23">
        <v>20</v>
      </c>
      <c r="C9" s="41"/>
      <c r="D9" s="101">
        <v>832</v>
      </c>
      <c r="E9" s="101">
        <v>18551</v>
      </c>
      <c r="F9" s="101">
        <v>327124</v>
      </c>
      <c r="G9" s="22">
        <v>2677</v>
      </c>
      <c r="H9" s="22">
        <v>763</v>
      </c>
      <c r="I9" s="100">
        <f>+H9/F9*100</f>
        <v>0.23324488573140462</v>
      </c>
      <c r="J9" s="101">
        <v>400</v>
      </c>
      <c r="K9" s="101">
        <v>10603</v>
      </c>
      <c r="L9" s="101">
        <v>159650</v>
      </c>
      <c r="M9" s="22">
        <v>7129</v>
      </c>
      <c r="N9" s="22">
        <v>4230</v>
      </c>
      <c r="O9" s="100">
        <v>2.78</v>
      </c>
    </row>
    <row r="10" spans="1:15" ht="12">
      <c r="A10" s="23"/>
      <c r="B10" s="23">
        <v>21</v>
      </c>
      <c r="C10" s="41"/>
      <c r="D10" s="101">
        <v>824</v>
      </c>
      <c r="E10" s="101">
        <v>18506</v>
      </c>
      <c r="F10" s="101">
        <v>325442</v>
      </c>
      <c r="G10" s="22" t="s">
        <v>135</v>
      </c>
      <c r="H10" s="22" t="s">
        <v>135</v>
      </c>
      <c r="I10" s="22" t="s">
        <v>135</v>
      </c>
      <c r="J10" s="101">
        <v>398</v>
      </c>
      <c r="K10" s="101">
        <v>10631</v>
      </c>
      <c r="L10" s="101">
        <v>160879</v>
      </c>
      <c r="M10" s="22" t="s">
        <v>135</v>
      </c>
      <c r="N10" s="22" t="s">
        <v>135</v>
      </c>
      <c r="O10" s="22" t="s">
        <v>135</v>
      </c>
    </row>
    <row r="11" spans="1:15" ht="10.5" customHeight="1">
      <c r="A11" s="24"/>
      <c r="B11" s="24"/>
      <c r="C11" s="102"/>
      <c r="D11" s="34"/>
      <c r="E11" s="34"/>
      <c r="F11" s="103"/>
      <c r="G11" s="24"/>
      <c r="H11" s="24"/>
      <c r="I11" s="104"/>
      <c r="J11" s="24"/>
      <c r="K11" s="34"/>
      <c r="L11" s="34"/>
      <c r="M11" s="24"/>
      <c r="N11" s="24"/>
      <c r="O11" s="104"/>
    </row>
    <row r="12" spans="1:15" ht="12">
      <c r="A12" s="23"/>
      <c r="B12" s="23"/>
      <c r="C12" s="43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</row>
    <row r="13" spans="1:15" ht="15" customHeight="1">
      <c r="A13" s="201" t="s">
        <v>4</v>
      </c>
      <c r="B13" s="201"/>
      <c r="C13" s="239"/>
      <c r="D13" s="235" t="s">
        <v>202</v>
      </c>
      <c r="E13" s="217"/>
      <c r="F13" s="242"/>
      <c r="G13" s="242" t="s">
        <v>203</v>
      </c>
      <c r="H13" s="217"/>
      <c r="I13" s="242"/>
      <c r="J13" s="242" t="s">
        <v>204</v>
      </c>
      <c r="K13" s="217"/>
      <c r="L13" s="243"/>
      <c r="M13" s="242" t="s">
        <v>205</v>
      </c>
      <c r="N13" s="217"/>
      <c r="O13" s="243"/>
    </row>
    <row r="14" spans="1:15" ht="12">
      <c r="A14" s="248"/>
      <c r="B14" s="248"/>
      <c r="C14" s="294"/>
      <c r="D14" s="238" t="s">
        <v>194</v>
      </c>
      <c r="E14" s="222" t="s">
        <v>336</v>
      </c>
      <c r="F14" s="239" t="s">
        <v>198</v>
      </c>
      <c r="G14" s="238" t="s">
        <v>194</v>
      </c>
      <c r="H14" s="222" t="s">
        <v>336</v>
      </c>
      <c r="I14" s="239" t="s">
        <v>206</v>
      </c>
      <c r="J14" s="238" t="s">
        <v>194</v>
      </c>
      <c r="K14" s="222" t="s">
        <v>336</v>
      </c>
      <c r="L14" s="239" t="s">
        <v>206</v>
      </c>
      <c r="M14" s="238" t="s">
        <v>207</v>
      </c>
      <c r="N14" s="222" t="s">
        <v>336</v>
      </c>
      <c r="O14" s="201" t="s">
        <v>208</v>
      </c>
    </row>
    <row r="15" spans="1:15" ht="12">
      <c r="A15" s="202"/>
      <c r="B15" s="202"/>
      <c r="C15" s="203"/>
      <c r="D15" s="298"/>
      <c r="E15" s="206"/>
      <c r="F15" s="203"/>
      <c r="G15" s="298"/>
      <c r="H15" s="206"/>
      <c r="I15" s="203"/>
      <c r="J15" s="298"/>
      <c r="K15" s="206"/>
      <c r="L15" s="203"/>
      <c r="M15" s="298"/>
      <c r="N15" s="206"/>
      <c r="O15" s="202"/>
    </row>
    <row r="16" spans="1:15" ht="12">
      <c r="A16" s="23"/>
      <c r="B16" s="23"/>
      <c r="C16" s="41"/>
      <c r="D16" s="32" t="s">
        <v>201</v>
      </c>
      <c r="E16" s="106" t="s">
        <v>2</v>
      </c>
      <c r="F16" s="106" t="s">
        <v>2</v>
      </c>
      <c r="G16" s="32" t="s">
        <v>201</v>
      </c>
      <c r="H16" s="106" t="s">
        <v>2</v>
      </c>
      <c r="I16" s="106" t="s">
        <v>2</v>
      </c>
      <c r="J16" s="32" t="s">
        <v>201</v>
      </c>
      <c r="K16" s="106" t="s">
        <v>2</v>
      </c>
      <c r="L16" s="106" t="s">
        <v>2</v>
      </c>
      <c r="M16" s="32" t="s">
        <v>201</v>
      </c>
      <c r="N16" s="106" t="s">
        <v>2</v>
      </c>
      <c r="O16" s="106" t="s">
        <v>2</v>
      </c>
    </row>
    <row r="17" spans="1:15" ht="12">
      <c r="A17" s="36" t="s">
        <v>3</v>
      </c>
      <c r="B17" s="23">
        <v>17</v>
      </c>
      <c r="C17" s="41" t="s">
        <v>104</v>
      </c>
      <c r="D17" s="23">
        <v>224</v>
      </c>
      <c r="E17" s="23">
        <v>10662</v>
      </c>
      <c r="F17" s="23">
        <v>154209</v>
      </c>
      <c r="G17" s="23">
        <v>23</v>
      </c>
      <c r="H17" s="23">
        <v>659</v>
      </c>
      <c r="I17" s="23">
        <v>11849</v>
      </c>
      <c r="J17" s="23">
        <v>38</v>
      </c>
      <c r="K17" s="23">
        <v>5630</v>
      </c>
      <c r="L17" s="23">
        <v>123243</v>
      </c>
      <c r="M17" s="23">
        <v>766</v>
      </c>
      <c r="N17" s="23">
        <v>4757</v>
      </c>
      <c r="O17" s="23">
        <v>76259</v>
      </c>
    </row>
    <row r="18" spans="1:15" ht="12">
      <c r="A18" s="23"/>
      <c r="B18" s="23">
        <v>18</v>
      </c>
      <c r="C18" s="41"/>
      <c r="D18" s="101">
        <v>222</v>
      </c>
      <c r="E18" s="101">
        <v>10566</v>
      </c>
      <c r="F18" s="101">
        <v>149907</v>
      </c>
      <c r="G18" s="101">
        <v>23</v>
      </c>
      <c r="H18" s="101">
        <v>630</v>
      </c>
      <c r="I18" s="101">
        <v>10573</v>
      </c>
      <c r="J18" s="101">
        <v>39</v>
      </c>
      <c r="K18" s="101">
        <v>5890</v>
      </c>
      <c r="L18" s="101">
        <v>122134</v>
      </c>
      <c r="M18" s="101">
        <v>762</v>
      </c>
      <c r="N18" s="101">
        <v>4795</v>
      </c>
      <c r="O18" s="101">
        <v>75878</v>
      </c>
    </row>
    <row r="19" spans="1:15" ht="12">
      <c r="A19" s="23"/>
      <c r="B19" s="23">
        <v>19</v>
      </c>
      <c r="C19" s="41"/>
      <c r="D19" s="101">
        <v>220</v>
      </c>
      <c r="E19" s="101">
        <v>10392</v>
      </c>
      <c r="F19" s="101">
        <v>145941</v>
      </c>
      <c r="G19" s="101">
        <v>21</v>
      </c>
      <c r="H19" s="101">
        <v>604</v>
      </c>
      <c r="I19" s="101">
        <v>9922</v>
      </c>
      <c r="J19" s="101">
        <v>42</v>
      </c>
      <c r="K19" s="101">
        <v>6044</v>
      </c>
      <c r="L19" s="101">
        <v>121135</v>
      </c>
      <c r="M19" s="101">
        <v>758</v>
      </c>
      <c r="N19" s="101">
        <v>4810</v>
      </c>
      <c r="O19" s="101">
        <v>75150</v>
      </c>
    </row>
    <row r="20" spans="1:15" ht="12">
      <c r="A20" s="23"/>
      <c r="B20" s="23">
        <v>20</v>
      </c>
      <c r="C20" s="41"/>
      <c r="D20" s="101">
        <v>221</v>
      </c>
      <c r="E20" s="101">
        <v>10381</v>
      </c>
      <c r="F20" s="101">
        <v>144169</v>
      </c>
      <c r="G20" s="101">
        <v>20</v>
      </c>
      <c r="H20" s="101">
        <v>485</v>
      </c>
      <c r="I20" s="101">
        <v>8590</v>
      </c>
      <c r="J20" s="101">
        <v>43</v>
      </c>
      <c r="K20" s="101">
        <v>6313</v>
      </c>
      <c r="L20" s="101">
        <v>121699</v>
      </c>
      <c r="M20" s="101">
        <v>748</v>
      </c>
      <c r="N20" s="101">
        <v>4784</v>
      </c>
      <c r="O20" s="101">
        <v>73990</v>
      </c>
    </row>
    <row r="21" spans="1:15" ht="12">
      <c r="A21" s="23"/>
      <c r="B21" s="23">
        <v>21</v>
      </c>
      <c r="C21" s="41"/>
      <c r="D21" s="101">
        <v>218</v>
      </c>
      <c r="E21" s="101">
        <v>10259</v>
      </c>
      <c r="F21" s="101">
        <v>142682</v>
      </c>
      <c r="G21" s="101">
        <v>19</v>
      </c>
      <c r="H21" s="101">
        <v>474</v>
      </c>
      <c r="I21" s="101">
        <v>8459</v>
      </c>
      <c r="J21" s="101">
        <v>42</v>
      </c>
      <c r="K21" s="101">
        <v>6505</v>
      </c>
      <c r="L21" s="101">
        <v>123383</v>
      </c>
      <c r="M21" s="101">
        <v>742</v>
      </c>
      <c r="N21" s="101">
        <v>4806</v>
      </c>
      <c r="O21" s="101">
        <v>72088</v>
      </c>
    </row>
    <row r="22" spans="1:15" ht="10.5" customHeight="1">
      <c r="A22" s="24"/>
      <c r="B22" s="24"/>
      <c r="C22" s="102"/>
      <c r="D22" s="24"/>
      <c r="E22" s="24"/>
      <c r="F22" s="24"/>
      <c r="G22" s="24"/>
      <c r="H22" s="24"/>
      <c r="I22" s="24"/>
      <c r="J22" s="24"/>
      <c r="K22" s="24"/>
      <c r="L22" s="24"/>
      <c r="M22" s="34"/>
      <c r="N22" s="34"/>
      <c r="O22" s="34"/>
    </row>
    <row r="23" spans="1:15" ht="12">
      <c r="A23" s="23" t="s">
        <v>209</v>
      </c>
      <c r="B23" s="23" t="s">
        <v>458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32" t="s">
        <v>210</v>
      </c>
    </row>
    <row r="24" spans="1:15" ht="11.25" customHeight="1">
      <c r="A24" s="23"/>
      <c r="B24" s="23" t="s">
        <v>557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2:11" ht="10.5" customHeight="1">
      <c r="B25" s="23" t="s">
        <v>558</v>
      </c>
      <c r="C25" s="23"/>
      <c r="D25" s="23"/>
      <c r="E25" s="23"/>
      <c r="F25" s="23"/>
      <c r="G25" s="23"/>
      <c r="H25" s="23"/>
      <c r="I25" s="23"/>
      <c r="J25" s="23"/>
      <c r="K25" s="23"/>
    </row>
    <row r="26" spans="1:15" ht="21.75" customHeight="1">
      <c r="A26" s="38" t="s">
        <v>434</v>
      </c>
      <c r="B26" s="23"/>
      <c r="C26" s="23"/>
      <c r="D26" s="23"/>
      <c r="E26" s="107"/>
      <c r="F26" s="107"/>
      <c r="G26" s="108"/>
      <c r="H26" s="107"/>
      <c r="I26" s="107"/>
      <c r="J26" s="107"/>
      <c r="K26" s="108"/>
      <c r="L26" s="107"/>
      <c r="M26" s="107"/>
      <c r="N26" s="107"/>
      <c r="O26" s="23"/>
    </row>
    <row r="27" spans="1:15" ht="15" customHeight="1">
      <c r="A27" s="109" t="s">
        <v>211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32"/>
      <c r="O27" s="55"/>
    </row>
    <row r="28" spans="1:15" ht="12" customHeight="1">
      <c r="A28" s="209" t="s">
        <v>4</v>
      </c>
      <c r="B28" s="209"/>
      <c r="C28" s="210"/>
      <c r="D28" s="214" t="s">
        <v>122</v>
      </c>
      <c r="E28" s="220" t="s">
        <v>212</v>
      </c>
      <c r="F28" s="220" t="s">
        <v>399</v>
      </c>
      <c r="G28" s="220" t="s">
        <v>213</v>
      </c>
      <c r="H28" s="220" t="s">
        <v>5</v>
      </c>
      <c r="I28" s="243" t="s">
        <v>214</v>
      </c>
      <c r="J28" s="234"/>
      <c r="K28" s="235"/>
      <c r="L28" s="243" t="s">
        <v>215</v>
      </c>
      <c r="M28" s="234"/>
      <c r="N28" s="234"/>
      <c r="O28" s="234"/>
    </row>
    <row r="29" spans="1:15" ht="31.5" customHeight="1">
      <c r="A29" s="211"/>
      <c r="B29" s="211"/>
      <c r="C29" s="212"/>
      <c r="D29" s="214"/>
      <c r="E29" s="220"/>
      <c r="F29" s="220"/>
      <c r="G29" s="220"/>
      <c r="H29" s="220"/>
      <c r="I29" s="21" t="s">
        <v>216</v>
      </c>
      <c r="J29" s="21" t="s">
        <v>217</v>
      </c>
      <c r="K29" s="21" t="s">
        <v>5</v>
      </c>
      <c r="L29" s="110" t="s">
        <v>449</v>
      </c>
      <c r="M29" s="110" t="s">
        <v>450</v>
      </c>
      <c r="N29" s="110" t="s">
        <v>451</v>
      </c>
      <c r="O29" s="111" t="s">
        <v>398</v>
      </c>
    </row>
    <row r="30" spans="1:15" ht="12">
      <c r="A30" s="32"/>
      <c r="B30" s="32"/>
      <c r="C30" s="40"/>
      <c r="D30" s="32" t="s">
        <v>2</v>
      </c>
      <c r="E30" s="32" t="s">
        <v>2</v>
      </c>
      <c r="F30" s="32" t="s">
        <v>2</v>
      </c>
      <c r="G30" s="32" t="s">
        <v>2</v>
      </c>
      <c r="H30" s="32" t="s">
        <v>2</v>
      </c>
      <c r="I30" s="32" t="s">
        <v>2</v>
      </c>
      <c r="J30" s="32" t="s">
        <v>2</v>
      </c>
      <c r="K30" s="32" t="s">
        <v>2</v>
      </c>
      <c r="L30" s="32" t="s">
        <v>2</v>
      </c>
      <c r="M30" s="32" t="s">
        <v>2</v>
      </c>
      <c r="N30" s="32" t="s">
        <v>2</v>
      </c>
      <c r="O30" s="32" t="s">
        <v>2</v>
      </c>
    </row>
    <row r="31" spans="1:15" ht="12">
      <c r="A31" s="23" t="s">
        <v>3</v>
      </c>
      <c r="B31" s="23">
        <v>17</v>
      </c>
      <c r="C31" s="41" t="s">
        <v>218</v>
      </c>
      <c r="D31" s="23">
        <v>57521</v>
      </c>
      <c r="E31" s="23">
        <v>56102</v>
      </c>
      <c r="F31" s="23">
        <v>139</v>
      </c>
      <c r="G31" s="23">
        <v>466</v>
      </c>
      <c r="H31" s="23">
        <v>814</v>
      </c>
      <c r="I31" s="32">
        <v>52764</v>
      </c>
      <c r="J31" s="32">
        <v>1705</v>
      </c>
      <c r="K31" s="32">
        <v>1633</v>
      </c>
      <c r="L31" s="23">
        <v>14</v>
      </c>
      <c r="M31" s="23">
        <v>283</v>
      </c>
      <c r="N31" s="23">
        <v>267</v>
      </c>
      <c r="O31" s="23">
        <v>13</v>
      </c>
    </row>
    <row r="32" spans="1:15" ht="12">
      <c r="A32" s="23"/>
      <c r="B32" s="23">
        <v>18</v>
      </c>
      <c r="C32" s="112"/>
      <c r="D32" s="23">
        <v>54990</v>
      </c>
      <c r="E32" s="23">
        <v>53730</v>
      </c>
      <c r="F32" s="23">
        <v>123</v>
      </c>
      <c r="G32" s="23">
        <v>443</v>
      </c>
      <c r="H32" s="23">
        <v>694</v>
      </c>
      <c r="I32" s="32">
        <v>50439</v>
      </c>
      <c r="J32" s="32">
        <v>1650</v>
      </c>
      <c r="K32" s="32">
        <v>1641</v>
      </c>
      <c r="L32" s="23">
        <v>15</v>
      </c>
      <c r="M32" s="23">
        <v>293</v>
      </c>
      <c r="N32" s="23">
        <v>223</v>
      </c>
      <c r="O32" s="23">
        <v>10</v>
      </c>
    </row>
    <row r="33" spans="1:15" ht="12">
      <c r="A33" s="23"/>
      <c r="B33" s="23">
        <v>19</v>
      </c>
      <c r="C33" s="112"/>
      <c r="D33" s="23">
        <v>53975</v>
      </c>
      <c r="E33" s="23">
        <v>52772</v>
      </c>
      <c r="F33" s="23">
        <v>124</v>
      </c>
      <c r="G33" s="23">
        <v>436</v>
      </c>
      <c r="H33" s="23">
        <v>643</v>
      </c>
      <c r="I33" s="32">
        <v>49427</v>
      </c>
      <c r="J33" s="32">
        <v>1612</v>
      </c>
      <c r="K33" s="32">
        <v>1733</v>
      </c>
      <c r="L33" s="113">
        <v>11</v>
      </c>
      <c r="M33" s="114">
        <v>245</v>
      </c>
      <c r="N33" s="114">
        <v>260</v>
      </c>
      <c r="O33" s="114">
        <v>9</v>
      </c>
    </row>
    <row r="34" spans="1:15" ht="12">
      <c r="A34" s="23"/>
      <c r="B34" s="23">
        <v>20</v>
      </c>
      <c r="C34" s="115"/>
      <c r="D34" s="23">
        <v>53813</v>
      </c>
      <c r="E34" s="23">
        <v>52632</v>
      </c>
      <c r="F34" s="23">
        <v>120</v>
      </c>
      <c r="G34" s="23">
        <v>457</v>
      </c>
      <c r="H34" s="23">
        <v>604</v>
      </c>
      <c r="I34" s="32">
        <v>49218</v>
      </c>
      <c r="J34" s="32">
        <v>1594</v>
      </c>
      <c r="K34" s="32">
        <v>1820</v>
      </c>
      <c r="L34" s="113">
        <v>13</v>
      </c>
      <c r="M34" s="23">
        <v>248</v>
      </c>
      <c r="N34" s="23">
        <v>266</v>
      </c>
      <c r="O34" s="23">
        <v>11</v>
      </c>
    </row>
    <row r="35" spans="1:16" ht="12">
      <c r="A35" s="23"/>
      <c r="B35" s="23">
        <v>21</v>
      </c>
      <c r="C35" s="115"/>
      <c r="D35" s="23">
        <v>52295</v>
      </c>
      <c r="E35" s="23">
        <v>51278</v>
      </c>
      <c r="F35" s="23">
        <v>84</v>
      </c>
      <c r="G35" s="23">
        <v>305</v>
      </c>
      <c r="H35" s="23">
        <v>628</v>
      </c>
      <c r="I35" s="32">
        <v>47543</v>
      </c>
      <c r="J35" s="32">
        <v>1733</v>
      </c>
      <c r="K35" s="32">
        <v>2002</v>
      </c>
      <c r="L35" s="113">
        <v>17</v>
      </c>
      <c r="M35" s="23">
        <v>143</v>
      </c>
      <c r="N35" s="23">
        <v>168</v>
      </c>
      <c r="O35" s="23">
        <v>14</v>
      </c>
      <c r="P35" s="56"/>
    </row>
    <row r="36" spans="1:15" ht="10.5" customHeight="1">
      <c r="A36" s="24"/>
      <c r="B36" s="24"/>
      <c r="C36" s="116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24"/>
    </row>
    <row r="37" spans="1:15" ht="15" customHeight="1">
      <c r="A37" s="109" t="s">
        <v>219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15" ht="12" customHeight="1">
      <c r="A38" s="289" t="s">
        <v>220</v>
      </c>
      <c r="B38" s="289"/>
      <c r="C38" s="290"/>
      <c r="D38" s="293" t="s">
        <v>122</v>
      </c>
      <c r="E38" s="220" t="s">
        <v>212</v>
      </c>
      <c r="F38" s="220" t="s">
        <v>399</v>
      </c>
      <c r="G38" s="220" t="s">
        <v>213</v>
      </c>
      <c r="H38" s="220" t="s">
        <v>5</v>
      </c>
      <c r="I38" s="243" t="s">
        <v>214</v>
      </c>
      <c r="J38" s="234"/>
      <c r="K38" s="235"/>
      <c r="L38" s="243" t="s">
        <v>215</v>
      </c>
      <c r="M38" s="234"/>
      <c r="N38" s="234"/>
      <c r="O38" s="234"/>
    </row>
    <row r="39" spans="1:15" ht="31.5" customHeight="1">
      <c r="A39" s="291"/>
      <c r="B39" s="291"/>
      <c r="C39" s="292"/>
      <c r="D39" s="293"/>
      <c r="E39" s="220"/>
      <c r="F39" s="220"/>
      <c r="G39" s="220"/>
      <c r="H39" s="220"/>
      <c r="I39" s="21" t="s">
        <v>221</v>
      </c>
      <c r="J39" s="21" t="s">
        <v>222</v>
      </c>
      <c r="K39" s="21" t="s">
        <v>5</v>
      </c>
      <c r="L39" s="110" t="s">
        <v>449</v>
      </c>
      <c r="M39" s="110" t="s">
        <v>450</v>
      </c>
      <c r="N39" s="110" t="s">
        <v>451</v>
      </c>
      <c r="O39" s="111" t="s">
        <v>398</v>
      </c>
    </row>
    <row r="40" spans="1:15" ht="12">
      <c r="A40" s="32"/>
      <c r="B40" s="32"/>
      <c r="C40" s="40"/>
      <c r="D40" s="32" t="s">
        <v>2</v>
      </c>
      <c r="E40" s="32" t="s">
        <v>2</v>
      </c>
      <c r="F40" s="32" t="s">
        <v>2</v>
      </c>
      <c r="G40" s="32" t="s">
        <v>2</v>
      </c>
      <c r="H40" s="32" t="s">
        <v>2</v>
      </c>
      <c r="I40" s="32" t="s">
        <v>2</v>
      </c>
      <c r="J40" s="32" t="s">
        <v>2</v>
      </c>
      <c r="K40" s="32" t="s">
        <v>2</v>
      </c>
      <c r="L40" s="32" t="s">
        <v>2</v>
      </c>
      <c r="M40" s="32" t="s">
        <v>2</v>
      </c>
      <c r="N40" s="32" t="s">
        <v>2</v>
      </c>
      <c r="O40" s="32" t="s">
        <v>2</v>
      </c>
    </row>
    <row r="41" spans="1:15" ht="12">
      <c r="A41" s="23" t="s">
        <v>3</v>
      </c>
      <c r="B41" s="23">
        <v>17</v>
      </c>
      <c r="C41" s="41" t="s">
        <v>218</v>
      </c>
      <c r="D41" s="23">
        <v>51589</v>
      </c>
      <c r="E41" s="23">
        <v>36948</v>
      </c>
      <c r="F41" s="23">
        <v>3981</v>
      </c>
      <c r="G41" s="23">
        <v>7190</v>
      </c>
      <c r="H41" s="23">
        <v>3470</v>
      </c>
      <c r="I41" s="32">
        <v>23815</v>
      </c>
      <c r="J41" s="32">
        <v>4382</v>
      </c>
      <c r="K41" s="32">
        <v>8751</v>
      </c>
      <c r="L41" s="23">
        <v>72</v>
      </c>
      <c r="M41" s="23">
        <v>3682</v>
      </c>
      <c r="N41" s="23">
        <v>3461</v>
      </c>
      <c r="O41" s="23">
        <v>1</v>
      </c>
    </row>
    <row r="42" spans="1:15" ht="12">
      <c r="A42" s="23"/>
      <c r="B42" s="23">
        <v>18</v>
      </c>
      <c r="C42" s="112"/>
      <c r="D42" s="23">
        <v>49735</v>
      </c>
      <c r="E42" s="23">
        <v>35480</v>
      </c>
      <c r="F42" s="23">
        <v>3934</v>
      </c>
      <c r="G42" s="23">
        <v>7182</v>
      </c>
      <c r="H42" s="23">
        <v>3139</v>
      </c>
      <c r="I42" s="32">
        <v>23766</v>
      </c>
      <c r="J42" s="32">
        <v>3966</v>
      </c>
      <c r="K42" s="32">
        <v>7748</v>
      </c>
      <c r="L42" s="23">
        <v>63</v>
      </c>
      <c r="M42" s="23">
        <v>3703</v>
      </c>
      <c r="N42" s="23">
        <v>3419</v>
      </c>
      <c r="O42" s="23">
        <v>20</v>
      </c>
    </row>
    <row r="43" spans="1:15" ht="12">
      <c r="A43" s="23"/>
      <c r="B43" s="23">
        <v>19</v>
      </c>
      <c r="C43" s="112"/>
      <c r="D43" s="23">
        <v>48938</v>
      </c>
      <c r="E43" s="23">
        <v>35437</v>
      </c>
      <c r="F43" s="23">
        <v>3666</v>
      </c>
      <c r="G43" s="23">
        <v>7189</v>
      </c>
      <c r="H43" s="23">
        <v>2646</v>
      </c>
      <c r="I43" s="32">
        <v>24792</v>
      </c>
      <c r="J43" s="32">
        <v>3523</v>
      </c>
      <c r="K43" s="32">
        <v>7122</v>
      </c>
      <c r="L43" s="23">
        <v>47</v>
      </c>
      <c r="M43" s="23">
        <v>3874</v>
      </c>
      <c r="N43" s="23">
        <v>3267</v>
      </c>
      <c r="O43" s="23">
        <v>13</v>
      </c>
    </row>
    <row r="44" spans="1:15" ht="12">
      <c r="A44" s="23"/>
      <c r="B44" s="23">
        <v>20</v>
      </c>
      <c r="C44" s="112"/>
      <c r="D44" s="23">
        <v>46600</v>
      </c>
      <c r="E44" s="23">
        <v>33646</v>
      </c>
      <c r="F44" s="23">
        <v>3457</v>
      </c>
      <c r="G44" s="23">
        <v>7168</v>
      </c>
      <c r="H44" s="23">
        <v>2329</v>
      </c>
      <c r="I44" s="32">
        <v>24429</v>
      </c>
      <c r="J44" s="32">
        <v>3110</v>
      </c>
      <c r="K44" s="32">
        <v>6107</v>
      </c>
      <c r="L44" s="23">
        <v>50</v>
      </c>
      <c r="M44" s="23">
        <v>3723</v>
      </c>
      <c r="N44" s="23">
        <v>3378</v>
      </c>
      <c r="O44" s="23">
        <v>24</v>
      </c>
    </row>
    <row r="45" spans="1:16" ht="12">
      <c r="A45" s="23"/>
      <c r="B45" s="23">
        <v>21</v>
      </c>
      <c r="C45" s="112"/>
      <c r="D45" s="23">
        <v>45479</v>
      </c>
      <c r="E45" s="23">
        <v>33115</v>
      </c>
      <c r="F45" s="23">
        <v>3420</v>
      </c>
      <c r="G45" s="23">
        <v>6739</v>
      </c>
      <c r="H45" s="23">
        <v>2205</v>
      </c>
      <c r="I45" s="32">
        <v>24363</v>
      </c>
      <c r="J45" s="32">
        <v>2957</v>
      </c>
      <c r="K45" s="32">
        <v>5795</v>
      </c>
      <c r="L45" s="23">
        <v>29</v>
      </c>
      <c r="M45" s="23">
        <v>3856</v>
      </c>
      <c r="N45" s="23">
        <v>2865</v>
      </c>
      <c r="O45" s="23">
        <v>24</v>
      </c>
      <c r="P45" s="56"/>
    </row>
    <row r="46" spans="1:15" ht="10.5" customHeight="1">
      <c r="A46" s="24"/>
      <c r="B46" s="24"/>
      <c r="C46" s="116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24"/>
    </row>
    <row r="47" spans="1:15" ht="12">
      <c r="A47" s="23" t="s">
        <v>209</v>
      </c>
      <c r="B47" s="23" t="s">
        <v>459</v>
      </c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32" t="s">
        <v>210</v>
      </c>
    </row>
    <row r="48" spans="1:15" ht="12">
      <c r="A48" s="23"/>
      <c r="B48" s="23" t="s">
        <v>460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32"/>
    </row>
    <row r="49" spans="1:15" ht="12">
      <c r="A49" s="23" t="s">
        <v>6</v>
      </c>
      <c r="B49" s="23" t="s">
        <v>461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32"/>
    </row>
    <row r="50" spans="1:15" ht="12">
      <c r="A50" s="23"/>
      <c r="B50" s="23" t="s">
        <v>462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2"/>
    </row>
    <row r="51" spans="1:15" ht="10.5" customHeight="1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32"/>
    </row>
    <row r="52" spans="1:15" ht="15" customHeight="1">
      <c r="A52" s="178" t="s">
        <v>435</v>
      </c>
      <c r="B52" s="61"/>
      <c r="C52" s="61"/>
      <c r="D52" s="25"/>
      <c r="E52" s="25"/>
      <c r="F52" s="25"/>
      <c r="G52" s="25"/>
      <c r="H52" s="179"/>
      <c r="I52" s="25"/>
      <c r="J52" s="61"/>
      <c r="K52" s="55"/>
      <c r="L52" s="55"/>
      <c r="M52" s="55"/>
      <c r="N52" s="55"/>
      <c r="O52" s="55"/>
    </row>
    <row r="53" spans="1:15" ht="12.75" customHeight="1">
      <c r="A53" s="201" t="s">
        <v>4</v>
      </c>
      <c r="B53" s="201"/>
      <c r="C53" s="201"/>
      <c r="D53" s="263" t="s">
        <v>223</v>
      </c>
      <c r="E53" s="263"/>
      <c r="F53" s="263"/>
      <c r="G53" s="242" t="s">
        <v>224</v>
      </c>
      <c r="H53" s="242"/>
      <c r="I53" s="220" t="s">
        <v>322</v>
      </c>
      <c r="J53" s="286" t="s">
        <v>575</v>
      </c>
      <c r="K53" s="263" t="s">
        <v>225</v>
      </c>
      <c r="L53" s="263" t="s">
        <v>226</v>
      </c>
      <c r="M53" s="266" t="s">
        <v>576</v>
      </c>
      <c r="N53" s="217" t="s">
        <v>227</v>
      </c>
      <c r="O53" s="287" t="s">
        <v>338</v>
      </c>
    </row>
    <row r="54" spans="1:15" ht="24" customHeight="1">
      <c r="A54" s="202"/>
      <c r="B54" s="202"/>
      <c r="C54" s="202"/>
      <c r="D54" s="177" t="s">
        <v>184</v>
      </c>
      <c r="E54" s="177" t="s">
        <v>228</v>
      </c>
      <c r="F54" s="177" t="s">
        <v>229</v>
      </c>
      <c r="G54" s="21" t="s">
        <v>122</v>
      </c>
      <c r="H54" s="21" t="s">
        <v>230</v>
      </c>
      <c r="I54" s="220"/>
      <c r="J54" s="263"/>
      <c r="K54" s="263"/>
      <c r="L54" s="263"/>
      <c r="M54" s="267"/>
      <c r="N54" s="199"/>
      <c r="O54" s="288"/>
    </row>
    <row r="55" spans="1:15" ht="12">
      <c r="A55" s="55"/>
      <c r="B55" s="55"/>
      <c r="C55" s="36"/>
      <c r="D55" s="180" t="s">
        <v>400</v>
      </c>
      <c r="E55" s="159" t="s">
        <v>400</v>
      </c>
      <c r="F55" s="159" t="s">
        <v>400</v>
      </c>
      <c r="G55" s="32" t="s">
        <v>401</v>
      </c>
      <c r="H55" s="32" t="s">
        <v>401</v>
      </c>
      <c r="I55" s="32" t="s">
        <v>402</v>
      </c>
      <c r="J55" s="32" t="s">
        <v>402</v>
      </c>
      <c r="K55" s="32" t="s">
        <v>402</v>
      </c>
      <c r="L55" s="32" t="s">
        <v>402</v>
      </c>
      <c r="M55" s="32" t="s">
        <v>403</v>
      </c>
      <c r="N55" s="32" t="s">
        <v>403</v>
      </c>
      <c r="O55" s="32" t="s">
        <v>404</v>
      </c>
    </row>
    <row r="56" spans="1:15" ht="12">
      <c r="A56" s="55" t="s">
        <v>3</v>
      </c>
      <c r="B56" s="55">
        <v>16</v>
      </c>
      <c r="C56" s="43" t="s">
        <v>145</v>
      </c>
      <c r="D56" s="71">
        <v>1356</v>
      </c>
      <c r="E56" s="72">
        <v>558</v>
      </c>
      <c r="F56" s="72">
        <v>798</v>
      </c>
      <c r="G56" s="55">
        <v>1511273</v>
      </c>
      <c r="H56" s="55">
        <v>463213</v>
      </c>
      <c r="I56" s="55">
        <v>87</v>
      </c>
      <c r="J56" s="75">
        <v>21</v>
      </c>
      <c r="K56" s="55">
        <v>346</v>
      </c>
      <c r="L56" s="55">
        <v>185</v>
      </c>
      <c r="M56" s="55">
        <v>138</v>
      </c>
      <c r="N56" s="55">
        <v>102</v>
      </c>
      <c r="O56" s="55">
        <v>8798</v>
      </c>
    </row>
    <row r="57" spans="1:15" ht="12">
      <c r="A57" s="55"/>
      <c r="B57" s="55">
        <v>17</v>
      </c>
      <c r="C57" s="36"/>
      <c r="D57" s="71">
        <v>1364</v>
      </c>
      <c r="E57" s="72">
        <v>561</v>
      </c>
      <c r="F57" s="72">
        <v>803</v>
      </c>
      <c r="G57" s="55">
        <v>1499283</v>
      </c>
      <c r="H57" s="55">
        <v>466098</v>
      </c>
      <c r="I57" s="55">
        <v>96</v>
      </c>
      <c r="J57" s="75">
        <v>22</v>
      </c>
      <c r="K57" s="55">
        <v>348</v>
      </c>
      <c r="L57" s="55">
        <v>186</v>
      </c>
      <c r="M57" s="55">
        <v>144</v>
      </c>
      <c r="N57" s="55">
        <v>103</v>
      </c>
      <c r="O57" s="55">
        <v>8791</v>
      </c>
    </row>
    <row r="58" spans="1:15" ht="12">
      <c r="A58" s="55"/>
      <c r="B58" s="55">
        <v>18</v>
      </c>
      <c r="C58" s="36"/>
      <c r="D58" s="71">
        <v>1377</v>
      </c>
      <c r="E58" s="72">
        <v>566</v>
      </c>
      <c r="F58" s="72">
        <v>811</v>
      </c>
      <c r="G58" s="55">
        <v>1500211</v>
      </c>
      <c r="H58" s="55">
        <v>474103</v>
      </c>
      <c r="I58" s="55">
        <v>96</v>
      </c>
      <c r="J58" s="75">
        <v>23</v>
      </c>
      <c r="K58" s="55">
        <v>347</v>
      </c>
      <c r="L58" s="55">
        <v>184</v>
      </c>
      <c r="M58" s="55">
        <v>147</v>
      </c>
      <c r="N58" s="55">
        <v>102</v>
      </c>
      <c r="O58" s="55">
        <v>8787</v>
      </c>
    </row>
    <row r="59" spans="1:15" ht="12">
      <c r="A59" s="55"/>
      <c r="B59" s="55">
        <v>19</v>
      </c>
      <c r="C59" s="36"/>
      <c r="D59" s="71">
        <v>1388</v>
      </c>
      <c r="E59" s="72">
        <v>568</v>
      </c>
      <c r="F59" s="72">
        <v>820</v>
      </c>
      <c r="G59" s="55">
        <v>1515364</v>
      </c>
      <c r="H59" s="55">
        <v>492340</v>
      </c>
      <c r="I59" s="55">
        <v>96</v>
      </c>
      <c r="J59" s="75">
        <v>19</v>
      </c>
      <c r="K59" s="55">
        <v>343</v>
      </c>
      <c r="L59" s="55">
        <v>196</v>
      </c>
      <c r="M59" s="55">
        <v>146</v>
      </c>
      <c r="N59" s="55">
        <v>100</v>
      </c>
      <c r="O59" s="55">
        <v>8776</v>
      </c>
    </row>
    <row r="60" spans="1:15" ht="12">
      <c r="A60" s="55"/>
      <c r="B60" s="55">
        <v>20</v>
      </c>
      <c r="C60" s="181"/>
      <c r="D60" s="71">
        <v>1391</v>
      </c>
      <c r="E60" s="72">
        <v>567</v>
      </c>
      <c r="F60" s="72">
        <v>824</v>
      </c>
      <c r="G60" s="55">
        <v>1523162</v>
      </c>
      <c r="H60" s="55">
        <v>511409</v>
      </c>
      <c r="I60" s="55">
        <v>95</v>
      </c>
      <c r="J60" s="75">
        <v>19</v>
      </c>
      <c r="K60" s="55">
        <v>347</v>
      </c>
      <c r="L60" s="55">
        <v>200</v>
      </c>
      <c r="M60" s="55">
        <v>146</v>
      </c>
      <c r="N60" s="55">
        <v>97</v>
      </c>
      <c r="O60" s="55">
        <v>8765</v>
      </c>
    </row>
    <row r="61" spans="1:15" ht="9" customHeight="1">
      <c r="A61" s="61"/>
      <c r="B61" s="61"/>
      <c r="C61" s="34"/>
      <c r="D61" s="182"/>
      <c r="E61" s="61"/>
      <c r="F61" s="61"/>
      <c r="G61" s="61"/>
      <c r="H61" s="61"/>
      <c r="I61" s="61"/>
      <c r="J61" s="57"/>
      <c r="K61" s="57"/>
      <c r="L61" s="61"/>
      <c r="M61" s="61"/>
      <c r="N61" s="57"/>
      <c r="O61" s="61"/>
    </row>
    <row r="62" spans="1:15" ht="12">
      <c r="A62" s="55" t="s">
        <v>457</v>
      </c>
      <c r="B62" s="55" t="s">
        <v>550</v>
      </c>
      <c r="C62" s="55"/>
      <c r="D62" s="55"/>
      <c r="E62" s="55"/>
      <c r="F62" s="32"/>
      <c r="G62" s="55"/>
      <c r="H62" s="55"/>
      <c r="I62" s="32"/>
      <c r="J62" s="55"/>
      <c r="K62" s="55"/>
      <c r="L62" s="55"/>
      <c r="M62" s="55"/>
      <c r="N62" s="55"/>
      <c r="O62" s="51"/>
    </row>
    <row r="63" spans="1:15" ht="12" customHeight="1">
      <c r="A63" s="55"/>
      <c r="B63" s="55"/>
      <c r="C63" s="55"/>
      <c r="D63" s="55"/>
      <c r="E63" s="32"/>
      <c r="F63" s="55"/>
      <c r="G63" s="183"/>
      <c r="H63" s="47"/>
      <c r="I63" s="36"/>
      <c r="J63" s="55"/>
      <c r="K63" s="55"/>
      <c r="L63" s="55"/>
      <c r="M63" s="55"/>
      <c r="N63" s="55"/>
      <c r="O63" s="32" t="s">
        <v>577</v>
      </c>
    </row>
  </sheetData>
  <mergeCells count="56">
    <mergeCell ref="E3:E4"/>
    <mergeCell ref="K3:K4"/>
    <mergeCell ref="E14:E15"/>
    <mergeCell ref="H14:H15"/>
    <mergeCell ref="K14:K15"/>
    <mergeCell ref="F3:F4"/>
    <mergeCell ref="D28:D29"/>
    <mergeCell ref="D13:F13"/>
    <mergeCell ref="O14:O15"/>
    <mergeCell ref="I14:I15"/>
    <mergeCell ref="J14:J15"/>
    <mergeCell ref="L14:L15"/>
    <mergeCell ref="M14:M15"/>
    <mergeCell ref="E28:E29"/>
    <mergeCell ref="F28:F29"/>
    <mergeCell ref="N14:N15"/>
    <mergeCell ref="A13:C15"/>
    <mergeCell ref="D14:D15"/>
    <mergeCell ref="F14:F15"/>
    <mergeCell ref="J13:L13"/>
    <mergeCell ref="G14:G15"/>
    <mergeCell ref="G13:I13"/>
    <mergeCell ref="A2:C4"/>
    <mergeCell ref="L3:L4"/>
    <mergeCell ref="I3:I4"/>
    <mergeCell ref="J3:J4"/>
    <mergeCell ref="J2:O2"/>
    <mergeCell ref="D2:I2"/>
    <mergeCell ref="D3:D4"/>
    <mergeCell ref="M3:N3"/>
    <mergeCell ref="O3:O4"/>
    <mergeCell ref="G3:H3"/>
    <mergeCell ref="A53:C54"/>
    <mergeCell ref="M13:O13"/>
    <mergeCell ref="I28:K28"/>
    <mergeCell ref="H28:H29"/>
    <mergeCell ref="I38:K38"/>
    <mergeCell ref="A38:C39"/>
    <mergeCell ref="G28:G29"/>
    <mergeCell ref="A28:C29"/>
    <mergeCell ref="D38:D39"/>
    <mergeCell ref="E38:E39"/>
    <mergeCell ref="D53:F53"/>
    <mergeCell ref="G53:H53"/>
    <mergeCell ref="G38:G39"/>
    <mergeCell ref="H38:H39"/>
    <mergeCell ref="F38:F39"/>
    <mergeCell ref="I53:I54"/>
    <mergeCell ref="J53:J54"/>
    <mergeCell ref="L28:O28"/>
    <mergeCell ref="L38:O38"/>
    <mergeCell ref="K53:K54"/>
    <mergeCell ref="L53:L54"/>
    <mergeCell ref="M53:M54"/>
    <mergeCell ref="O53:O54"/>
    <mergeCell ref="N53:N54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&amp;L&amp;"ＭＳ Ｐゴシック,太字"&amp;14&amp;A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28" customWidth="1"/>
    <col min="2" max="2" width="2.75390625" style="28" customWidth="1"/>
    <col min="3" max="3" width="4.125" style="28" customWidth="1"/>
    <col min="4" max="15" width="7.75390625" style="28" customWidth="1"/>
    <col min="16" max="16384" width="9.125" style="28" customWidth="1"/>
  </cols>
  <sheetData>
    <row r="1" spans="1:15" ht="14.25">
      <c r="A1" s="26" t="s">
        <v>436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3"/>
      <c r="N1" s="23"/>
      <c r="O1" s="23"/>
    </row>
    <row r="2" spans="1:15" ht="15.75" customHeight="1">
      <c r="A2" s="201" t="s">
        <v>4</v>
      </c>
      <c r="B2" s="201"/>
      <c r="C2" s="239"/>
      <c r="D2" s="242" t="s">
        <v>231</v>
      </c>
      <c r="E2" s="220" t="s">
        <v>515</v>
      </c>
      <c r="F2" s="243" t="s">
        <v>232</v>
      </c>
      <c r="G2" s="234"/>
      <c r="H2" s="234"/>
      <c r="I2" s="243" t="s">
        <v>233</v>
      </c>
      <c r="J2" s="234"/>
      <c r="K2" s="234"/>
      <c r="L2" s="234"/>
      <c r="M2" s="234"/>
      <c r="N2" s="234"/>
      <c r="O2" s="29"/>
    </row>
    <row r="3" spans="1:15" ht="15.75" customHeight="1">
      <c r="A3" s="202"/>
      <c r="B3" s="202"/>
      <c r="C3" s="203"/>
      <c r="D3" s="242"/>
      <c r="E3" s="242"/>
      <c r="F3" s="20" t="s">
        <v>184</v>
      </c>
      <c r="G3" s="20" t="s">
        <v>234</v>
      </c>
      <c r="H3" s="20" t="s">
        <v>235</v>
      </c>
      <c r="I3" s="298" t="s">
        <v>236</v>
      </c>
      <c r="J3" s="203"/>
      <c r="K3" s="298" t="s">
        <v>237</v>
      </c>
      <c r="L3" s="203"/>
      <c r="M3" s="300" t="s">
        <v>238</v>
      </c>
      <c r="N3" s="301"/>
      <c r="O3" s="29"/>
    </row>
    <row r="4" spans="1:15" ht="14.25" customHeight="1">
      <c r="A4" s="22"/>
      <c r="B4" s="30"/>
      <c r="C4" s="31"/>
      <c r="D4" s="22" t="s">
        <v>128</v>
      </c>
      <c r="E4" s="22" t="s">
        <v>128</v>
      </c>
      <c r="F4" s="22" t="s">
        <v>128</v>
      </c>
      <c r="G4" s="22" t="s">
        <v>128</v>
      </c>
      <c r="H4" s="22" t="s">
        <v>128</v>
      </c>
      <c r="I4" s="22"/>
      <c r="J4" s="22"/>
      <c r="K4" s="22"/>
      <c r="L4" s="32"/>
      <c r="M4" s="32"/>
      <c r="N4" s="32"/>
      <c r="O4" s="22"/>
    </row>
    <row r="5" spans="1:15" ht="12">
      <c r="A5" s="22" t="s">
        <v>3</v>
      </c>
      <c r="B5" s="27">
        <v>17</v>
      </c>
      <c r="C5" s="33" t="s">
        <v>580</v>
      </c>
      <c r="D5" s="23">
        <v>52</v>
      </c>
      <c r="E5" s="23">
        <v>9</v>
      </c>
      <c r="F5" s="23">
        <v>706</v>
      </c>
      <c r="G5" s="23">
        <v>431</v>
      </c>
      <c r="H5" s="23">
        <v>275</v>
      </c>
      <c r="I5" s="23"/>
      <c r="J5" s="23">
        <v>54</v>
      </c>
      <c r="K5" s="27"/>
      <c r="L5" s="27">
        <v>20254</v>
      </c>
      <c r="M5" s="23"/>
      <c r="N5" s="23">
        <v>202</v>
      </c>
      <c r="O5" s="27"/>
    </row>
    <row r="6" spans="1:15" ht="12">
      <c r="A6" s="30"/>
      <c r="B6" s="27">
        <v>18</v>
      </c>
      <c r="C6" s="33"/>
      <c r="D6" s="23">
        <v>48</v>
      </c>
      <c r="E6" s="23">
        <v>12</v>
      </c>
      <c r="F6" s="23">
        <v>700</v>
      </c>
      <c r="G6" s="23">
        <v>425</v>
      </c>
      <c r="H6" s="23">
        <v>275</v>
      </c>
      <c r="J6" s="23">
        <v>54</v>
      </c>
      <c r="L6" s="27">
        <v>20025</v>
      </c>
      <c r="N6" s="23">
        <v>198</v>
      </c>
      <c r="O6" s="27"/>
    </row>
    <row r="7" spans="1:15" ht="12">
      <c r="A7" s="30"/>
      <c r="B7" s="27">
        <v>19</v>
      </c>
      <c r="C7" s="33"/>
      <c r="D7" s="23">
        <v>48</v>
      </c>
      <c r="E7" s="23">
        <v>12</v>
      </c>
      <c r="F7" s="23">
        <v>700</v>
      </c>
      <c r="G7" s="23">
        <v>425</v>
      </c>
      <c r="H7" s="23">
        <v>275</v>
      </c>
      <c r="J7" s="23">
        <v>54</v>
      </c>
      <c r="L7" s="27">
        <v>18839</v>
      </c>
      <c r="N7" s="23">
        <v>199</v>
      </c>
      <c r="O7" s="27"/>
    </row>
    <row r="8" spans="1:15" ht="12">
      <c r="A8" s="30"/>
      <c r="B8" s="27">
        <v>20</v>
      </c>
      <c r="C8" s="33"/>
      <c r="D8" s="23">
        <v>48</v>
      </c>
      <c r="E8" s="23">
        <v>12</v>
      </c>
      <c r="F8" s="23">
        <v>701</v>
      </c>
      <c r="G8" s="23">
        <v>426</v>
      </c>
      <c r="H8" s="23">
        <v>275</v>
      </c>
      <c r="J8" s="23">
        <v>55</v>
      </c>
      <c r="L8" s="27">
        <v>18530</v>
      </c>
      <c r="N8" s="23">
        <v>196</v>
      </c>
      <c r="O8" s="27"/>
    </row>
    <row r="9" spans="1:15" ht="12">
      <c r="A9" s="30"/>
      <c r="B9" s="27">
        <v>21</v>
      </c>
      <c r="C9" s="33"/>
      <c r="D9" s="23">
        <v>48</v>
      </c>
      <c r="E9" s="23">
        <v>12</v>
      </c>
      <c r="F9" s="23">
        <v>701</v>
      </c>
      <c r="G9" s="23">
        <v>426</v>
      </c>
      <c r="H9" s="23">
        <v>275</v>
      </c>
      <c r="J9" s="23">
        <v>54</v>
      </c>
      <c r="L9" s="27">
        <v>18455</v>
      </c>
      <c r="N9" s="23">
        <v>196</v>
      </c>
      <c r="O9" s="27"/>
    </row>
    <row r="10" spans="1:15" ht="12">
      <c r="A10" s="34"/>
      <c r="B10" s="34"/>
      <c r="C10" s="35"/>
      <c r="D10" s="24"/>
      <c r="E10" s="25"/>
      <c r="F10" s="25"/>
      <c r="G10" s="25"/>
      <c r="H10" s="25"/>
      <c r="I10" s="25"/>
      <c r="J10" s="25"/>
      <c r="K10" s="24"/>
      <c r="L10" s="24"/>
      <c r="M10" s="24"/>
      <c r="N10" s="24"/>
      <c r="O10" s="27"/>
    </row>
    <row r="11" spans="1:15" ht="12">
      <c r="A11" s="23" t="s">
        <v>516</v>
      </c>
      <c r="B11" s="36"/>
      <c r="C11" s="36"/>
      <c r="D11" s="27"/>
      <c r="E11" s="37"/>
      <c r="F11" s="37"/>
      <c r="G11" s="37"/>
      <c r="H11" s="37"/>
      <c r="I11" s="37"/>
      <c r="J11" s="37"/>
      <c r="K11" s="37"/>
      <c r="L11" s="27"/>
      <c r="M11" s="27"/>
      <c r="N11" s="32" t="s">
        <v>239</v>
      </c>
      <c r="O11" s="27"/>
    </row>
    <row r="12" spans="1:15" ht="13.5" customHeight="1">
      <c r="A12" s="36"/>
      <c r="B12" s="36"/>
      <c r="C12" s="36"/>
      <c r="D12" s="27"/>
      <c r="E12" s="37"/>
      <c r="F12" s="37"/>
      <c r="G12" s="37"/>
      <c r="H12" s="37"/>
      <c r="I12" s="37"/>
      <c r="J12" s="37"/>
      <c r="K12" s="37"/>
      <c r="L12" s="27"/>
      <c r="M12" s="27"/>
      <c r="N12" s="27"/>
      <c r="O12" s="32"/>
    </row>
    <row r="13" spans="1:15" ht="14.25">
      <c r="A13" s="168" t="s">
        <v>437</v>
      </c>
      <c r="B13" s="168"/>
      <c r="C13" s="168"/>
      <c r="D13" s="168"/>
      <c r="E13" s="168"/>
      <c r="F13" s="168"/>
      <c r="G13" s="65"/>
      <c r="H13" s="65"/>
      <c r="I13" s="65"/>
      <c r="J13" s="65"/>
      <c r="K13" s="65"/>
      <c r="L13" s="65"/>
      <c r="M13" s="65"/>
      <c r="N13" s="168"/>
      <c r="O13" s="168"/>
    </row>
    <row r="14" spans="1:15" ht="26.25" customHeight="1">
      <c r="A14" s="201" t="s">
        <v>4</v>
      </c>
      <c r="B14" s="201"/>
      <c r="C14" s="239"/>
      <c r="D14" s="243" t="s">
        <v>240</v>
      </c>
      <c r="E14" s="234"/>
      <c r="F14" s="235"/>
      <c r="G14" s="220" t="s">
        <v>397</v>
      </c>
      <c r="H14" s="242"/>
      <c r="I14" s="242"/>
      <c r="J14" s="220" t="s">
        <v>465</v>
      </c>
      <c r="K14" s="242"/>
      <c r="L14" s="242"/>
      <c r="M14" s="242" t="s">
        <v>241</v>
      </c>
      <c r="N14" s="242"/>
      <c r="O14" s="243"/>
    </row>
    <row r="15" spans="1:15" ht="29.25">
      <c r="A15" s="202"/>
      <c r="B15" s="202"/>
      <c r="C15" s="203"/>
      <c r="D15" s="20" t="s">
        <v>10</v>
      </c>
      <c r="E15" s="20" t="s">
        <v>242</v>
      </c>
      <c r="F15" s="118" t="s">
        <v>243</v>
      </c>
      <c r="G15" s="20" t="s">
        <v>10</v>
      </c>
      <c r="H15" s="20" t="s">
        <v>242</v>
      </c>
      <c r="I15" s="118" t="s">
        <v>243</v>
      </c>
      <c r="J15" s="20" t="s">
        <v>10</v>
      </c>
      <c r="K15" s="20" t="s">
        <v>242</v>
      </c>
      <c r="L15" s="118" t="s">
        <v>243</v>
      </c>
      <c r="M15" s="20" t="s">
        <v>122</v>
      </c>
      <c r="N15" s="74" t="s">
        <v>466</v>
      </c>
      <c r="O15" s="148" t="s">
        <v>467</v>
      </c>
    </row>
    <row r="16" spans="1:15" ht="14.25" customHeight="1">
      <c r="A16" s="22"/>
      <c r="B16" s="22"/>
      <c r="C16" s="40"/>
      <c r="D16" s="32" t="s">
        <v>11</v>
      </c>
      <c r="E16" s="32" t="s">
        <v>2</v>
      </c>
      <c r="F16" s="32" t="s">
        <v>2</v>
      </c>
      <c r="G16" s="32" t="s">
        <v>11</v>
      </c>
      <c r="H16" s="32" t="s">
        <v>2</v>
      </c>
      <c r="I16" s="32" t="s">
        <v>2</v>
      </c>
      <c r="J16" s="32" t="s">
        <v>11</v>
      </c>
      <c r="K16" s="32" t="s">
        <v>2</v>
      </c>
      <c r="L16" s="32" t="s">
        <v>2</v>
      </c>
      <c r="M16" s="32" t="s">
        <v>11</v>
      </c>
      <c r="N16" s="32" t="s">
        <v>11</v>
      </c>
      <c r="O16" s="32" t="s">
        <v>11</v>
      </c>
    </row>
    <row r="17" spans="1:15" ht="12">
      <c r="A17" s="22" t="s">
        <v>3</v>
      </c>
      <c r="B17" s="27">
        <v>17</v>
      </c>
      <c r="C17" s="33" t="s">
        <v>53</v>
      </c>
      <c r="D17" s="27">
        <v>42780</v>
      </c>
      <c r="E17" s="27">
        <v>260</v>
      </c>
      <c r="F17" s="27">
        <v>53039</v>
      </c>
      <c r="G17" s="23">
        <v>8330</v>
      </c>
      <c r="H17" s="27">
        <v>102</v>
      </c>
      <c r="I17" s="27">
        <v>9744</v>
      </c>
      <c r="J17" s="23">
        <v>6628</v>
      </c>
      <c r="K17" s="23">
        <v>42</v>
      </c>
      <c r="L17" s="23">
        <v>8808</v>
      </c>
      <c r="M17" s="23">
        <v>569487</v>
      </c>
      <c r="N17" s="27">
        <v>158679</v>
      </c>
      <c r="O17" s="27">
        <v>118204</v>
      </c>
    </row>
    <row r="18" spans="1:15" ht="12">
      <c r="A18" s="30"/>
      <c r="B18" s="27">
        <v>18</v>
      </c>
      <c r="C18" s="33"/>
      <c r="D18" s="27">
        <v>41277</v>
      </c>
      <c r="E18" s="27">
        <v>256</v>
      </c>
      <c r="F18" s="27">
        <v>50891</v>
      </c>
      <c r="G18" s="23">
        <v>8563</v>
      </c>
      <c r="H18" s="27">
        <v>103</v>
      </c>
      <c r="I18" s="27">
        <v>10039</v>
      </c>
      <c r="J18" s="23">
        <v>6097</v>
      </c>
      <c r="K18" s="23">
        <v>36</v>
      </c>
      <c r="L18" s="23">
        <v>8074</v>
      </c>
      <c r="M18" s="23">
        <v>538528</v>
      </c>
      <c r="N18" s="27">
        <v>142224</v>
      </c>
      <c r="O18" s="27">
        <v>121141</v>
      </c>
    </row>
    <row r="19" spans="1:15" ht="12">
      <c r="A19" s="30"/>
      <c r="B19" s="27">
        <v>19</v>
      </c>
      <c r="C19" s="33"/>
      <c r="D19" s="27">
        <v>38551</v>
      </c>
      <c r="E19" s="27">
        <v>231</v>
      </c>
      <c r="F19" s="27">
        <v>47440</v>
      </c>
      <c r="G19" s="23">
        <v>8610</v>
      </c>
      <c r="H19" s="27">
        <v>126</v>
      </c>
      <c r="I19" s="27">
        <v>10024</v>
      </c>
      <c r="J19" s="23">
        <v>5694</v>
      </c>
      <c r="K19" s="23">
        <v>22</v>
      </c>
      <c r="L19" s="23">
        <v>7520</v>
      </c>
      <c r="M19" s="23">
        <v>541970</v>
      </c>
      <c r="N19" s="27">
        <v>156741</v>
      </c>
      <c r="O19" s="27">
        <v>126498</v>
      </c>
    </row>
    <row r="20" spans="1:15" ht="12">
      <c r="A20" s="30"/>
      <c r="B20" s="27">
        <v>20</v>
      </c>
      <c r="C20" s="33"/>
      <c r="D20" s="27">
        <v>37139</v>
      </c>
      <c r="E20" s="27">
        <v>199</v>
      </c>
      <c r="F20" s="27">
        <v>45342</v>
      </c>
      <c r="G20" s="23">
        <v>8816</v>
      </c>
      <c r="H20" s="27">
        <v>105</v>
      </c>
      <c r="I20" s="27">
        <v>10242</v>
      </c>
      <c r="J20" s="23">
        <v>5060</v>
      </c>
      <c r="K20" s="23">
        <v>29</v>
      </c>
      <c r="L20" s="23">
        <v>6565</v>
      </c>
      <c r="M20" s="23">
        <v>513175</v>
      </c>
      <c r="N20" s="27">
        <v>132741</v>
      </c>
      <c r="O20" s="27">
        <v>101994</v>
      </c>
    </row>
    <row r="21" spans="1:15" ht="12">
      <c r="A21" s="30"/>
      <c r="B21" s="27">
        <v>21</v>
      </c>
      <c r="C21" s="33"/>
      <c r="D21" s="27">
        <v>36360</v>
      </c>
      <c r="E21" s="27">
        <v>176</v>
      </c>
      <c r="F21" s="27">
        <v>44404</v>
      </c>
      <c r="G21" s="23">
        <v>8857</v>
      </c>
      <c r="H21" s="27">
        <v>79</v>
      </c>
      <c r="I21" s="27">
        <v>10325</v>
      </c>
      <c r="J21" s="23">
        <v>4852</v>
      </c>
      <c r="K21" s="23">
        <v>27</v>
      </c>
      <c r="L21" s="23">
        <v>6393</v>
      </c>
      <c r="M21" s="23">
        <v>506569</v>
      </c>
      <c r="N21" s="27">
        <v>135484</v>
      </c>
      <c r="O21" s="27">
        <v>80791</v>
      </c>
    </row>
    <row r="22" spans="1:15" ht="12">
      <c r="A22" s="34"/>
      <c r="B22" s="34"/>
      <c r="C22" s="198"/>
      <c r="D22" s="145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 ht="12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2" t="s">
        <v>244</v>
      </c>
    </row>
    <row r="24" spans="1:15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2"/>
    </row>
    <row r="25" spans="1:15" ht="12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2"/>
    </row>
    <row r="26" spans="1:15" ht="14.25">
      <c r="A26" s="38" t="s">
        <v>438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5.75" customHeight="1">
      <c r="A27" s="201" t="s">
        <v>4</v>
      </c>
      <c r="B27" s="201"/>
      <c r="C27" s="239"/>
      <c r="D27" s="220" t="s">
        <v>245</v>
      </c>
      <c r="E27" s="220" t="s">
        <v>246</v>
      </c>
      <c r="F27" s="242" t="s">
        <v>247</v>
      </c>
      <c r="G27" s="242"/>
      <c r="H27" s="242"/>
      <c r="I27" s="242"/>
      <c r="J27" s="242" t="s">
        <v>248</v>
      </c>
      <c r="K27" s="242"/>
      <c r="L27" s="242"/>
      <c r="M27" s="242"/>
      <c r="N27" s="242"/>
      <c r="O27" s="243"/>
    </row>
    <row r="28" spans="1:15" ht="31.5">
      <c r="A28" s="202"/>
      <c r="B28" s="202"/>
      <c r="C28" s="203"/>
      <c r="D28" s="242"/>
      <c r="E28" s="242"/>
      <c r="F28" s="20" t="s">
        <v>122</v>
      </c>
      <c r="G28" s="21" t="s">
        <v>395</v>
      </c>
      <c r="H28" s="21" t="s">
        <v>393</v>
      </c>
      <c r="I28" s="74" t="s">
        <v>394</v>
      </c>
      <c r="J28" s="20" t="s">
        <v>249</v>
      </c>
      <c r="K28" s="20" t="s">
        <v>250</v>
      </c>
      <c r="L28" s="20" t="s">
        <v>251</v>
      </c>
      <c r="M28" s="20" t="s">
        <v>252</v>
      </c>
      <c r="N28" s="20" t="s">
        <v>253</v>
      </c>
      <c r="O28" s="39" t="s">
        <v>254</v>
      </c>
    </row>
    <row r="29" spans="1:15" ht="14.25" customHeight="1">
      <c r="A29" s="22"/>
      <c r="B29" s="30"/>
      <c r="C29" s="40"/>
      <c r="D29" s="22" t="s">
        <v>11</v>
      </c>
      <c r="E29" s="22" t="s">
        <v>11</v>
      </c>
      <c r="F29" s="22" t="s">
        <v>2</v>
      </c>
      <c r="G29" s="22" t="s">
        <v>2</v>
      </c>
      <c r="H29" s="22" t="s">
        <v>2</v>
      </c>
      <c r="I29" s="22" t="s">
        <v>2</v>
      </c>
      <c r="J29" s="22" t="s">
        <v>2</v>
      </c>
      <c r="K29" s="22" t="s">
        <v>2</v>
      </c>
      <c r="L29" s="22" t="s">
        <v>2</v>
      </c>
      <c r="M29" s="22" t="s">
        <v>2</v>
      </c>
      <c r="N29" s="22" t="s">
        <v>2</v>
      </c>
      <c r="O29" s="22" t="s">
        <v>2</v>
      </c>
    </row>
    <row r="30" spans="1:15" ht="12">
      <c r="A30" s="22" t="s">
        <v>3</v>
      </c>
      <c r="B30" s="30">
        <v>16</v>
      </c>
      <c r="C30" s="33" t="s">
        <v>53</v>
      </c>
      <c r="D30" s="27">
        <v>135119</v>
      </c>
      <c r="E30" s="66">
        <v>28817</v>
      </c>
      <c r="F30" s="23">
        <v>17743</v>
      </c>
      <c r="G30" s="27">
        <v>4099</v>
      </c>
      <c r="H30" s="23">
        <v>6929</v>
      </c>
      <c r="I30" s="23">
        <v>271</v>
      </c>
      <c r="J30" s="23">
        <v>295</v>
      </c>
      <c r="K30" s="27">
        <v>2604</v>
      </c>
      <c r="L30" s="27">
        <v>8494</v>
      </c>
      <c r="M30" s="27">
        <v>613</v>
      </c>
      <c r="N30" s="27">
        <v>167</v>
      </c>
      <c r="O30" s="27">
        <v>5570</v>
      </c>
    </row>
    <row r="31" spans="1:15" ht="12">
      <c r="A31" s="30"/>
      <c r="B31" s="22">
        <v>17</v>
      </c>
      <c r="C31" s="33"/>
      <c r="D31" s="27">
        <v>121539</v>
      </c>
      <c r="E31" s="66">
        <v>28846</v>
      </c>
      <c r="F31" s="23">
        <v>19179</v>
      </c>
      <c r="G31" s="27">
        <v>4452</v>
      </c>
      <c r="H31" s="23">
        <v>6900</v>
      </c>
      <c r="I31" s="23">
        <v>267</v>
      </c>
      <c r="J31" s="23">
        <v>348</v>
      </c>
      <c r="K31" s="27">
        <v>2922</v>
      </c>
      <c r="L31" s="27">
        <v>9269</v>
      </c>
      <c r="M31" s="27">
        <v>569</v>
      </c>
      <c r="N31" s="27">
        <v>201</v>
      </c>
      <c r="O31" s="27">
        <v>5870</v>
      </c>
    </row>
    <row r="32" spans="1:15" ht="12">
      <c r="A32" s="30"/>
      <c r="B32" s="30">
        <v>18</v>
      </c>
      <c r="C32" s="33"/>
      <c r="D32" s="27">
        <v>113320</v>
      </c>
      <c r="E32" s="23">
        <v>29238</v>
      </c>
      <c r="F32" s="23">
        <v>19037</v>
      </c>
      <c r="G32" s="27">
        <v>4515</v>
      </c>
      <c r="H32" s="23">
        <v>6224</v>
      </c>
      <c r="I32" s="23">
        <v>224</v>
      </c>
      <c r="J32" s="23">
        <v>324</v>
      </c>
      <c r="K32" s="27">
        <v>3257</v>
      </c>
      <c r="L32" s="27">
        <v>9063</v>
      </c>
      <c r="M32" s="27">
        <v>673</v>
      </c>
      <c r="N32" s="27">
        <v>193</v>
      </c>
      <c r="O32" s="27">
        <v>5527</v>
      </c>
    </row>
    <row r="33" spans="1:15" ht="12">
      <c r="A33" s="30"/>
      <c r="B33" s="22">
        <v>19</v>
      </c>
      <c r="C33" s="33"/>
      <c r="D33" s="27">
        <v>107378</v>
      </c>
      <c r="E33" s="23">
        <v>28457</v>
      </c>
      <c r="F33" s="23">
        <v>19335</v>
      </c>
      <c r="G33" s="27">
        <v>4464</v>
      </c>
      <c r="H33" s="23">
        <v>6243</v>
      </c>
      <c r="I33" s="23">
        <v>209</v>
      </c>
      <c r="J33" s="23">
        <v>298</v>
      </c>
      <c r="K33" s="27">
        <v>3427</v>
      </c>
      <c r="L33" s="27">
        <v>9196</v>
      </c>
      <c r="M33" s="27">
        <v>724</v>
      </c>
      <c r="N33" s="27">
        <v>218</v>
      </c>
      <c r="O33" s="27">
        <v>5472</v>
      </c>
    </row>
    <row r="34" spans="1:15" ht="12">
      <c r="A34" s="30"/>
      <c r="B34" s="22">
        <v>20</v>
      </c>
      <c r="C34" s="33"/>
      <c r="D34" s="27">
        <v>97527</v>
      </c>
      <c r="E34" s="23">
        <v>26838</v>
      </c>
      <c r="F34" s="23">
        <v>17965</v>
      </c>
      <c r="G34" s="27">
        <v>4202</v>
      </c>
      <c r="H34" s="23">
        <v>5211</v>
      </c>
      <c r="I34" s="23">
        <v>185</v>
      </c>
      <c r="J34" s="23">
        <v>242</v>
      </c>
      <c r="K34" s="27">
        <v>3212</v>
      </c>
      <c r="L34" s="27">
        <v>9189</v>
      </c>
      <c r="M34" s="27">
        <v>689</v>
      </c>
      <c r="N34" s="27">
        <v>236</v>
      </c>
      <c r="O34" s="27">
        <v>4397</v>
      </c>
    </row>
    <row r="35" spans="1:15" ht="12">
      <c r="A35" s="34"/>
      <c r="B35" s="34"/>
      <c r="C35" s="35"/>
      <c r="D35" s="24"/>
      <c r="E35" s="73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2">
      <c r="A36" s="43" t="s">
        <v>255</v>
      </c>
      <c r="B36" s="27"/>
      <c r="C36" s="27"/>
      <c r="D36" s="27"/>
      <c r="E36" s="27"/>
      <c r="F36" s="27"/>
      <c r="G36" s="27"/>
      <c r="H36" s="27"/>
      <c r="I36" s="27"/>
      <c r="J36" s="27"/>
      <c r="K36" s="23"/>
      <c r="L36" s="27"/>
      <c r="M36" s="27"/>
      <c r="N36" s="27"/>
      <c r="O36" s="32" t="s">
        <v>256</v>
      </c>
    </row>
    <row r="37" spans="1:15" ht="12.75" customHeight="1">
      <c r="A37" s="43"/>
      <c r="B37" s="27"/>
      <c r="C37" s="27"/>
      <c r="D37" s="27"/>
      <c r="E37" s="27"/>
      <c r="F37" s="27"/>
      <c r="G37" s="27"/>
      <c r="H37" s="27"/>
      <c r="I37" s="27"/>
      <c r="J37" s="27"/>
      <c r="K37" s="23"/>
      <c r="L37" s="27"/>
      <c r="M37" s="27"/>
      <c r="N37" s="27"/>
      <c r="O37" s="32"/>
    </row>
    <row r="38" spans="1:15" ht="12" customHeight="1">
      <c r="A38" s="43"/>
      <c r="B38" s="27"/>
      <c r="C38" s="27"/>
      <c r="D38" s="27"/>
      <c r="E38" s="27"/>
      <c r="F38" s="27"/>
      <c r="G38" s="27"/>
      <c r="H38" s="27"/>
      <c r="I38" s="27"/>
      <c r="J38" s="27"/>
      <c r="K38" s="23"/>
      <c r="L38" s="27"/>
      <c r="M38" s="27"/>
      <c r="N38" s="27"/>
      <c r="O38" s="32"/>
    </row>
    <row r="39" spans="1:15" ht="14.25">
      <c r="A39" s="26" t="s">
        <v>439</v>
      </c>
      <c r="B39" s="27"/>
      <c r="C39" s="27"/>
      <c r="D39" s="27"/>
      <c r="E39" s="91"/>
      <c r="F39" s="91"/>
      <c r="G39" s="43"/>
      <c r="H39" s="107"/>
      <c r="I39" s="107"/>
      <c r="J39" s="107"/>
      <c r="K39" s="107"/>
      <c r="L39" s="107"/>
      <c r="M39" s="107"/>
      <c r="N39" s="107"/>
      <c r="O39" s="107"/>
    </row>
    <row r="40" spans="1:15" ht="15.75" customHeight="1">
      <c r="A40" s="201" t="s">
        <v>4</v>
      </c>
      <c r="B40" s="201"/>
      <c r="C40" s="239"/>
      <c r="D40" s="243" t="s">
        <v>257</v>
      </c>
      <c r="E40" s="234"/>
      <c r="F40" s="234"/>
      <c r="G40" s="235"/>
      <c r="H40" s="243" t="s">
        <v>258</v>
      </c>
      <c r="I40" s="234"/>
      <c r="J40" s="234"/>
      <c r="K40" s="235"/>
      <c r="L40" s="220" t="s">
        <v>266</v>
      </c>
      <c r="M40" s="220" t="s">
        <v>267</v>
      </c>
      <c r="N40" s="306" t="s">
        <v>259</v>
      </c>
      <c r="O40" s="302" t="s">
        <v>260</v>
      </c>
    </row>
    <row r="41" spans="1:15" ht="23.25" customHeight="1">
      <c r="A41" s="202"/>
      <c r="B41" s="202"/>
      <c r="C41" s="203"/>
      <c r="D41" s="74" t="s">
        <v>261</v>
      </c>
      <c r="E41" s="74" t="s">
        <v>314</v>
      </c>
      <c r="F41" s="74" t="s">
        <v>262</v>
      </c>
      <c r="G41" s="144" t="s">
        <v>560</v>
      </c>
      <c r="H41" s="147" t="s">
        <v>263</v>
      </c>
      <c r="I41" s="20" t="s">
        <v>264</v>
      </c>
      <c r="J41" s="74" t="s">
        <v>265</v>
      </c>
      <c r="K41" s="148" t="s">
        <v>560</v>
      </c>
      <c r="L41" s="220"/>
      <c r="M41" s="220"/>
      <c r="N41" s="307"/>
      <c r="O41" s="303"/>
    </row>
    <row r="42" spans="1:15" ht="14.25" customHeight="1">
      <c r="A42" s="32"/>
      <c r="B42" s="68"/>
      <c r="C42" s="31"/>
      <c r="D42" s="68"/>
      <c r="E42" s="32"/>
      <c r="F42" s="32" t="s">
        <v>2</v>
      </c>
      <c r="G42" s="32" t="s">
        <v>268</v>
      </c>
      <c r="H42" s="32"/>
      <c r="I42" s="32"/>
      <c r="J42" s="32" t="s">
        <v>2</v>
      </c>
      <c r="K42" s="32" t="s">
        <v>268</v>
      </c>
      <c r="L42" s="22" t="s">
        <v>269</v>
      </c>
      <c r="M42" s="22" t="s">
        <v>269</v>
      </c>
      <c r="N42" s="32" t="s">
        <v>270</v>
      </c>
      <c r="O42" s="32" t="s">
        <v>54</v>
      </c>
    </row>
    <row r="43" spans="1:15" ht="12.75" customHeight="1">
      <c r="A43" s="32" t="s">
        <v>3</v>
      </c>
      <c r="B43" s="23">
        <v>17</v>
      </c>
      <c r="C43" s="149" t="s">
        <v>271</v>
      </c>
      <c r="D43" s="23">
        <v>32</v>
      </c>
      <c r="E43" s="23">
        <v>55</v>
      </c>
      <c r="F43" s="23">
        <v>5405</v>
      </c>
      <c r="G43" s="23">
        <v>156</v>
      </c>
      <c r="H43" s="23">
        <v>80</v>
      </c>
      <c r="I43" s="23">
        <v>1486</v>
      </c>
      <c r="J43" s="27">
        <v>46884</v>
      </c>
      <c r="K43" s="27">
        <v>559</v>
      </c>
      <c r="L43" s="27">
        <v>100261</v>
      </c>
      <c r="M43" s="27">
        <v>3105</v>
      </c>
      <c r="N43" s="27">
        <v>387</v>
      </c>
      <c r="O43" s="150">
        <v>94.7</v>
      </c>
    </row>
    <row r="44" spans="1:15" ht="12">
      <c r="A44" s="68"/>
      <c r="B44" s="32">
        <v>18</v>
      </c>
      <c r="C44" s="33"/>
      <c r="D44" s="23">
        <v>31</v>
      </c>
      <c r="E44" s="23">
        <v>55</v>
      </c>
      <c r="F44" s="23">
        <v>5475</v>
      </c>
      <c r="G44" s="23">
        <v>156</v>
      </c>
      <c r="H44" s="23">
        <v>65</v>
      </c>
      <c r="I44" s="23">
        <v>1396</v>
      </c>
      <c r="J44" s="27">
        <v>46568</v>
      </c>
      <c r="K44" s="27">
        <v>553</v>
      </c>
      <c r="L44" s="27">
        <v>103938</v>
      </c>
      <c r="M44" s="27">
        <v>3063</v>
      </c>
      <c r="N44" s="27">
        <v>411</v>
      </c>
      <c r="O44" s="151">
        <v>95.1</v>
      </c>
    </row>
    <row r="45" spans="1:15" ht="12">
      <c r="A45" s="68"/>
      <c r="B45" s="68">
        <v>19</v>
      </c>
      <c r="C45" s="33"/>
      <c r="D45" s="23">
        <v>30</v>
      </c>
      <c r="E45" s="23">
        <v>54</v>
      </c>
      <c r="F45" s="23">
        <v>5514</v>
      </c>
      <c r="G45" s="23">
        <v>154</v>
      </c>
      <c r="H45" s="23">
        <v>65</v>
      </c>
      <c r="I45" s="23">
        <v>1392</v>
      </c>
      <c r="J45" s="27">
        <v>46078</v>
      </c>
      <c r="K45" s="27">
        <v>557</v>
      </c>
      <c r="L45" s="27">
        <v>106073</v>
      </c>
      <c r="M45" s="27">
        <v>3036</v>
      </c>
      <c r="N45" s="27">
        <v>308</v>
      </c>
      <c r="O45" s="151">
        <v>95.7</v>
      </c>
    </row>
    <row r="46" spans="1:15" ht="12">
      <c r="A46" s="68"/>
      <c r="B46" s="32">
        <v>20</v>
      </c>
      <c r="C46" s="33"/>
      <c r="D46" s="23">
        <v>30</v>
      </c>
      <c r="E46" s="23">
        <v>54</v>
      </c>
      <c r="F46" s="23">
        <v>5585</v>
      </c>
      <c r="G46" s="23">
        <v>152</v>
      </c>
      <c r="H46" s="23">
        <v>65</v>
      </c>
      <c r="I46" s="23">
        <v>1325</v>
      </c>
      <c r="J46" s="27">
        <v>45779</v>
      </c>
      <c r="K46" s="27">
        <v>543</v>
      </c>
      <c r="L46" s="27">
        <v>107863</v>
      </c>
      <c r="M46" s="27">
        <v>2827</v>
      </c>
      <c r="N46" s="27">
        <v>311</v>
      </c>
      <c r="O46" s="151">
        <v>95.7</v>
      </c>
    </row>
    <row r="47" spans="1:15" ht="12">
      <c r="A47" s="68"/>
      <c r="B47" s="32">
        <v>21</v>
      </c>
      <c r="C47" s="33"/>
      <c r="D47" s="23">
        <v>30</v>
      </c>
      <c r="E47" s="23">
        <v>54</v>
      </c>
      <c r="F47" s="23">
        <v>5673</v>
      </c>
      <c r="G47" s="23">
        <v>153</v>
      </c>
      <c r="H47" s="23">
        <v>62</v>
      </c>
      <c r="I47" s="23">
        <v>1321</v>
      </c>
      <c r="J47" s="27">
        <v>45421</v>
      </c>
      <c r="K47" s="27">
        <v>476</v>
      </c>
      <c r="L47" s="27">
        <v>111041</v>
      </c>
      <c r="M47" s="27">
        <v>2986</v>
      </c>
      <c r="N47" s="27">
        <v>309</v>
      </c>
      <c r="O47" s="151">
        <v>95.8</v>
      </c>
    </row>
    <row r="48" spans="1:15" ht="12">
      <c r="A48" s="24"/>
      <c r="B48" s="24"/>
      <c r="C48" s="35"/>
      <c r="D48" s="24"/>
      <c r="E48" s="25"/>
      <c r="F48" s="141"/>
      <c r="G48" s="24"/>
      <c r="H48" s="25"/>
      <c r="I48" s="25"/>
      <c r="J48" s="25"/>
      <c r="K48" s="25"/>
      <c r="L48" s="24"/>
      <c r="M48" s="25"/>
      <c r="N48" s="25"/>
      <c r="O48" s="24"/>
    </row>
    <row r="49" spans="1:15" ht="12">
      <c r="A49" s="27" t="s">
        <v>464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32" t="s">
        <v>170</v>
      </c>
    </row>
    <row r="50" spans="1:15" ht="12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32"/>
    </row>
    <row r="51" spans="1:15" ht="12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32"/>
    </row>
    <row r="52" spans="1:15" ht="14.25">
      <c r="A52" s="38" t="s">
        <v>440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3"/>
    </row>
    <row r="53" spans="1:15" ht="15.75" customHeight="1">
      <c r="A53" s="201" t="s">
        <v>4</v>
      </c>
      <c r="B53" s="201"/>
      <c r="C53" s="239"/>
      <c r="D53" s="242" t="s">
        <v>272</v>
      </c>
      <c r="E53" s="242"/>
      <c r="F53" s="242"/>
      <c r="G53" s="242"/>
      <c r="H53" s="242"/>
      <c r="I53" s="242"/>
      <c r="J53" s="243" t="s">
        <v>275</v>
      </c>
      <c r="K53" s="304"/>
      <c r="L53" s="220" t="s">
        <v>273</v>
      </c>
      <c r="M53" s="222" t="s">
        <v>447</v>
      </c>
      <c r="N53" s="243" t="s">
        <v>274</v>
      </c>
      <c r="O53" s="304"/>
    </row>
    <row r="54" spans="1:15" ht="15.75" customHeight="1">
      <c r="A54" s="202"/>
      <c r="B54" s="202"/>
      <c r="C54" s="203"/>
      <c r="D54" s="142" t="s">
        <v>122</v>
      </c>
      <c r="E54" s="20" t="s">
        <v>276</v>
      </c>
      <c r="F54" s="20" t="s">
        <v>277</v>
      </c>
      <c r="G54" s="20" t="s">
        <v>278</v>
      </c>
      <c r="H54" s="20" t="s">
        <v>279</v>
      </c>
      <c r="I54" s="20" t="s">
        <v>5</v>
      </c>
      <c r="J54" s="20" t="s">
        <v>276</v>
      </c>
      <c r="K54" s="118" t="s">
        <v>277</v>
      </c>
      <c r="L54" s="305"/>
      <c r="M54" s="308"/>
      <c r="N54" s="20" t="s">
        <v>242</v>
      </c>
      <c r="O54" s="118" t="s">
        <v>448</v>
      </c>
    </row>
    <row r="55" spans="1:15" ht="14.25" customHeight="1">
      <c r="A55" s="29"/>
      <c r="B55" s="29"/>
      <c r="C55" s="146"/>
      <c r="D55" s="32" t="s">
        <v>11</v>
      </c>
      <c r="E55" s="32" t="s">
        <v>11</v>
      </c>
      <c r="F55" s="32" t="s">
        <v>11</v>
      </c>
      <c r="G55" s="32" t="s">
        <v>11</v>
      </c>
      <c r="H55" s="32" t="s">
        <v>11</v>
      </c>
      <c r="I55" s="32" t="s">
        <v>11</v>
      </c>
      <c r="J55" s="32" t="s">
        <v>281</v>
      </c>
      <c r="K55" s="32" t="s">
        <v>282</v>
      </c>
      <c r="L55" s="32" t="s">
        <v>280</v>
      </c>
      <c r="M55" s="32" t="s">
        <v>9</v>
      </c>
      <c r="N55" s="32" t="s">
        <v>2</v>
      </c>
      <c r="O55" s="32" t="s">
        <v>2</v>
      </c>
    </row>
    <row r="56" spans="1:15" ht="12">
      <c r="A56" s="32" t="s">
        <v>3</v>
      </c>
      <c r="B56" s="68">
        <v>16</v>
      </c>
      <c r="C56" s="33"/>
      <c r="D56" s="23">
        <v>2731</v>
      </c>
      <c r="E56" s="27">
        <v>1375</v>
      </c>
      <c r="F56" s="23">
        <v>147</v>
      </c>
      <c r="G56" s="23">
        <v>293</v>
      </c>
      <c r="H56" s="23">
        <v>7</v>
      </c>
      <c r="I56" s="23">
        <v>909</v>
      </c>
      <c r="J56" s="27">
        <v>54198</v>
      </c>
      <c r="K56" s="23">
        <v>3131</v>
      </c>
      <c r="L56" s="32">
        <v>1737</v>
      </c>
      <c r="M56" s="23">
        <v>4593989</v>
      </c>
      <c r="N56" s="23">
        <v>69</v>
      </c>
      <c r="O56" s="23">
        <v>374</v>
      </c>
    </row>
    <row r="57" spans="1:15" ht="12">
      <c r="A57" s="68"/>
      <c r="B57" s="114">
        <v>17</v>
      </c>
      <c r="C57" s="33"/>
      <c r="D57" s="101">
        <v>2748</v>
      </c>
      <c r="E57" s="101">
        <v>1424</v>
      </c>
      <c r="F57" s="101">
        <v>143</v>
      </c>
      <c r="G57" s="101">
        <v>308</v>
      </c>
      <c r="H57" s="101">
        <v>9</v>
      </c>
      <c r="I57" s="101">
        <v>864</v>
      </c>
      <c r="J57" s="27">
        <v>56924</v>
      </c>
      <c r="K57" s="23">
        <v>1547</v>
      </c>
      <c r="L57" s="32">
        <v>1937</v>
      </c>
      <c r="M57" s="23">
        <v>4795206</v>
      </c>
      <c r="N57" s="23">
        <v>97</v>
      </c>
      <c r="O57" s="23">
        <v>386</v>
      </c>
    </row>
    <row r="58" spans="1:15" ht="12">
      <c r="A58" s="68"/>
      <c r="B58" s="68">
        <v>18</v>
      </c>
      <c r="C58" s="33"/>
      <c r="D58" s="101">
        <v>2549</v>
      </c>
      <c r="E58" s="101">
        <v>1413</v>
      </c>
      <c r="F58" s="101">
        <v>105</v>
      </c>
      <c r="G58" s="101">
        <v>276</v>
      </c>
      <c r="H58" s="101">
        <v>5</v>
      </c>
      <c r="I58" s="101">
        <v>750</v>
      </c>
      <c r="J58" s="27">
        <v>51022</v>
      </c>
      <c r="K58" s="23">
        <v>1720</v>
      </c>
      <c r="L58" s="32">
        <v>1739</v>
      </c>
      <c r="M58" s="23">
        <v>5169261</v>
      </c>
      <c r="N58" s="23">
        <v>92</v>
      </c>
      <c r="O58" s="23">
        <v>351</v>
      </c>
    </row>
    <row r="59" spans="1:15" ht="12">
      <c r="A59" s="68"/>
      <c r="B59" s="114">
        <v>19</v>
      </c>
      <c r="C59" s="33"/>
      <c r="D59" s="152">
        <v>2633</v>
      </c>
      <c r="E59" s="101">
        <v>1348</v>
      </c>
      <c r="F59" s="101">
        <v>143</v>
      </c>
      <c r="G59" s="101">
        <v>272</v>
      </c>
      <c r="H59" s="101">
        <v>6</v>
      </c>
      <c r="I59" s="101">
        <v>864</v>
      </c>
      <c r="J59" s="101">
        <v>43644</v>
      </c>
      <c r="K59" s="101">
        <v>7406</v>
      </c>
      <c r="L59" s="22">
        <v>1848</v>
      </c>
      <c r="M59" s="101">
        <v>3979040</v>
      </c>
      <c r="N59" s="101">
        <v>79</v>
      </c>
      <c r="O59" s="101">
        <v>380</v>
      </c>
    </row>
    <row r="60" spans="1:16" ht="12">
      <c r="A60" s="68"/>
      <c r="B60" s="114">
        <v>20</v>
      </c>
      <c r="C60" s="114"/>
      <c r="D60" s="152">
        <v>2575</v>
      </c>
      <c r="E60" s="101">
        <v>1325</v>
      </c>
      <c r="F60" s="101">
        <v>104</v>
      </c>
      <c r="G60" s="101">
        <v>278</v>
      </c>
      <c r="H60" s="101">
        <v>4</v>
      </c>
      <c r="I60" s="101">
        <v>864</v>
      </c>
      <c r="J60" s="101">
        <v>56489</v>
      </c>
      <c r="K60" s="101">
        <v>3694</v>
      </c>
      <c r="L60" s="22">
        <v>1670</v>
      </c>
      <c r="M60" s="101">
        <v>6010831</v>
      </c>
      <c r="N60" s="101">
        <v>73</v>
      </c>
      <c r="O60" s="101">
        <v>327</v>
      </c>
      <c r="P60" s="153"/>
    </row>
    <row r="61" spans="1:15" ht="12">
      <c r="A61" s="24"/>
      <c r="B61" s="24"/>
      <c r="C61" s="35"/>
      <c r="D61" s="24"/>
      <c r="E61" s="24"/>
      <c r="F61" s="24"/>
      <c r="G61" s="24"/>
      <c r="H61" s="24"/>
      <c r="I61" s="24" t="s">
        <v>481</v>
      </c>
      <c r="J61" s="24"/>
      <c r="K61" s="24"/>
      <c r="L61" s="24"/>
      <c r="M61" s="24"/>
      <c r="N61" s="24"/>
      <c r="O61" s="24"/>
    </row>
    <row r="62" spans="1:15" ht="12">
      <c r="A62" s="91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32" t="s">
        <v>170</v>
      </c>
    </row>
  </sheetData>
  <mergeCells count="31">
    <mergeCell ref="O40:O41"/>
    <mergeCell ref="J53:K53"/>
    <mergeCell ref="L53:L54"/>
    <mergeCell ref="L40:L41"/>
    <mergeCell ref="M40:M41"/>
    <mergeCell ref="H40:K40"/>
    <mergeCell ref="N40:N41"/>
    <mergeCell ref="M53:M54"/>
    <mergeCell ref="N53:O53"/>
    <mergeCell ref="A2:C3"/>
    <mergeCell ref="D2:D3"/>
    <mergeCell ref="E2:E3"/>
    <mergeCell ref="I2:N2"/>
    <mergeCell ref="I3:J3"/>
    <mergeCell ref="K3:L3"/>
    <mergeCell ref="F2:H2"/>
    <mergeCell ref="M3:N3"/>
    <mergeCell ref="A53:C54"/>
    <mergeCell ref="A14:C15"/>
    <mergeCell ref="D27:D28"/>
    <mergeCell ref="E27:E28"/>
    <mergeCell ref="A40:C41"/>
    <mergeCell ref="D53:I53"/>
    <mergeCell ref="D40:G40"/>
    <mergeCell ref="A27:C28"/>
    <mergeCell ref="F27:I27"/>
    <mergeCell ref="D14:F14"/>
    <mergeCell ref="M14:O14"/>
    <mergeCell ref="J27:O27"/>
    <mergeCell ref="J14:L14"/>
    <mergeCell ref="G14:I14"/>
  </mergeCells>
  <printOptions/>
  <pageMargins left="0.7874015748031497" right="0.7874015748031497" top="0.5905511811023623" bottom="0.984251968503937" header="0.1968503937007874" footer="0.5118110236220472"/>
  <pageSetup horizontalDpi="360" verticalDpi="360" orientation="portrait" paperSize="9" scale="91" r:id="rId1"/>
  <headerFooter alignWithMargins="0">
    <oddHeader>&amp;L&amp;"ＭＳ Ｐゴシック,太字"&amp;14警察・消防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65"/>
  <sheetViews>
    <sheetView zoomScaleSheetLayoutView="100" workbookViewId="0" topLeftCell="A1">
      <selection activeCell="A1" sqref="A1"/>
    </sheetView>
  </sheetViews>
  <sheetFormatPr defaultColWidth="9.00390625" defaultRowHeight="12.75"/>
  <cols>
    <col min="1" max="3" width="8.375" style="28" customWidth="1"/>
    <col min="4" max="21" width="4.375" style="28" customWidth="1"/>
    <col min="22" max="16384" width="9.125" style="28" customWidth="1"/>
  </cols>
  <sheetData>
    <row r="1" spans="1:21" ht="14.25">
      <c r="A1" s="44" t="s">
        <v>525</v>
      </c>
      <c r="B1" s="45"/>
      <c r="C1" s="46"/>
      <c r="D1" s="46"/>
      <c r="E1" s="47"/>
      <c r="F1" s="47"/>
      <c r="G1" s="47"/>
      <c r="H1" s="47"/>
      <c r="I1" s="47"/>
      <c r="J1" s="47"/>
      <c r="K1" s="47"/>
      <c r="L1" s="47"/>
      <c r="M1" s="63"/>
      <c r="N1" s="63"/>
      <c r="O1" s="47"/>
      <c r="P1" s="47"/>
      <c r="Q1" s="47"/>
      <c r="R1" s="47"/>
      <c r="S1" s="47"/>
      <c r="T1" s="47"/>
      <c r="U1" s="47"/>
    </row>
    <row r="2" spans="1:21" ht="12.75">
      <c r="A2" s="317" t="s">
        <v>283</v>
      </c>
      <c r="B2" s="317"/>
      <c r="C2" s="318"/>
      <c r="D2" s="279" t="s">
        <v>284</v>
      </c>
      <c r="E2" s="321"/>
      <c r="F2" s="321"/>
      <c r="G2" s="321"/>
      <c r="H2" s="321"/>
      <c r="I2" s="321"/>
      <c r="J2" s="279" t="s">
        <v>285</v>
      </c>
      <c r="K2" s="304"/>
      <c r="L2" s="304"/>
      <c r="M2" s="304"/>
      <c r="N2" s="304"/>
      <c r="O2" s="309"/>
      <c r="P2" s="333" t="s">
        <v>286</v>
      </c>
      <c r="Q2" s="334"/>
      <c r="R2" s="185"/>
      <c r="S2" s="49"/>
      <c r="T2" s="49"/>
      <c r="U2" s="185"/>
    </row>
    <row r="3" spans="1:21" ht="12.75">
      <c r="A3" s="319"/>
      <c r="B3" s="319"/>
      <c r="C3" s="320"/>
      <c r="D3" s="279" t="s">
        <v>541</v>
      </c>
      <c r="E3" s="309"/>
      <c r="F3" s="279" t="s">
        <v>592</v>
      </c>
      <c r="G3" s="332"/>
      <c r="H3" s="279" t="s">
        <v>593</v>
      </c>
      <c r="I3" s="332"/>
      <c r="J3" s="279" t="s">
        <v>541</v>
      </c>
      <c r="K3" s="309"/>
      <c r="L3" s="279" t="s">
        <v>287</v>
      </c>
      <c r="M3" s="309"/>
      <c r="N3" s="279" t="s">
        <v>288</v>
      </c>
      <c r="O3" s="309"/>
      <c r="P3" s="335"/>
      <c r="Q3" s="336"/>
      <c r="R3" s="185"/>
      <c r="S3" s="49"/>
      <c r="T3" s="185"/>
      <c r="U3" s="185"/>
    </row>
    <row r="4" spans="1:21" ht="12.75">
      <c r="A4" s="51"/>
      <c r="B4" s="51"/>
      <c r="C4" s="52"/>
      <c r="D4" s="46"/>
      <c r="E4" s="51" t="s">
        <v>2</v>
      </c>
      <c r="F4" s="51"/>
      <c r="G4" s="51" t="s">
        <v>2</v>
      </c>
      <c r="H4" s="51"/>
      <c r="I4" s="51" t="s">
        <v>2</v>
      </c>
      <c r="J4" s="51"/>
      <c r="K4" s="51" t="s">
        <v>2</v>
      </c>
      <c r="L4" s="51"/>
      <c r="M4" s="51" t="s">
        <v>2</v>
      </c>
      <c r="N4" s="51"/>
      <c r="O4" s="51" t="s">
        <v>2</v>
      </c>
      <c r="P4" s="51"/>
      <c r="Q4" s="51" t="s">
        <v>2</v>
      </c>
      <c r="R4" s="51"/>
      <c r="S4" s="51"/>
      <c r="T4" s="51"/>
      <c r="U4" s="51"/>
    </row>
    <row r="5" spans="1:21" ht="12">
      <c r="A5" s="51" t="s">
        <v>3</v>
      </c>
      <c r="B5" s="54">
        <v>17</v>
      </c>
      <c r="C5" s="52" t="s">
        <v>526</v>
      </c>
      <c r="D5" s="324">
        <v>13629</v>
      </c>
      <c r="E5" s="233"/>
      <c r="F5" s="249">
        <v>8633</v>
      </c>
      <c r="G5" s="249"/>
      <c r="H5" s="249">
        <v>4996</v>
      </c>
      <c r="I5" s="249"/>
      <c r="J5" s="218">
        <v>12029</v>
      </c>
      <c r="K5" s="218"/>
      <c r="L5" s="218">
        <v>11151</v>
      </c>
      <c r="M5" s="218"/>
      <c r="N5" s="218">
        <f>J5-L5</f>
        <v>878</v>
      </c>
      <c r="O5" s="218"/>
      <c r="P5" s="218">
        <v>57289</v>
      </c>
      <c r="Q5" s="233"/>
      <c r="R5" s="184"/>
      <c r="S5" s="47"/>
      <c r="T5" s="23"/>
      <c r="U5" s="50"/>
    </row>
    <row r="6" spans="1:21" ht="12">
      <c r="A6" s="47"/>
      <c r="B6" s="75">
        <v>18</v>
      </c>
      <c r="C6" s="187"/>
      <c r="D6" s="324">
        <v>13447</v>
      </c>
      <c r="E6" s="233"/>
      <c r="F6" s="249">
        <v>8513</v>
      </c>
      <c r="G6" s="249"/>
      <c r="H6" s="249">
        <v>4934</v>
      </c>
      <c r="I6" s="249"/>
      <c r="J6" s="218">
        <v>12200</v>
      </c>
      <c r="K6" s="218"/>
      <c r="L6" s="218">
        <v>11340</v>
      </c>
      <c r="M6" s="218"/>
      <c r="N6" s="218">
        <f>J6-L6</f>
        <v>860</v>
      </c>
      <c r="O6" s="218"/>
      <c r="P6" s="218">
        <v>56641</v>
      </c>
      <c r="Q6" s="233"/>
      <c r="R6" s="184"/>
      <c r="S6" s="47"/>
      <c r="T6" s="23"/>
      <c r="U6" s="50"/>
    </row>
    <row r="7" spans="1:21" ht="12">
      <c r="A7" s="47"/>
      <c r="B7" s="54">
        <v>19</v>
      </c>
      <c r="C7" s="188"/>
      <c r="D7" s="324">
        <v>13206</v>
      </c>
      <c r="E7" s="233"/>
      <c r="F7" s="249">
        <v>8279</v>
      </c>
      <c r="G7" s="249"/>
      <c r="H7" s="249">
        <v>4927</v>
      </c>
      <c r="I7" s="249"/>
      <c r="J7" s="218">
        <v>12325</v>
      </c>
      <c r="K7" s="218"/>
      <c r="L7" s="218">
        <v>11479</v>
      </c>
      <c r="M7" s="218"/>
      <c r="N7" s="218">
        <f>J7-L7</f>
        <v>846</v>
      </c>
      <c r="O7" s="218"/>
      <c r="P7" s="218">
        <v>55781</v>
      </c>
      <c r="Q7" s="233"/>
      <c r="R7" s="184"/>
      <c r="S7" s="47"/>
      <c r="T7" s="23"/>
      <c r="U7" s="50"/>
    </row>
    <row r="8" spans="1:21" ht="12">
      <c r="A8" s="47"/>
      <c r="B8" s="54">
        <v>20</v>
      </c>
      <c r="C8" s="188"/>
      <c r="D8" s="324">
        <v>12899</v>
      </c>
      <c r="E8" s="233"/>
      <c r="F8" s="249">
        <v>7947</v>
      </c>
      <c r="G8" s="249"/>
      <c r="H8" s="249">
        <v>4952</v>
      </c>
      <c r="I8" s="249"/>
      <c r="J8" s="218">
        <v>12321</v>
      </c>
      <c r="K8" s="218"/>
      <c r="L8" s="218">
        <v>11491</v>
      </c>
      <c r="M8" s="218"/>
      <c r="N8" s="218">
        <f>J8-L8</f>
        <v>830</v>
      </c>
      <c r="O8" s="218"/>
      <c r="P8" s="218">
        <v>54465</v>
      </c>
      <c r="Q8" s="233"/>
      <c r="R8" s="184"/>
      <c r="S8" s="47"/>
      <c r="T8" s="23"/>
      <c r="U8" s="50"/>
    </row>
    <row r="9" spans="1:21" ht="12">
      <c r="A9" s="47"/>
      <c r="B9" s="54">
        <v>21</v>
      </c>
      <c r="C9" s="188"/>
      <c r="D9" s="324">
        <v>12381</v>
      </c>
      <c r="E9" s="233"/>
      <c r="F9" s="249">
        <v>7513</v>
      </c>
      <c r="G9" s="249"/>
      <c r="H9" s="249">
        <v>4868</v>
      </c>
      <c r="I9" s="249"/>
      <c r="J9" s="218">
        <v>12199</v>
      </c>
      <c r="K9" s="233"/>
      <c r="L9" s="218">
        <v>11392</v>
      </c>
      <c r="M9" s="233"/>
      <c r="N9" s="218">
        <f>J9-L9</f>
        <v>807</v>
      </c>
      <c r="O9" s="218"/>
      <c r="P9" s="218">
        <v>53033</v>
      </c>
      <c r="Q9" s="233"/>
      <c r="S9" s="47"/>
      <c r="T9" s="50"/>
      <c r="U9" s="50"/>
    </row>
    <row r="10" spans="1:21" ht="12">
      <c r="A10" s="57"/>
      <c r="B10" s="58"/>
      <c r="C10" s="59"/>
      <c r="D10" s="60"/>
      <c r="E10" s="42"/>
      <c r="F10" s="42"/>
      <c r="G10" s="42"/>
      <c r="H10" s="42"/>
      <c r="I10" s="61"/>
      <c r="J10" s="61"/>
      <c r="K10" s="61"/>
      <c r="L10" s="61"/>
      <c r="M10" s="61"/>
      <c r="N10" s="61"/>
      <c r="O10" s="62"/>
      <c r="P10" s="62"/>
      <c r="Q10" s="61"/>
      <c r="R10" s="55"/>
      <c r="S10" s="47"/>
      <c r="T10" s="63"/>
      <c r="U10" s="55"/>
    </row>
    <row r="11" spans="1:21" ht="12">
      <c r="A11" s="47"/>
      <c r="B11" s="155"/>
      <c r="C11" s="46"/>
      <c r="D11" s="46"/>
      <c r="E11" s="45"/>
      <c r="F11" s="45"/>
      <c r="G11" s="47"/>
      <c r="H11" s="47"/>
      <c r="I11" s="47"/>
      <c r="J11" s="47"/>
      <c r="K11" s="51"/>
      <c r="L11" s="51"/>
      <c r="M11" s="63"/>
      <c r="N11" s="63"/>
      <c r="O11" s="47"/>
      <c r="P11" s="47"/>
      <c r="Q11" s="51" t="s">
        <v>594</v>
      </c>
      <c r="R11" s="51"/>
      <c r="S11" s="47"/>
      <c r="T11" s="47"/>
      <c r="U11" s="51"/>
    </row>
    <row r="12" spans="1:21" ht="12">
      <c r="A12" s="47"/>
      <c r="B12" s="155"/>
      <c r="C12" s="46"/>
      <c r="D12" s="46"/>
      <c r="E12" s="45"/>
      <c r="F12" s="45"/>
      <c r="G12" s="47"/>
      <c r="H12" s="47"/>
      <c r="I12" s="47"/>
      <c r="J12" s="47"/>
      <c r="K12" s="51"/>
      <c r="L12" s="51"/>
      <c r="M12" s="63"/>
      <c r="N12" s="63"/>
      <c r="O12" s="47"/>
      <c r="P12" s="47"/>
      <c r="R12" s="51"/>
      <c r="S12" s="47"/>
      <c r="T12" s="47"/>
      <c r="U12" s="51"/>
    </row>
    <row r="14" spans="1:21" ht="12">
      <c r="A14" s="47"/>
      <c r="B14" s="45"/>
      <c r="C14" s="46"/>
      <c r="D14" s="46"/>
      <c r="E14" s="45"/>
      <c r="F14" s="45"/>
      <c r="G14" s="47"/>
      <c r="H14" s="47"/>
      <c r="I14" s="47"/>
      <c r="J14" s="47"/>
      <c r="K14" s="47"/>
      <c r="L14" s="47"/>
      <c r="M14" s="63"/>
      <c r="N14" s="63"/>
      <c r="O14" s="47"/>
      <c r="P14" s="47"/>
      <c r="Q14" s="47"/>
      <c r="R14" s="47"/>
      <c r="S14" s="47"/>
      <c r="T14" s="47"/>
      <c r="U14" s="47"/>
    </row>
    <row r="15" spans="1:21" ht="14.25">
      <c r="A15" s="38" t="s">
        <v>527</v>
      </c>
      <c r="B15" s="155"/>
      <c r="C15" s="47"/>
      <c r="D15" s="47"/>
      <c r="E15" s="47"/>
      <c r="F15" s="47"/>
      <c r="G15" s="55"/>
      <c r="H15" s="55"/>
      <c r="I15" s="55"/>
      <c r="J15" s="55"/>
      <c r="K15" s="47"/>
      <c r="L15" s="47"/>
      <c r="M15" s="63"/>
      <c r="N15" s="63"/>
      <c r="O15" s="47"/>
      <c r="P15" s="47"/>
      <c r="Q15" s="47"/>
      <c r="R15" s="47"/>
      <c r="S15" s="47"/>
      <c r="T15" s="47"/>
      <c r="U15" s="47"/>
    </row>
    <row r="16" spans="1:21" ht="12">
      <c r="A16" s="322" t="s">
        <v>4</v>
      </c>
      <c r="B16" s="322"/>
      <c r="C16" s="323"/>
      <c r="D16" s="243" t="s">
        <v>122</v>
      </c>
      <c r="E16" s="304"/>
      <c r="F16" s="304"/>
      <c r="G16" s="309"/>
      <c r="H16" s="243" t="s">
        <v>7</v>
      </c>
      <c r="I16" s="304"/>
      <c r="J16" s="304"/>
      <c r="K16" s="304"/>
      <c r="L16" s="243" t="s">
        <v>8</v>
      </c>
      <c r="M16" s="304"/>
      <c r="N16" s="304"/>
      <c r="O16" s="304"/>
      <c r="P16" s="29"/>
      <c r="Q16" s="47"/>
      <c r="R16" s="47"/>
      <c r="S16" s="47"/>
      <c r="T16" s="29"/>
      <c r="U16" s="47"/>
    </row>
    <row r="17" spans="1:21" ht="12">
      <c r="A17" s="156"/>
      <c r="B17" s="155"/>
      <c r="C17" s="157"/>
      <c r="D17" s="158"/>
      <c r="E17" s="244" t="s">
        <v>2</v>
      </c>
      <c r="F17" s="244"/>
      <c r="G17" s="244"/>
      <c r="H17" s="159"/>
      <c r="I17" s="244" t="s">
        <v>2</v>
      </c>
      <c r="J17" s="244"/>
      <c r="K17" s="244"/>
      <c r="L17" s="159"/>
      <c r="M17" s="244" t="s">
        <v>2</v>
      </c>
      <c r="N17" s="244"/>
      <c r="O17" s="244"/>
      <c r="P17" s="32"/>
      <c r="Q17" s="47"/>
      <c r="R17" s="47"/>
      <c r="S17" s="47"/>
      <c r="T17" s="32"/>
      <c r="U17" s="47"/>
    </row>
    <row r="18" spans="1:21" ht="12">
      <c r="A18" s="156"/>
      <c r="B18" s="155"/>
      <c r="C18" s="157">
        <v>39784</v>
      </c>
      <c r="D18" s="160"/>
      <c r="E18" s="218">
        <v>4543427</v>
      </c>
      <c r="F18" s="218"/>
      <c r="G18" s="218"/>
      <c r="H18" s="23"/>
      <c r="I18" s="249">
        <v>2156880</v>
      </c>
      <c r="J18" s="249"/>
      <c r="K18" s="249"/>
      <c r="L18" s="32"/>
      <c r="M18" s="249">
        <v>2386547</v>
      </c>
      <c r="N18" s="249"/>
      <c r="O18" s="249"/>
      <c r="P18" s="32"/>
      <c r="Q18" s="47"/>
      <c r="R18" s="47"/>
      <c r="S18" s="47"/>
      <c r="T18" s="32"/>
      <c r="U18" s="47"/>
    </row>
    <row r="19" spans="1:21" ht="12">
      <c r="A19" s="156"/>
      <c r="B19" s="155"/>
      <c r="C19" s="157">
        <v>39874</v>
      </c>
      <c r="D19" s="160"/>
      <c r="E19" s="218">
        <v>4543127</v>
      </c>
      <c r="F19" s="218"/>
      <c r="G19" s="246"/>
      <c r="H19" s="27"/>
      <c r="I19" s="246">
        <v>2156197</v>
      </c>
      <c r="J19" s="246"/>
      <c r="K19" s="246"/>
      <c r="L19" s="27"/>
      <c r="M19" s="246">
        <v>2386930</v>
      </c>
      <c r="N19" s="246"/>
      <c r="O19" s="246"/>
      <c r="P19" s="32"/>
      <c r="Q19" s="47"/>
      <c r="R19" s="47"/>
      <c r="S19" s="47"/>
      <c r="T19" s="27"/>
      <c r="U19" s="47"/>
    </row>
    <row r="20" spans="1:21" ht="12">
      <c r="A20" s="156"/>
      <c r="B20" s="155"/>
      <c r="C20" s="157">
        <v>39966</v>
      </c>
      <c r="D20" s="160"/>
      <c r="E20" s="218">
        <v>4544424</v>
      </c>
      <c r="F20" s="218"/>
      <c r="G20" s="218"/>
      <c r="H20" s="23"/>
      <c r="I20" s="218">
        <v>2156916</v>
      </c>
      <c r="J20" s="218"/>
      <c r="K20" s="218"/>
      <c r="L20" s="23"/>
      <c r="M20" s="218">
        <v>2387508</v>
      </c>
      <c r="N20" s="218"/>
      <c r="O20" s="218"/>
      <c r="P20" s="32"/>
      <c r="Q20" s="161"/>
      <c r="R20" s="161"/>
      <c r="S20" s="47"/>
      <c r="T20" s="23"/>
      <c r="U20" s="161"/>
    </row>
    <row r="21" spans="1:21" ht="12">
      <c r="A21" s="156"/>
      <c r="B21" s="155"/>
      <c r="C21" s="157">
        <v>40058</v>
      </c>
      <c r="D21" s="160"/>
      <c r="E21" s="218">
        <v>4549010</v>
      </c>
      <c r="F21" s="218"/>
      <c r="G21" s="218"/>
      <c r="H21" s="23"/>
      <c r="I21" s="249">
        <v>2158893</v>
      </c>
      <c r="J21" s="249"/>
      <c r="K21" s="249"/>
      <c r="L21" s="32"/>
      <c r="M21" s="249">
        <v>2390117</v>
      </c>
      <c r="N21" s="249"/>
      <c r="O21" s="249"/>
      <c r="P21" s="32"/>
      <c r="Q21" s="47"/>
      <c r="R21" s="47"/>
      <c r="S21" s="47"/>
      <c r="T21" s="32"/>
      <c r="U21" s="47"/>
    </row>
    <row r="22" spans="1:21" ht="12">
      <c r="A22" s="156"/>
      <c r="B22" s="155"/>
      <c r="C22" s="157">
        <v>40149</v>
      </c>
      <c r="D22" s="160"/>
      <c r="E22" s="218">
        <v>4551833</v>
      </c>
      <c r="F22" s="218"/>
      <c r="G22" s="218"/>
      <c r="H22" s="23"/>
      <c r="I22" s="249">
        <v>2160222</v>
      </c>
      <c r="J22" s="249"/>
      <c r="K22" s="249"/>
      <c r="L22" s="32"/>
      <c r="M22" s="249">
        <v>2391611</v>
      </c>
      <c r="N22" s="249"/>
      <c r="O22" s="249"/>
      <c r="P22" s="32"/>
      <c r="Q22" s="47"/>
      <c r="R22" s="47"/>
      <c r="S22" s="47"/>
      <c r="T22" s="32"/>
      <c r="U22" s="47"/>
    </row>
    <row r="23" spans="1:21" ht="12">
      <c r="A23" s="162"/>
      <c r="B23" s="163"/>
      <c r="C23" s="59"/>
      <c r="D23" s="60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5"/>
      <c r="Q23" s="47"/>
      <c r="R23" s="47"/>
      <c r="S23" s="47"/>
      <c r="T23" s="165"/>
      <c r="U23" s="47"/>
    </row>
    <row r="24" spans="1:21" ht="12">
      <c r="A24" s="156"/>
      <c r="B24" s="155"/>
      <c r="C24" s="46"/>
      <c r="D24" s="46"/>
      <c r="E24" s="47"/>
      <c r="F24" s="47"/>
      <c r="G24" s="47"/>
      <c r="H24" s="47"/>
      <c r="I24" s="166"/>
      <c r="J24" s="166"/>
      <c r="K24" s="47"/>
      <c r="L24" s="47"/>
      <c r="M24" s="63"/>
      <c r="N24" s="63"/>
      <c r="O24" s="166" t="s">
        <v>289</v>
      </c>
      <c r="P24" s="166"/>
      <c r="Q24" s="47"/>
      <c r="R24" s="47"/>
      <c r="S24" s="47"/>
      <c r="T24" s="166"/>
      <c r="U24" s="47"/>
    </row>
    <row r="25" spans="1:21" ht="12">
      <c r="A25" s="156"/>
      <c r="B25" s="155"/>
      <c r="C25" s="46"/>
      <c r="D25" s="46"/>
      <c r="E25" s="47"/>
      <c r="F25" s="47"/>
      <c r="G25" s="47"/>
      <c r="H25" s="47"/>
      <c r="I25" s="166"/>
      <c r="J25" s="166"/>
      <c r="K25" s="47"/>
      <c r="L25" s="47"/>
      <c r="M25" s="63"/>
      <c r="N25" s="63"/>
      <c r="O25" s="47"/>
      <c r="P25" s="47"/>
      <c r="Q25" s="47"/>
      <c r="R25" s="47"/>
      <c r="S25" s="47"/>
      <c r="T25" s="47"/>
      <c r="U25" s="47"/>
    </row>
    <row r="26" spans="1:21" ht="14.25">
      <c r="A26" s="44" t="s">
        <v>528</v>
      </c>
      <c r="B26" s="45"/>
      <c r="C26" s="46"/>
      <c r="D26" s="46"/>
      <c r="E26" s="47"/>
      <c r="F26" s="47"/>
      <c r="G26" s="47"/>
      <c r="H26" s="47"/>
      <c r="I26" s="47"/>
      <c r="J26" s="47"/>
      <c r="K26" s="48"/>
      <c r="L26" s="48"/>
      <c r="M26" s="48"/>
      <c r="N26" s="48"/>
      <c r="O26" s="49"/>
      <c r="P26" s="49"/>
      <c r="Q26" s="48"/>
      <c r="R26" s="48"/>
      <c r="S26" s="47"/>
      <c r="T26" s="49"/>
      <c r="U26" s="48"/>
    </row>
    <row r="27" spans="1:21" ht="12">
      <c r="A27" s="317" t="s">
        <v>283</v>
      </c>
      <c r="B27" s="317"/>
      <c r="C27" s="318"/>
      <c r="D27" s="316" t="s">
        <v>290</v>
      </c>
      <c r="E27" s="313"/>
      <c r="F27" s="316" t="s">
        <v>291</v>
      </c>
      <c r="G27" s="313"/>
      <c r="H27" s="279" t="s">
        <v>292</v>
      </c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50"/>
      <c r="U27" s="50"/>
    </row>
    <row r="28" spans="1:21" ht="22.5" customHeight="1">
      <c r="A28" s="319"/>
      <c r="B28" s="319"/>
      <c r="C28" s="320"/>
      <c r="D28" s="314"/>
      <c r="E28" s="315"/>
      <c r="F28" s="314"/>
      <c r="G28" s="315"/>
      <c r="H28" s="279" t="s">
        <v>293</v>
      </c>
      <c r="I28" s="309"/>
      <c r="J28" s="327" t="s">
        <v>535</v>
      </c>
      <c r="K28" s="309"/>
      <c r="L28" s="327" t="s">
        <v>543</v>
      </c>
      <c r="M28" s="309"/>
      <c r="N28" s="327" t="s">
        <v>529</v>
      </c>
      <c r="O28" s="309"/>
      <c r="P28" s="311" t="s">
        <v>534</v>
      </c>
      <c r="Q28" s="312"/>
      <c r="R28" s="279" t="s">
        <v>294</v>
      </c>
      <c r="S28" s="304"/>
      <c r="T28" s="325"/>
      <c r="U28" s="326"/>
    </row>
    <row r="29" spans="1:21" ht="12">
      <c r="A29" s="51"/>
      <c r="B29" s="51"/>
      <c r="C29" s="52"/>
      <c r="D29" s="46"/>
      <c r="E29" s="51" t="s">
        <v>2</v>
      </c>
      <c r="F29" s="51"/>
      <c r="G29" s="51" t="s">
        <v>2</v>
      </c>
      <c r="H29" s="51"/>
      <c r="I29" s="51" t="s">
        <v>2</v>
      </c>
      <c r="J29" s="51"/>
      <c r="K29" s="51" t="s">
        <v>2</v>
      </c>
      <c r="L29" s="51"/>
      <c r="M29" s="51" t="s">
        <v>2</v>
      </c>
      <c r="N29" s="51"/>
      <c r="O29" s="51" t="s">
        <v>2</v>
      </c>
      <c r="P29" s="51"/>
      <c r="Q29" s="51" t="s">
        <v>2</v>
      </c>
      <c r="R29" s="51"/>
      <c r="S29" s="51" t="s">
        <v>2</v>
      </c>
      <c r="T29" s="51"/>
      <c r="U29" s="51"/>
    </row>
    <row r="30" spans="1:22" ht="12">
      <c r="A30" s="53"/>
      <c r="B30" s="54"/>
      <c r="C30" s="52">
        <v>40044</v>
      </c>
      <c r="D30" s="46"/>
      <c r="E30" s="55">
        <v>92</v>
      </c>
      <c r="F30" s="55"/>
      <c r="G30" s="55">
        <f>I30+K30+M30+O30+Q30+S30</f>
        <v>89</v>
      </c>
      <c r="H30" s="55"/>
      <c r="I30" s="55">
        <v>45</v>
      </c>
      <c r="J30" s="55"/>
      <c r="K30" s="55">
        <v>20</v>
      </c>
      <c r="L30" s="55"/>
      <c r="M30" s="55">
        <v>13</v>
      </c>
      <c r="N30" s="55"/>
      <c r="O30" s="55">
        <v>4</v>
      </c>
      <c r="P30" s="55"/>
      <c r="Q30" s="55">
        <v>2</v>
      </c>
      <c r="R30" s="55"/>
      <c r="S30" s="47">
        <v>5</v>
      </c>
      <c r="T30" s="55"/>
      <c r="U30" s="55"/>
      <c r="V30" s="56"/>
    </row>
    <row r="31" spans="1:21" ht="12">
      <c r="A31" s="57"/>
      <c r="B31" s="58"/>
      <c r="C31" s="59"/>
      <c r="D31" s="60"/>
      <c r="E31" s="42"/>
      <c r="F31" s="42"/>
      <c r="G31" s="42"/>
      <c r="H31" s="42"/>
      <c r="I31" s="61"/>
      <c r="J31" s="61"/>
      <c r="K31" s="61"/>
      <c r="L31" s="61"/>
      <c r="M31" s="61"/>
      <c r="N31" s="61"/>
      <c r="O31" s="62"/>
      <c r="P31" s="62"/>
      <c r="Q31" s="61"/>
      <c r="R31" s="61"/>
      <c r="S31" s="57"/>
      <c r="T31" s="63"/>
      <c r="U31" s="55"/>
    </row>
    <row r="32" spans="1:21" ht="12">
      <c r="A32" s="47" t="s">
        <v>583</v>
      </c>
      <c r="B32" s="47"/>
      <c r="C32" s="46"/>
      <c r="D32" s="46"/>
      <c r="E32" s="45"/>
      <c r="F32" s="45"/>
      <c r="G32" s="47"/>
      <c r="H32" s="47"/>
      <c r="I32" s="47"/>
      <c r="J32" s="47"/>
      <c r="K32" s="51"/>
      <c r="L32" s="51"/>
      <c r="M32" s="63"/>
      <c r="N32" s="63"/>
      <c r="O32" s="47"/>
      <c r="P32" s="47"/>
      <c r="Q32" s="51"/>
      <c r="R32" s="51"/>
      <c r="S32" s="51" t="s">
        <v>530</v>
      </c>
      <c r="T32" s="47"/>
      <c r="U32" s="64"/>
    </row>
    <row r="33" spans="1:21" ht="12">
      <c r="A33" s="156"/>
      <c r="B33" s="155"/>
      <c r="C33" s="46"/>
      <c r="D33" s="46"/>
      <c r="E33" s="47"/>
      <c r="F33" s="47"/>
      <c r="G33" s="47"/>
      <c r="H33" s="47"/>
      <c r="I33" s="166"/>
      <c r="J33" s="166"/>
      <c r="K33" s="47"/>
      <c r="L33" s="47"/>
      <c r="M33" s="63"/>
      <c r="N33" s="63"/>
      <c r="O33" s="47"/>
      <c r="P33" s="47"/>
      <c r="Q33" s="47"/>
      <c r="R33" s="47"/>
      <c r="S33" s="47"/>
      <c r="T33" s="47"/>
      <c r="U33" s="47"/>
    </row>
    <row r="34" spans="1:21" ht="14.25">
      <c r="A34" s="189" t="s">
        <v>531</v>
      </c>
      <c r="B34" s="155"/>
      <c r="C34" s="46"/>
      <c r="D34" s="46"/>
      <c r="E34" s="47"/>
      <c r="F34" s="47"/>
      <c r="G34" s="47"/>
      <c r="H34" s="47"/>
      <c r="I34" s="47"/>
      <c r="J34" s="47"/>
      <c r="K34" s="47"/>
      <c r="L34" s="47"/>
      <c r="M34" s="63"/>
      <c r="N34" s="63"/>
      <c r="O34" s="47"/>
      <c r="P34" s="47"/>
      <c r="Q34" s="47"/>
      <c r="R34" s="47"/>
      <c r="S34" s="47"/>
      <c r="T34" s="47"/>
      <c r="U34" s="47"/>
    </row>
    <row r="35" spans="1:19" ht="12" customHeight="1">
      <c r="A35" s="317" t="s">
        <v>295</v>
      </c>
      <c r="B35" s="317"/>
      <c r="C35" s="318"/>
      <c r="D35" s="282" t="s">
        <v>296</v>
      </c>
      <c r="E35" s="313"/>
      <c r="F35" s="282" t="s">
        <v>533</v>
      </c>
      <c r="G35" s="313"/>
      <c r="H35" s="282" t="s">
        <v>297</v>
      </c>
      <c r="I35" s="313"/>
      <c r="J35" s="316" t="s">
        <v>298</v>
      </c>
      <c r="K35" s="313"/>
      <c r="L35" s="310" t="s">
        <v>299</v>
      </c>
      <c r="M35" s="304"/>
      <c r="N35" s="304"/>
      <c r="O35" s="304"/>
      <c r="P35" s="304"/>
      <c r="Q35" s="304"/>
      <c r="R35" s="190"/>
      <c r="S35" s="49"/>
    </row>
    <row r="36" spans="1:21" ht="12">
      <c r="A36" s="319"/>
      <c r="B36" s="319"/>
      <c r="C36" s="320"/>
      <c r="D36" s="314"/>
      <c r="E36" s="315"/>
      <c r="F36" s="314"/>
      <c r="G36" s="315"/>
      <c r="H36" s="314"/>
      <c r="I36" s="315"/>
      <c r="J36" s="314"/>
      <c r="K36" s="315"/>
      <c r="L36" s="310" t="s">
        <v>122</v>
      </c>
      <c r="M36" s="309"/>
      <c r="N36" s="279" t="s">
        <v>7</v>
      </c>
      <c r="O36" s="309"/>
      <c r="P36" s="279" t="s">
        <v>8</v>
      </c>
      <c r="Q36" s="304"/>
      <c r="R36" s="49"/>
      <c r="S36" s="49"/>
      <c r="T36" s="49"/>
      <c r="U36" s="49"/>
    </row>
    <row r="37" spans="1:21" ht="12">
      <c r="A37" s="191"/>
      <c r="B37" s="192"/>
      <c r="C37" s="52"/>
      <c r="D37" s="46"/>
      <c r="E37" s="51" t="s">
        <v>2</v>
      </c>
      <c r="F37" s="51"/>
      <c r="G37" s="51" t="s">
        <v>2</v>
      </c>
      <c r="H37" s="51"/>
      <c r="I37" s="51" t="s">
        <v>2</v>
      </c>
      <c r="J37" s="51"/>
      <c r="K37" s="51" t="s">
        <v>2</v>
      </c>
      <c r="L37" s="51"/>
      <c r="M37" s="193" t="s">
        <v>54</v>
      </c>
      <c r="N37" s="193"/>
      <c r="O37" s="51" t="s">
        <v>54</v>
      </c>
      <c r="P37" s="51"/>
      <c r="Q37" s="51" t="s">
        <v>54</v>
      </c>
      <c r="R37" s="51"/>
      <c r="S37" s="51"/>
      <c r="T37" s="51"/>
      <c r="U37" s="51"/>
    </row>
    <row r="38" spans="1:21" ht="12">
      <c r="A38" s="75" t="s">
        <v>300</v>
      </c>
      <c r="B38" s="155"/>
      <c r="C38" s="52"/>
      <c r="D38" s="46"/>
      <c r="E38" s="23"/>
      <c r="F38" s="23"/>
      <c r="G38" s="23"/>
      <c r="H38" s="23"/>
      <c r="I38" s="23"/>
      <c r="J38" s="23"/>
      <c r="K38" s="23"/>
      <c r="L38" s="23"/>
      <c r="M38" s="194"/>
      <c r="N38" s="194"/>
      <c r="O38" s="75"/>
      <c r="P38" s="75"/>
      <c r="Q38" s="75"/>
      <c r="R38" s="75"/>
      <c r="S38" s="75"/>
      <c r="T38" s="75"/>
      <c r="U38" s="75"/>
    </row>
    <row r="39" spans="1:21" ht="12">
      <c r="A39" s="45"/>
      <c r="B39" s="155"/>
      <c r="C39" s="52">
        <v>34168</v>
      </c>
      <c r="D39" s="46"/>
      <c r="E39" s="23">
        <v>37</v>
      </c>
      <c r="F39" s="23"/>
      <c r="G39" s="23">
        <v>19</v>
      </c>
      <c r="H39" s="218">
        <v>4123330</v>
      </c>
      <c r="I39" s="233"/>
      <c r="J39" s="218">
        <v>2709648</v>
      </c>
      <c r="K39" s="233"/>
      <c r="L39" s="329">
        <f>J39/H39*100</f>
        <v>65.71504099841633</v>
      </c>
      <c r="M39" s="233"/>
      <c r="N39" s="328">
        <v>64.92</v>
      </c>
      <c r="O39" s="233"/>
      <c r="P39" s="328">
        <v>66.45</v>
      </c>
      <c r="Q39" s="233"/>
      <c r="R39" s="75"/>
      <c r="S39" s="75"/>
      <c r="T39" s="75"/>
      <c r="U39" s="75"/>
    </row>
    <row r="40" spans="1:21" ht="12">
      <c r="A40" s="45"/>
      <c r="B40" s="155"/>
      <c r="C40" s="52">
        <v>35358</v>
      </c>
      <c r="D40" s="46"/>
      <c r="E40" s="23">
        <v>54</v>
      </c>
      <c r="F40" s="23"/>
      <c r="G40" s="23">
        <v>12</v>
      </c>
      <c r="H40" s="218">
        <v>4228661</v>
      </c>
      <c r="I40" s="233"/>
      <c r="J40" s="218">
        <v>2451552</v>
      </c>
      <c r="K40" s="233"/>
      <c r="L40" s="329">
        <f>J40/H40*100</f>
        <v>57.974663847492145</v>
      </c>
      <c r="M40" s="233"/>
      <c r="N40" s="328">
        <v>57.25</v>
      </c>
      <c r="O40" s="233"/>
      <c r="P40" s="328">
        <v>58.64</v>
      </c>
      <c r="Q40" s="233"/>
      <c r="R40" s="75"/>
      <c r="S40" s="75"/>
      <c r="T40" s="75"/>
      <c r="U40" s="75"/>
    </row>
    <row r="41" spans="1:21" ht="12">
      <c r="A41" s="45"/>
      <c r="B41" s="155"/>
      <c r="C41" s="52">
        <v>36702</v>
      </c>
      <c r="D41" s="46"/>
      <c r="E41" s="23">
        <v>52</v>
      </c>
      <c r="F41" s="23"/>
      <c r="G41" s="23">
        <v>12</v>
      </c>
      <c r="H41" s="218">
        <v>4377416</v>
      </c>
      <c r="I41" s="233"/>
      <c r="J41" s="218">
        <v>2650690</v>
      </c>
      <c r="K41" s="233"/>
      <c r="L41" s="329">
        <f>J41/H41*100</f>
        <v>60.55376048335365</v>
      </c>
      <c r="M41" s="233"/>
      <c r="N41" s="328">
        <v>60.09</v>
      </c>
      <c r="O41" s="233"/>
      <c r="P41" s="328">
        <v>60.98</v>
      </c>
      <c r="Q41" s="233"/>
      <c r="R41" s="75"/>
      <c r="S41" s="75"/>
      <c r="T41" s="75"/>
      <c r="U41" s="75"/>
    </row>
    <row r="42" spans="1:21" ht="12">
      <c r="A42" s="45"/>
      <c r="B42" s="155"/>
      <c r="C42" s="52">
        <v>37934</v>
      </c>
      <c r="D42" s="46"/>
      <c r="E42" s="23">
        <v>40</v>
      </c>
      <c r="F42" s="23"/>
      <c r="G42" s="23">
        <v>12</v>
      </c>
      <c r="H42" s="218">
        <v>4461223</v>
      </c>
      <c r="I42" s="233"/>
      <c r="J42" s="218">
        <v>2637124</v>
      </c>
      <c r="K42" s="233"/>
      <c r="L42" s="329">
        <f>J42/H42*100</f>
        <v>59.112131359494924</v>
      </c>
      <c r="M42" s="233"/>
      <c r="N42" s="328">
        <v>58.99</v>
      </c>
      <c r="O42" s="233"/>
      <c r="P42" s="328">
        <v>59.23</v>
      </c>
      <c r="Q42" s="233"/>
      <c r="R42" s="75"/>
      <c r="S42" s="75"/>
      <c r="T42" s="75"/>
      <c r="U42" s="75"/>
    </row>
    <row r="43" spans="1:21" ht="12">
      <c r="A43" s="45"/>
      <c r="B43" s="155"/>
      <c r="C43" s="52">
        <v>38606</v>
      </c>
      <c r="D43" s="46"/>
      <c r="E43" s="23">
        <v>45</v>
      </c>
      <c r="F43" s="23"/>
      <c r="G43" s="23">
        <v>12</v>
      </c>
      <c r="H43" s="218">
        <v>4493614</v>
      </c>
      <c r="I43" s="233"/>
      <c r="J43" s="218">
        <v>2997497</v>
      </c>
      <c r="K43" s="233"/>
      <c r="L43" s="329">
        <f>J43/H43*100</f>
        <v>66.70570725478423</v>
      </c>
      <c r="M43" s="233"/>
      <c r="N43" s="328">
        <v>65.96</v>
      </c>
      <c r="O43" s="233"/>
      <c r="P43" s="328">
        <v>67.38</v>
      </c>
      <c r="Q43" s="233"/>
      <c r="R43" s="75"/>
      <c r="S43" s="75"/>
      <c r="T43" s="75"/>
      <c r="U43" s="75"/>
    </row>
    <row r="44" spans="1:21" ht="12">
      <c r="A44" s="45" t="s">
        <v>532</v>
      </c>
      <c r="B44" s="155"/>
      <c r="C44" s="52"/>
      <c r="D44" s="46"/>
      <c r="E44" s="23"/>
      <c r="F44" s="23"/>
      <c r="G44" s="23"/>
      <c r="H44" s="23"/>
      <c r="I44" s="23"/>
      <c r="J44" s="23"/>
      <c r="K44" s="23"/>
      <c r="L44" s="23"/>
      <c r="M44" s="194"/>
      <c r="N44" s="194"/>
      <c r="O44" s="75"/>
      <c r="P44" s="75"/>
      <c r="Q44" s="75"/>
      <c r="R44" s="75"/>
      <c r="S44" s="75"/>
      <c r="T44" s="75"/>
      <c r="U44" s="75"/>
    </row>
    <row r="45" spans="1:21" ht="12">
      <c r="A45" s="45"/>
      <c r="B45" s="155"/>
      <c r="C45" s="52">
        <v>34903</v>
      </c>
      <c r="D45" s="46"/>
      <c r="E45" s="23">
        <v>7</v>
      </c>
      <c r="F45" s="23"/>
      <c r="G45" s="23">
        <v>2</v>
      </c>
      <c r="H45" s="218">
        <v>4202716</v>
      </c>
      <c r="I45" s="233"/>
      <c r="J45" s="218">
        <v>1609090</v>
      </c>
      <c r="K45" s="233"/>
      <c r="L45" s="329">
        <f>J45/H45*100</f>
        <v>38.28690779962291</v>
      </c>
      <c r="M45" s="233"/>
      <c r="N45" s="328">
        <v>38.73</v>
      </c>
      <c r="O45" s="233"/>
      <c r="P45" s="328">
        <v>37.88</v>
      </c>
      <c r="Q45" s="233"/>
      <c r="R45" s="75"/>
      <c r="S45" s="75"/>
      <c r="T45" s="75"/>
      <c r="U45" s="75"/>
    </row>
    <row r="46" spans="1:21" ht="12">
      <c r="A46" s="45"/>
      <c r="B46" s="155"/>
      <c r="C46" s="52">
        <v>35988</v>
      </c>
      <c r="D46" s="46"/>
      <c r="E46" s="23">
        <v>8</v>
      </c>
      <c r="F46" s="23"/>
      <c r="G46" s="23">
        <v>2</v>
      </c>
      <c r="H46" s="218">
        <v>4302360</v>
      </c>
      <c r="I46" s="233"/>
      <c r="J46" s="218">
        <v>2450362</v>
      </c>
      <c r="K46" s="233"/>
      <c r="L46" s="329">
        <f>J46/H46*100</f>
        <v>56.95390436876505</v>
      </c>
      <c r="M46" s="233"/>
      <c r="N46" s="328">
        <v>56.62</v>
      </c>
      <c r="O46" s="233"/>
      <c r="P46" s="328">
        <v>57.26</v>
      </c>
      <c r="Q46" s="233"/>
      <c r="R46" s="75"/>
      <c r="S46" s="75"/>
      <c r="T46" s="75"/>
      <c r="U46" s="75"/>
    </row>
    <row r="47" spans="1:21" ht="12">
      <c r="A47" s="45"/>
      <c r="B47" s="155"/>
      <c r="C47" s="52">
        <v>37101</v>
      </c>
      <c r="D47" s="46"/>
      <c r="E47" s="23">
        <v>8</v>
      </c>
      <c r="F47" s="23"/>
      <c r="G47" s="23">
        <v>2</v>
      </c>
      <c r="H47" s="218">
        <v>4412878</v>
      </c>
      <c r="I47" s="233"/>
      <c r="J47" s="218">
        <v>2454892</v>
      </c>
      <c r="K47" s="233"/>
      <c r="L47" s="329">
        <f>J47/H47*100</f>
        <v>55.63018057603224</v>
      </c>
      <c r="M47" s="233"/>
      <c r="N47" s="328">
        <v>55.17</v>
      </c>
      <c r="O47" s="233"/>
      <c r="P47" s="328">
        <v>56.05</v>
      </c>
      <c r="Q47" s="233"/>
      <c r="R47" s="75"/>
      <c r="S47" s="75"/>
      <c r="T47" s="75"/>
      <c r="U47" s="75"/>
    </row>
    <row r="48" spans="1:21" ht="12">
      <c r="A48" s="45"/>
      <c r="B48" s="155"/>
      <c r="C48" s="52">
        <v>38179</v>
      </c>
      <c r="D48" s="46"/>
      <c r="E48" s="23">
        <v>6</v>
      </c>
      <c r="F48" s="23"/>
      <c r="G48" s="23">
        <v>2</v>
      </c>
      <c r="H48" s="218">
        <v>4474058</v>
      </c>
      <c r="I48" s="233"/>
      <c r="J48" s="218">
        <v>2465532</v>
      </c>
      <c r="K48" s="233"/>
      <c r="L48" s="329">
        <f>J48/H48*100</f>
        <v>55.10728738876429</v>
      </c>
      <c r="M48" s="233"/>
      <c r="N48" s="328">
        <v>55.31</v>
      </c>
      <c r="O48" s="233"/>
      <c r="P48" s="328">
        <v>54.92</v>
      </c>
      <c r="Q48" s="233"/>
      <c r="R48" s="75"/>
      <c r="S48" s="75"/>
      <c r="T48" s="75"/>
      <c r="U48" s="75"/>
    </row>
    <row r="49" spans="1:21" ht="12">
      <c r="A49" s="45"/>
      <c r="B49" s="155"/>
      <c r="C49" s="52">
        <v>39292</v>
      </c>
      <c r="E49" s="23">
        <v>5</v>
      </c>
      <c r="G49" s="23">
        <v>2</v>
      </c>
      <c r="H49" s="218">
        <v>4523609</v>
      </c>
      <c r="I49" s="218"/>
      <c r="J49" s="218">
        <v>2560889</v>
      </c>
      <c r="K49" s="218"/>
      <c r="L49" s="329">
        <f>J49/H49*100</f>
        <v>56.61163464835267</v>
      </c>
      <c r="M49" s="329"/>
      <c r="N49" s="328">
        <v>57.02</v>
      </c>
      <c r="O49" s="328"/>
      <c r="P49" s="328">
        <v>56.24</v>
      </c>
      <c r="Q49" s="328"/>
      <c r="R49" s="75"/>
      <c r="S49" s="75"/>
      <c r="T49" s="75"/>
      <c r="U49" s="75"/>
    </row>
    <row r="50" spans="1:21" ht="12">
      <c r="A50" s="45" t="s">
        <v>301</v>
      </c>
      <c r="B50" s="155"/>
      <c r="C50" s="52"/>
      <c r="D50" s="46"/>
      <c r="E50" s="23"/>
      <c r="F50" s="23"/>
      <c r="G50" s="23"/>
      <c r="H50" s="23"/>
      <c r="I50" s="23"/>
      <c r="J50" s="23"/>
      <c r="K50" s="23"/>
      <c r="L50" s="23"/>
      <c r="M50" s="194"/>
      <c r="N50" s="194"/>
      <c r="O50" s="75"/>
      <c r="P50" s="75"/>
      <c r="Q50" s="75"/>
      <c r="R50" s="75"/>
      <c r="S50" s="75"/>
      <c r="T50" s="75"/>
      <c r="U50" s="75"/>
    </row>
    <row r="51" spans="1:21" ht="12">
      <c r="A51" s="156"/>
      <c r="B51" s="75"/>
      <c r="C51" s="52">
        <v>33174</v>
      </c>
      <c r="D51" s="46"/>
      <c r="E51" s="23">
        <v>4</v>
      </c>
      <c r="F51" s="23"/>
      <c r="G51" s="23">
        <v>1</v>
      </c>
      <c r="H51" s="218">
        <v>3919959</v>
      </c>
      <c r="I51" s="233"/>
      <c r="J51" s="218">
        <v>1508753</v>
      </c>
      <c r="K51" s="233"/>
      <c r="L51" s="329">
        <f>J51/H51*100</f>
        <v>38.48899950229071</v>
      </c>
      <c r="M51" s="233"/>
      <c r="N51" s="328">
        <v>37.42</v>
      </c>
      <c r="O51" s="233"/>
      <c r="P51" s="328">
        <v>39.47</v>
      </c>
      <c r="Q51" s="233"/>
      <c r="R51" s="75"/>
      <c r="S51" s="75"/>
      <c r="T51" s="75"/>
      <c r="U51" s="75"/>
    </row>
    <row r="52" spans="1:21" ht="12">
      <c r="A52" s="156"/>
      <c r="B52" s="75"/>
      <c r="C52" s="52">
        <v>34637</v>
      </c>
      <c r="D52" s="46"/>
      <c r="E52" s="23">
        <v>3</v>
      </c>
      <c r="F52" s="23"/>
      <c r="G52" s="23">
        <v>1</v>
      </c>
      <c r="H52" s="218">
        <v>4152684</v>
      </c>
      <c r="I52" s="233"/>
      <c r="J52" s="218">
        <v>1426312</v>
      </c>
      <c r="K52" s="233"/>
      <c r="L52" s="329">
        <f>J52/H52*100</f>
        <v>34.34675019818508</v>
      </c>
      <c r="M52" s="233"/>
      <c r="N52" s="328">
        <v>33.36</v>
      </c>
      <c r="O52" s="233"/>
      <c r="P52" s="328">
        <v>35.25</v>
      </c>
      <c r="Q52" s="233"/>
      <c r="R52" s="75"/>
      <c r="S52" s="75"/>
      <c r="T52" s="75"/>
      <c r="U52" s="75"/>
    </row>
    <row r="53" spans="1:21" ht="12">
      <c r="A53" s="156"/>
      <c r="B53" s="75"/>
      <c r="C53" s="52">
        <v>36093</v>
      </c>
      <c r="D53" s="46"/>
      <c r="E53" s="23">
        <v>2</v>
      </c>
      <c r="F53" s="23"/>
      <c r="G53" s="23">
        <v>1</v>
      </c>
      <c r="H53" s="218">
        <v>4273553</v>
      </c>
      <c r="I53" s="233"/>
      <c r="J53" s="218">
        <v>1705174</v>
      </c>
      <c r="K53" s="233"/>
      <c r="L53" s="329">
        <f>J53/H53*100</f>
        <v>39.90061665316892</v>
      </c>
      <c r="M53" s="233"/>
      <c r="N53" s="328">
        <v>39.21</v>
      </c>
      <c r="O53" s="233"/>
      <c r="P53" s="328">
        <v>40.54</v>
      </c>
      <c r="Q53" s="233"/>
      <c r="R53" s="75"/>
      <c r="S53" s="75"/>
      <c r="T53" s="75"/>
      <c r="U53" s="75"/>
    </row>
    <row r="54" spans="1:21" ht="12">
      <c r="A54" s="156"/>
      <c r="B54" s="75"/>
      <c r="C54" s="52">
        <v>37101</v>
      </c>
      <c r="D54" s="46"/>
      <c r="E54" s="23">
        <v>3</v>
      </c>
      <c r="F54" s="23"/>
      <c r="G54" s="23">
        <v>1</v>
      </c>
      <c r="H54" s="218">
        <v>4360076</v>
      </c>
      <c r="I54" s="233"/>
      <c r="J54" s="218">
        <v>2450975</v>
      </c>
      <c r="K54" s="233"/>
      <c r="L54" s="329">
        <f>J54/H54*100</f>
        <v>56.21404305796504</v>
      </c>
      <c r="M54" s="233"/>
      <c r="N54" s="328">
        <v>55.82</v>
      </c>
      <c r="O54" s="233"/>
      <c r="P54" s="328">
        <v>56.57</v>
      </c>
      <c r="Q54" s="233"/>
      <c r="R54" s="75"/>
      <c r="S54" s="75"/>
      <c r="T54" s="75"/>
      <c r="U54" s="75"/>
    </row>
    <row r="55" spans="1:21" ht="12">
      <c r="A55" s="156"/>
      <c r="B55" s="75"/>
      <c r="C55" s="52">
        <v>38536</v>
      </c>
      <c r="D55" s="46"/>
      <c r="E55" s="23">
        <v>2</v>
      </c>
      <c r="F55" s="23"/>
      <c r="G55" s="23">
        <v>1</v>
      </c>
      <c r="H55" s="218">
        <v>4429174</v>
      </c>
      <c r="I55" s="233"/>
      <c r="J55" s="218">
        <v>1476226</v>
      </c>
      <c r="K55" s="233"/>
      <c r="L55" s="329">
        <f>J55/H55*100</f>
        <v>33.32960050790509</v>
      </c>
      <c r="M55" s="233"/>
      <c r="N55" s="328">
        <v>33.28</v>
      </c>
      <c r="O55" s="233"/>
      <c r="P55" s="328">
        <v>33.37</v>
      </c>
      <c r="Q55" s="233"/>
      <c r="R55" s="75"/>
      <c r="S55" s="75"/>
      <c r="T55" s="75"/>
      <c r="U55" s="75"/>
    </row>
    <row r="56" spans="1:21" ht="12">
      <c r="A56" s="45" t="s">
        <v>302</v>
      </c>
      <c r="B56" s="155"/>
      <c r="C56" s="52"/>
      <c r="D56" s="46"/>
      <c r="E56" s="23"/>
      <c r="F56" s="23"/>
      <c r="G56" s="23"/>
      <c r="H56" s="23"/>
      <c r="I56" s="23"/>
      <c r="J56" s="23"/>
      <c r="K56" s="23"/>
      <c r="L56" s="23"/>
      <c r="M56" s="194"/>
      <c r="N56" s="194"/>
      <c r="O56" s="75"/>
      <c r="P56" s="75"/>
      <c r="Q56" s="75"/>
      <c r="R56" s="75"/>
      <c r="S56" s="75"/>
      <c r="T56" s="75"/>
      <c r="U56" s="75"/>
    </row>
    <row r="57" spans="1:21" ht="12">
      <c r="A57" s="156"/>
      <c r="B57" s="155"/>
      <c r="C57" s="52">
        <v>33335</v>
      </c>
      <c r="D57" s="46"/>
      <c r="E57" s="23">
        <v>136</v>
      </c>
      <c r="F57" s="23"/>
      <c r="G57" s="23">
        <v>94</v>
      </c>
      <c r="H57" s="218">
        <v>3288805</v>
      </c>
      <c r="I57" s="218"/>
      <c r="J57" s="218">
        <v>1660155</v>
      </c>
      <c r="K57" s="218"/>
      <c r="L57" s="329">
        <f>J57/H57*100</f>
        <v>50.478973365705784</v>
      </c>
      <c r="M57" s="329"/>
      <c r="N57" s="328">
        <v>48.36</v>
      </c>
      <c r="O57" s="328"/>
      <c r="P57" s="328">
        <v>52.42</v>
      </c>
      <c r="Q57" s="328"/>
      <c r="R57" s="75"/>
      <c r="S57" s="75"/>
      <c r="T57" s="75"/>
      <c r="U57" s="75"/>
    </row>
    <row r="58" spans="1:21" ht="12">
      <c r="A58" s="156"/>
      <c r="B58" s="155"/>
      <c r="C58" s="52">
        <v>34861</v>
      </c>
      <c r="D58" s="46"/>
      <c r="E58" s="23">
        <v>146</v>
      </c>
      <c r="F58" s="23"/>
      <c r="G58" s="23">
        <v>92</v>
      </c>
      <c r="H58" s="218">
        <v>3551758</v>
      </c>
      <c r="I58" s="218"/>
      <c r="J58" s="218">
        <v>1596009</v>
      </c>
      <c r="K58" s="218"/>
      <c r="L58" s="329">
        <f>J58/H58*100</f>
        <v>44.935747311613014</v>
      </c>
      <c r="M58" s="329"/>
      <c r="N58" s="328">
        <v>42.82</v>
      </c>
      <c r="O58" s="328"/>
      <c r="P58" s="328">
        <v>46.88</v>
      </c>
      <c r="Q58" s="328"/>
      <c r="R58" s="75"/>
      <c r="S58" s="75"/>
      <c r="T58" s="75"/>
      <c r="U58" s="75"/>
    </row>
    <row r="59" spans="1:21" ht="12">
      <c r="A59" s="156"/>
      <c r="B59" s="155"/>
      <c r="C59" s="52">
        <v>36261</v>
      </c>
      <c r="D59" s="46"/>
      <c r="E59" s="23">
        <v>135</v>
      </c>
      <c r="F59" s="23"/>
      <c r="G59" s="23">
        <v>92</v>
      </c>
      <c r="H59" s="218">
        <v>3567335</v>
      </c>
      <c r="I59" s="218"/>
      <c r="J59" s="218">
        <v>1718472</v>
      </c>
      <c r="K59" s="218"/>
      <c r="L59" s="329">
        <f>J59/H59*100</f>
        <v>48.17243124068808</v>
      </c>
      <c r="M59" s="329"/>
      <c r="N59" s="328">
        <v>49.45</v>
      </c>
      <c r="O59" s="328"/>
      <c r="P59" s="328">
        <v>46.78</v>
      </c>
      <c r="Q59" s="328"/>
      <c r="R59" s="75"/>
      <c r="S59" s="75"/>
      <c r="T59" s="75"/>
      <c r="U59" s="75"/>
    </row>
    <row r="60" spans="1:21" ht="12">
      <c r="A60" s="156"/>
      <c r="B60" s="155"/>
      <c r="C60" s="52">
        <v>37724</v>
      </c>
      <c r="D60" s="46"/>
      <c r="E60" s="23">
        <v>134</v>
      </c>
      <c r="F60" s="23"/>
      <c r="G60" s="23">
        <v>93</v>
      </c>
      <c r="H60" s="218">
        <v>3592405</v>
      </c>
      <c r="I60" s="233"/>
      <c r="J60" s="218">
        <v>1602334</v>
      </c>
      <c r="K60" s="233"/>
      <c r="L60" s="329">
        <f>J60/H60*100</f>
        <v>44.60337851662048</v>
      </c>
      <c r="M60" s="233"/>
      <c r="N60" s="328">
        <v>43.32</v>
      </c>
      <c r="O60" s="233"/>
      <c r="P60" s="328">
        <v>45.77</v>
      </c>
      <c r="Q60" s="233"/>
      <c r="R60" s="75"/>
      <c r="S60" s="75"/>
      <c r="T60" s="75"/>
      <c r="U60" s="75"/>
    </row>
    <row r="61" spans="1:21" ht="12">
      <c r="A61" s="156"/>
      <c r="B61" s="75"/>
      <c r="C61" s="52">
        <v>39180</v>
      </c>
      <c r="E61" s="23">
        <v>144</v>
      </c>
      <c r="G61" s="23">
        <v>92</v>
      </c>
      <c r="H61" s="218">
        <v>3932673</v>
      </c>
      <c r="I61" s="218"/>
      <c r="J61" s="218">
        <v>1795938</v>
      </c>
      <c r="K61" s="218"/>
      <c r="L61" s="329">
        <f>J61/H61*100</f>
        <v>45.66710733386682</v>
      </c>
      <c r="M61" s="329"/>
      <c r="N61" s="330">
        <v>45</v>
      </c>
      <c r="O61" s="331"/>
      <c r="P61" s="328">
        <v>46.27</v>
      </c>
      <c r="Q61" s="328"/>
      <c r="R61" s="75"/>
      <c r="S61" s="75"/>
      <c r="T61" s="75"/>
      <c r="U61" s="75"/>
    </row>
    <row r="62" spans="1:21" ht="12">
      <c r="A62" s="162"/>
      <c r="B62" s="163"/>
      <c r="C62" s="59"/>
      <c r="D62" s="60"/>
      <c r="E62" s="195"/>
      <c r="F62" s="195"/>
      <c r="G62" s="195"/>
      <c r="H62" s="195"/>
      <c r="I62" s="195"/>
      <c r="J62" s="195"/>
      <c r="K62" s="195"/>
      <c r="L62" s="195"/>
      <c r="M62" s="196"/>
      <c r="N62" s="196"/>
      <c r="O62" s="195"/>
      <c r="P62" s="195"/>
      <c r="Q62" s="195"/>
      <c r="R62" s="75"/>
      <c r="S62" s="75"/>
      <c r="T62" s="75"/>
      <c r="U62" s="75"/>
    </row>
    <row r="63" spans="1:21" ht="12">
      <c r="A63" s="75"/>
      <c r="B63" s="45" t="s">
        <v>303</v>
      </c>
      <c r="C63" s="46"/>
      <c r="D63" s="46"/>
      <c r="E63" s="75"/>
      <c r="F63" s="75"/>
      <c r="G63" s="75"/>
      <c r="H63" s="75"/>
      <c r="I63" s="75"/>
      <c r="J63" s="75"/>
      <c r="K63" s="75"/>
      <c r="L63" s="75"/>
      <c r="M63" s="197"/>
      <c r="N63" s="197"/>
      <c r="O63" s="75"/>
      <c r="P63" s="75"/>
      <c r="Q63" s="32"/>
      <c r="R63" s="32"/>
      <c r="S63" s="75"/>
      <c r="T63" s="75"/>
      <c r="U63" s="32"/>
    </row>
    <row r="64" spans="1:21" ht="12">
      <c r="A64" s="156"/>
      <c r="B64" s="155" t="s">
        <v>304</v>
      </c>
      <c r="C64" s="46"/>
      <c r="D64" s="46"/>
      <c r="E64" s="47"/>
      <c r="F64" s="47"/>
      <c r="G64" s="47"/>
      <c r="H64" s="47"/>
      <c r="I64" s="47"/>
      <c r="J64" s="47"/>
      <c r="K64" s="47"/>
      <c r="L64" s="47"/>
      <c r="M64" s="63"/>
      <c r="N64" s="63"/>
      <c r="O64" s="47"/>
      <c r="P64" s="47"/>
      <c r="Q64" s="47"/>
      <c r="R64" s="47"/>
      <c r="S64" s="47"/>
      <c r="T64" s="47"/>
      <c r="U64" s="47"/>
    </row>
    <row r="65" spans="1:21" ht="12">
      <c r="A65" s="156"/>
      <c r="B65" s="155"/>
      <c r="C65" s="46"/>
      <c r="D65" s="46"/>
      <c r="E65" s="47"/>
      <c r="F65" s="47"/>
      <c r="G65" s="47"/>
      <c r="H65" s="47"/>
      <c r="I65" s="47"/>
      <c r="J65" s="47"/>
      <c r="K65" s="47"/>
      <c r="L65" s="47"/>
      <c r="M65" s="63"/>
      <c r="N65" s="63"/>
      <c r="O65" s="47"/>
      <c r="P65" s="47"/>
      <c r="Q65" s="32" t="s">
        <v>305</v>
      </c>
      <c r="R65" s="32"/>
      <c r="S65" s="47"/>
      <c r="T65" s="47"/>
      <c r="U65" s="32"/>
    </row>
  </sheetData>
  <mergeCells count="187">
    <mergeCell ref="F8:G8"/>
    <mergeCell ref="H3:I3"/>
    <mergeCell ref="F3:G3"/>
    <mergeCell ref="P9:Q9"/>
    <mergeCell ref="L3:M3"/>
    <mergeCell ref="N3:O3"/>
    <mergeCell ref="P2:Q3"/>
    <mergeCell ref="L5:M5"/>
    <mergeCell ref="L6:M6"/>
    <mergeCell ref="L7:M7"/>
    <mergeCell ref="D9:E9"/>
    <mergeCell ref="P61:Q61"/>
    <mergeCell ref="P57:Q57"/>
    <mergeCell ref="N58:O58"/>
    <mergeCell ref="N57:O57"/>
    <mergeCell ref="P54:Q54"/>
    <mergeCell ref="P55:Q55"/>
    <mergeCell ref="P59:Q59"/>
    <mergeCell ref="P60:Q60"/>
    <mergeCell ref="P58:Q58"/>
    <mergeCell ref="H61:I61"/>
    <mergeCell ref="J61:K61"/>
    <mergeCell ref="L61:M61"/>
    <mergeCell ref="N61:O61"/>
    <mergeCell ref="H60:I60"/>
    <mergeCell ref="N45:O45"/>
    <mergeCell ref="N46:O46"/>
    <mergeCell ref="H49:I49"/>
    <mergeCell ref="J49:K49"/>
    <mergeCell ref="L49:M49"/>
    <mergeCell ref="N49:O49"/>
    <mergeCell ref="H45:I45"/>
    <mergeCell ref="H46:I46"/>
    <mergeCell ref="H47:I47"/>
    <mergeCell ref="L47:M47"/>
    <mergeCell ref="N43:O43"/>
    <mergeCell ref="P8:Q8"/>
    <mergeCell ref="J9:K9"/>
    <mergeCell ref="L9:M9"/>
    <mergeCell ref="N9:O9"/>
    <mergeCell ref="N39:O39"/>
    <mergeCell ref="N40:O40"/>
    <mergeCell ref="N41:O41"/>
    <mergeCell ref="P43:Q43"/>
    <mergeCell ref="P45:Q45"/>
    <mergeCell ref="P46:Q46"/>
    <mergeCell ref="P47:Q47"/>
    <mergeCell ref="P53:Q53"/>
    <mergeCell ref="P48:Q48"/>
    <mergeCell ref="P51:Q51"/>
    <mergeCell ref="P52:Q52"/>
    <mergeCell ref="P49:Q49"/>
    <mergeCell ref="N52:O52"/>
    <mergeCell ref="N53:O53"/>
    <mergeCell ref="N54:O54"/>
    <mergeCell ref="N47:O47"/>
    <mergeCell ref="N48:O48"/>
    <mergeCell ref="N51:O51"/>
    <mergeCell ref="L54:M54"/>
    <mergeCell ref="L55:M55"/>
    <mergeCell ref="L57:M57"/>
    <mergeCell ref="L58:M58"/>
    <mergeCell ref="N55:O55"/>
    <mergeCell ref="J59:K59"/>
    <mergeCell ref="J58:K58"/>
    <mergeCell ref="J60:K60"/>
    <mergeCell ref="N60:O60"/>
    <mergeCell ref="N59:O59"/>
    <mergeCell ref="L59:M59"/>
    <mergeCell ref="J57:K57"/>
    <mergeCell ref="L60:M60"/>
    <mergeCell ref="L52:M52"/>
    <mergeCell ref="J52:K52"/>
    <mergeCell ref="H59:I59"/>
    <mergeCell ref="H51:I51"/>
    <mergeCell ref="H52:I52"/>
    <mergeCell ref="H53:I53"/>
    <mergeCell ref="J53:K53"/>
    <mergeCell ref="J54:K54"/>
    <mergeCell ref="J55:K55"/>
    <mergeCell ref="L53:M53"/>
    <mergeCell ref="J43:K43"/>
    <mergeCell ref="J45:K45"/>
    <mergeCell ref="J46:K46"/>
    <mergeCell ref="L51:M51"/>
    <mergeCell ref="L43:M43"/>
    <mergeCell ref="L45:M45"/>
    <mergeCell ref="L46:M46"/>
    <mergeCell ref="L48:M48"/>
    <mergeCell ref="J47:K47"/>
    <mergeCell ref="J48:K48"/>
    <mergeCell ref="J51:K51"/>
    <mergeCell ref="H58:I58"/>
    <mergeCell ref="H48:I48"/>
    <mergeCell ref="H41:I41"/>
    <mergeCell ref="H42:I42"/>
    <mergeCell ref="H55:I55"/>
    <mergeCell ref="H57:I57"/>
    <mergeCell ref="H43:I43"/>
    <mergeCell ref="H54:I54"/>
    <mergeCell ref="J41:K41"/>
    <mergeCell ref="L42:M42"/>
    <mergeCell ref="P36:Q36"/>
    <mergeCell ref="P41:Q41"/>
    <mergeCell ref="N42:O42"/>
    <mergeCell ref="P42:Q42"/>
    <mergeCell ref="J42:K42"/>
    <mergeCell ref="H40:I40"/>
    <mergeCell ref="P39:Q39"/>
    <mergeCell ref="P40:Q40"/>
    <mergeCell ref="J39:K39"/>
    <mergeCell ref="J40:K40"/>
    <mergeCell ref="H39:I39"/>
    <mergeCell ref="L39:M39"/>
    <mergeCell ref="L40:M40"/>
    <mergeCell ref="L41:M41"/>
    <mergeCell ref="T28:U28"/>
    <mergeCell ref="R28:S28"/>
    <mergeCell ref="H28:I28"/>
    <mergeCell ref="J28:K28"/>
    <mergeCell ref="L28:M28"/>
    <mergeCell ref="N28:O28"/>
    <mergeCell ref="M17:O17"/>
    <mergeCell ref="P5:Q5"/>
    <mergeCell ref="P6:Q6"/>
    <mergeCell ref="P7:Q7"/>
    <mergeCell ref="N5:O5"/>
    <mergeCell ref="N6:O6"/>
    <mergeCell ref="N7:O7"/>
    <mergeCell ref="N8:O8"/>
    <mergeCell ref="L8:M8"/>
    <mergeCell ref="J8:K8"/>
    <mergeCell ref="H5:I5"/>
    <mergeCell ref="H6:I6"/>
    <mergeCell ref="I17:K17"/>
    <mergeCell ref="H7:I7"/>
    <mergeCell ref="J5:K5"/>
    <mergeCell ref="J6:K6"/>
    <mergeCell ref="J7:K7"/>
    <mergeCell ref="H8:I8"/>
    <mergeCell ref="J3:K3"/>
    <mergeCell ref="J2:O2"/>
    <mergeCell ref="A16:C16"/>
    <mergeCell ref="F5:G5"/>
    <mergeCell ref="F6:G6"/>
    <mergeCell ref="F7:G7"/>
    <mergeCell ref="D5:E5"/>
    <mergeCell ref="D6:E6"/>
    <mergeCell ref="D7:E7"/>
    <mergeCell ref="D8:E8"/>
    <mergeCell ref="A2:C3"/>
    <mergeCell ref="D3:E3"/>
    <mergeCell ref="D2:I2"/>
    <mergeCell ref="A35:C36"/>
    <mergeCell ref="A27:C28"/>
    <mergeCell ref="I20:K20"/>
    <mergeCell ref="D27:E28"/>
    <mergeCell ref="F27:G28"/>
    <mergeCell ref="D35:E36"/>
    <mergeCell ref="F35:G36"/>
    <mergeCell ref="H35:I36"/>
    <mergeCell ref="J35:K36"/>
    <mergeCell ref="M21:O21"/>
    <mergeCell ref="E19:G19"/>
    <mergeCell ref="I19:K19"/>
    <mergeCell ref="I21:K21"/>
    <mergeCell ref="E20:G20"/>
    <mergeCell ref="E18:G18"/>
    <mergeCell ref="E21:G21"/>
    <mergeCell ref="M19:O19"/>
    <mergeCell ref="F9:G9"/>
    <mergeCell ref="H9:I9"/>
    <mergeCell ref="M20:O20"/>
    <mergeCell ref="I18:K18"/>
    <mergeCell ref="M18:O18"/>
    <mergeCell ref="H16:K16"/>
    <mergeCell ref="L16:O16"/>
    <mergeCell ref="D16:G16"/>
    <mergeCell ref="E17:G17"/>
    <mergeCell ref="L35:Q35"/>
    <mergeCell ref="L36:M36"/>
    <mergeCell ref="N36:O36"/>
    <mergeCell ref="P28:Q28"/>
    <mergeCell ref="E22:G22"/>
    <mergeCell ref="I22:K22"/>
    <mergeCell ref="M22:O22"/>
    <mergeCell ref="H27:S27"/>
  </mergeCells>
  <printOptions/>
  <pageMargins left="0.71" right="0.69" top="0.5905511811023623" bottom="0.984251968503937" header="0.1968503937007874" footer="0.5118110236220472"/>
  <pageSetup horizontalDpi="360" verticalDpi="360" orientation="portrait" paperSize="9" scale="94" r:id="rId2"/>
  <headerFooter alignWithMargins="0">
    <oddHeader>&amp;L&amp;"ＭＳ Ｐゴシック,太字"&amp;14公務員・選挙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2010-03-19T02:48:18Z</cp:lastPrinted>
  <dcterms:created xsi:type="dcterms:W3CDTF">2001-01-22T06:53:24Z</dcterms:created>
  <dcterms:modified xsi:type="dcterms:W3CDTF">2010-03-23T02:36:35Z</dcterms:modified>
  <cp:category/>
  <cp:version/>
  <cp:contentType/>
  <cp:contentStatus/>
</cp:coreProperties>
</file>