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410" windowWidth="12960" windowHeight="9105" activeTab="0"/>
  </bookViews>
  <sheets>
    <sheet name="高等学校卒業後" sheetId="1" r:id="rId1"/>
    <sheet name="公立高等学校卒業後" sheetId="2" r:id="rId2"/>
  </sheets>
  <definedNames>
    <definedName name="_Key1" hidden="1">'公立高等学校卒業後'!#REF!</definedName>
    <definedName name="_Order1" hidden="1">255</definedName>
    <definedName name="_Sort" hidden="1">'公立高等学校卒業後'!$B$1:$Z$115</definedName>
    <definedName name="_xlnm.Print_Area" localSheetId="0">'高等学校卒業後'!$A$1:$AB$119</definedName>
    <definedName name="_xlnm.Print_Area">'公立高等学校卒業後'!$B$60:$Z$115</definedName>
    <definedName name="PRINT_AREA_MI">'公立高等学校卒業後'!$B$60:$Z$115</definedName>
    <definedName name="_xlnm.Print_Titles" localSheetId="1">'公立高等学校卒業後'!$2:$5</definedName>
    <definedName name="_xlnm.Print_Titles" localSheetId="0">'高等学校卒業後'!$2:$5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<sst xmlns="http://schemas.openxmlformats.org/spreadsheetml/2006/main" count="491" uniqueCount="231">
  <si>
    <t>男</t>
  </si>
  <si>
    <t>女</t>
  </si>
  <si>
    <t>計</t>
  </si>
  <si>
    <t>市　部　計</t>
  </si>
  <si>
    <t>郡　部　計</t>
  </si>
  <si>
    <t>東 灘 区</t>
  </si>
  <si>
    <t>兵 庫 区</t>
  </si>
  <si>
    <t>長 田 区</t>
  </si>
  <si>
    <t>須 磨 区</t>
  </si>
  <si>
    <t>垂 水 区</t>
  </si>
  <si>
    <t>中 央 区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</si>
  <si>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</si>
  <si>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</si>
  <si>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</si>
  <si>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</si>
  <si>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</si>
  <si>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</si>
  <si>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</si>
  <si>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</si>
  <si>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</si>
  <si>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</si>
  <si>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</si>
  <si>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</si>
  <si>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</si>
  <si>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</si>
  <si>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</si>
  <si>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</si>
  <si>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</si>
  <si>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</si>
  <si>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</si>
  <si>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</si>
  <si>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</si>
  <si>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</si>
  <si>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</si>
  <si>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</si>
  <si>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稲美町</t>
  </si>
  <si>
    <t>播磨町</t>
  </si>
  <si>
    <t>西播磨地域</t>
  </si>
  <si>
    <t>姫路市</t>
  </si>
  <si>
    <t>相生市</t>
  </si>
  <si>
    <t>龍野市</t>
  </si>
  <si>
    <t>赤穂市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</si>
  <si>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</si>
  <si>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</si>
  <si>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</si>
  <si>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</si>
  <si>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</si>
  <si>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</si>
  <si>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</si>
  <si>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新宮町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</si>
  <si>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</si>
  <si>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</si>
  <si>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</si>
  <si>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</si>
  <si>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</si>
  <si>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</si>
  <si>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</si>
  <si>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</si>
  <si>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</si>
  <si>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</si>
  <si>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</si>
  <si>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</si>
  <si>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</si>
  <si>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</si>
  <si>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</si>
  <si>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</si>
  <si>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</si>
  <si>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</si>
  <si>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</si>
  <si>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</si>
  <si>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</si>
  <si>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</si>
  <si>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</si>
  <si>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</si>
  <si>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</si>
  <si>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</si>
  <si>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</si>
  <si>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</si>
  <si>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</si>
  <si>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</si>
  <si>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</si>
  <si>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</si>
  <si>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</si>
  <si>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</si>
  <si>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</si>
  <si>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</si>
  <si>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</si>
  <si>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</si>
  <si>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</si>
  <si>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</si>
  <si>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</si>
  <si>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</si>
  <si>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</si>
  <si>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</si>
  <si>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</si>
  <si>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</si>
  <si>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</si>
  <si>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</si>
  <si>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</si>
  <si>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</si>
  <si>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</si>
  <si>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平成12年3月</t>
  </si>
  <si>
    <t>平成13年3月</t>
  </si>
  <si>
    <t>平成12年3月</t>
  </si>
  <si>
    <t>平成13年3月</t>
  </si>
  <si>
    <t>　公立高等学校の市町別・進路別卒業者数</t>
  </si>
  <si>
    <t>区　　分</t>
  </si>
  <si>
    <t>卒　業　者　数</t>
  </si>
  <si>
    <t>大学等進学者
(A)</t>
  </si>
  <si>
    <r>
      <t>専修学校（専門課程）進学者</t>
    </r>
    <r>
      <rPr>
        <sz val="9"/>
        <rFont val="ＭＳ Ｐゴシック"/>
        <family val="3"/>
      </rPr>
      <t xml:space="preserve">
(B)</t>
    </r>
  </si>
  <si>
    <r>
      <t>専修学校（一般
課程）等入学者</t>
    </r>
    <r>
      <rPr>
        <sz val="9"/>
        <rFont val="ＭＳ Ｐゴシック"/>
        <family val="3"/>
      </rPr>
      <t xml:space="preserve">
(C)</t>
    </r>
  </si>
  <si>
    <r>
      <t>公共職業能力開発施設等入学者</t>
    </r>
    <r>
      <rPr>
        <sz val="9"/>
        <rFont val="ＭＳ Ｐゴシック"/>
        <family val="3"/>
      </rPr>
      <t xml:space="preserve">
(D)</t>
    </r>
  </si>
  <si>
    <t>就　職　者
(E)</t>
  </si>
  <si>
    <r>
      <t>左記以外の者</t>
    </r>
    <r>
      <rPr>
        <sz val="9"/>
        <rFont val="ＭＳ Ｐゴシック"/>
        <family val="3"/>
      </rPr>
      <t xml:space="preserve">
(F)</t>
    </r>
  </si>
  <si>
    <r>
      <t>死亡・不詳の者</t>
    </r>
    <r>
      <rPr>
        <sz val="9"/>
        <rFont val="ＭＳ Ｐゴシック"/>
        <family val="3"/>
      </rPr>
      <t xml:space="preserve">
(G)</t>
    </r>
  </si>
  <si>
    <r>
      <t xml:space="preserve">左記A･B･C･Dのうち就職している者 </t>
    </r>
    <r>
      <rPr>
        <sz val="9"/>
        <rFont val="ＭＳ Ｐゴシック"/>
        <family val="3"/>
      </rPr>
      <t>(再掲)(H)</t>
    </r>
  </si>
  <si>
    <r>
      <t xml:space="preserve">左記E･Hのうち
県外就職者
</t>
    </r>
    <r>
      <rPr>
        <sz val="9"/>
        <rFont val="ＭＳ Ｐゴシック"/>
        <family val="3"/>
      </rPr>
      <t>（再掲）</t>
    </r>
  </si>
  <si>
    <t>大学等
進学率
(%)</t>
  </si>
  <si>
    <r>
      <t xml:space="preserve">専修学校
</t>
    </r>
    <r>
      <rPr>
        <sz val="8"/>
        <rFont val="ＭＳ Ｐゴシック"/>
        <family val="3"/>
      </rPr>
      <t>(専門課程)</t>
    </r>
    <r>
      <rPr>
        <sz val="9"/>
        <rFont val="ＭＳ Ｐゴシック"/>
        <family val="3"/>
      </rPr>
      <t xml:space="preserve">
進学率
(%)</t>
    </r>
  </si>
  <si>
    <t>就 職 率
(%)</t>
  </si>
  <si>
    <t>女</t>
  </si>
  <si>
    <t>大学学部</t>
  </si>
  <si>
    <t>高等学校の市町別・進路別卒業者数</t>
  </si>
  <si>
    <t>100</t>
  </si>
  <si>
    <t>神 戸 市</t>
  </si>
  <si>
    <t>101</t>
  </si>
  <si>
    <t>102</t>
  </si>
  <si>
    <t>灘　  区</t>
  </si>
  <si>
    <t>105</t>
  </si>
  <si>
    <t>106</t>
  </si>
  <si>
    <t>107</t>
  </si>
  <si>
    <t>108</t>
  </si>
  <si>
    <t>109</t>
  </si>
  <si>
    <t>北  　区</t>
  </si>
  <si>
    <t>110</t>
  </si>
  <si>
    <t>111</t>
  </si>
  <si>
    <t>西  　区</t>
  </si>
  <si>
    <t>阪神南地域</t>
  </si>
  <si>
    <t>202</t>
  </si>
  <si>
    <t>204</t>
  </si>
  <si>
    <t>206</t>
  </si>
  <si>
    <t>阪神北地域</t>
  </si>
  <si>
    <t>207</t>
  </si>
  <si>
    <t>214</t>
  </si>
  <si>
    <t>217</t>
  </si>
  <si>
    <t>219</t>
  </si>
  <si>
    <t>301</t>
  </si>
  <si>
    <t>203</t>
  </si>
  <si>
    <t>210</t>
  </si>
  <si>
    <t>216</t>
  </si>
  <si>
    <t>381</t>
  </si>
  <si>
    <t>382</t>
  </si>
  <si>
    <t>北播磨地域</t>
  </si>
  <si>
    <t>213</t>
  </si>
  <si>
    <t>215</t>
  </si>
  <si>
    <t>218</t>
  </si>
  <si>
    <t>220</t>
  </si>
  <si>
    <t>321</t>
  </si>
  <si>
    <t>341</t>
  </si>
  <si>
    <t>342</t>
  </si>
  <si>
    <t>343</t>
  </si>
  <si>
    <t>361</t>
  </si>
  <si>
    <t>362</t>
  </si>
  <si>
    <t>363</t>
  </si>
  <si>
    <t>364</t>
  </si>
  <si>
    <t>中播磨地域</t>
  </si>
  <si>
    <t>201</t>
  </si>
  <si>
    <t>421</t>
  </si>
  <si>
    <t>422</t>
  </si>
  <si>
    <t>441</t>
  </si>
  <si>
    <t>442</t>
  </si>
  <si>
    <t>443</t>
  </si>
  <si>
    <t>444</t>
  </si>
  <si>
    <t>445</t>
  </si>
  <si>
    <t>208</t>
  </si>
  <si>
    <t>211</t>
  </si>
  <si>
    <t>212</t>
  </si>
  <si>
    <t>461</t>
  </si>
  <si>
    <t>揖保川町</t>
  </si>
  <si>
    <t>463</t>
  </si>
  <si>
    <t>464</t>
  </si>
  <si>
    <t>481</t>
  </si>
  <si>
    <t>501</t>
  </si>
  <si>
    <t>502</t>
  </si>
  <si>
    <t>503</t>
  </si>
  <si>
    <t>504</t>
  </si>
  <si>
    <t>521</t>
  </si>
  <si>
    <t>522</t>
  </si>
  <si>
    <t>523</t>
  </si>
  <si>
    <t>524</t>
  </si>
  <si>
    <t>525</t>
  </si>
  <si>
    <t>209</t>
  </si>
  <si>
    <t>541</t>
  </si>
  <si>
    <t>542</t>
  </si>
  <si>
    <t>543</t>
  </si>
  <si>
    <t>544</t>
  </si>
  <si>
    <t>561</t>
  </si>
  <si>
    <t>562</t>
  </si>
  <si>
    <t>581</t>
  </si>
  <si>
    <t>582</t>
  </si>
  <si>
    <t>583</t>
  </si>
  <si>
    <t>584</t>
  </si>
  <si>
    <t>601</t>
  </si>
  <si>
    <t>602</t>
  </si>
  <si>
    <t>603</t>
  </si>
  <si>
    <t>604</t>
  </si>
  <si>
    <t>621</t>
  </si>
  <si>
    <t>622</t>
  </si>
  <si>
    <t>623</t>
  </si>
  <si>
    <t>624</t>
  </si>
  <si>
    <t>641</t>
  </si>
  <si>
    <t>642</t>
  </si>
  <si>
    <t>643</t>
  </si>
  <si>
    <t>644</t>
  </si>
  <si>
    <t>645</t>
  </si>
  <si>
    <t>646</t>
  </si>
  <si>
    <t>205</t>
  </si>
  <si>
    <t>681</t>
  </si>
  <si>
    <t>682</t>
  </si>
  <si>
    <t>683</t>
  </si>
  <si>
    <t>684</t>
  </si>
  <si>
    <t>685</t>
  </si>
  <si>
    <t>686</t>
  </si>
  <si>
    <t>701</t>
  </si>
  <si>
    <t>702</t>
  </si>
  <si>
    <t>703</t>
  </si>
  <si>
    <t>704</t>
  </si>
  <si>
    <t>「大学等進学者」とは、大学・短期大学（通信教育部・別科を含む）、高等学校（専攻科）又は盲・聾・養護学校高等部（専攻科）に進学した者をいう。</t>
  </si>
  <si>
    <t>「専修学校(一般課程)等入学者」とは、専修学校の一般課程又は各種学校に入学した者をいう。</t>
  </si>
  <si>
    <t>「左記以外の者」とは、家事手伝いをしている者、外国の大学等に入学した者又は(A)～(D)の各項目及び「就職者」に該当しない者で進路が未定であることが明らかな者である。</t>
  </si>
  <si>
    <t>「就職率」とは、卒業者のうち「就職者」＋「左記A･B･C･Dのうち就職している者(再掲)」の占める比率をいう。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</si>
</sst>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#;\-#,###"/>
    <numFmt numFmtId="178" formatCode="##,##\-#,###"/>
    <numFmt numFmtId="179" formatCode="#,##0.0;\-#,##0.0"/>
    <numFmt numFmtId="180" formatCode="#,##0.0"/>
    <numFmt numFmtId="181" formatCode="#,##0;\-#,##0;&quot;-&quot;"/>
    <numFmt numFmtId="182" formatCode="#,##0.0;\-#,##0.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37" fontId="0" fillId="0" borderId="0" xfId="0" applyAlignment="1">
      <alignment/>
    </xf>
    <xf numFmtId="37" fontId="3" fillId="0" borderId="0" xfId="0" applyFont="1" applyAlignment="1">
      <alignment horizontal="left" vertical="center"/>
    </xf>
    <xf numFmtId="37" fontId="3" fillId="0" borderId="0" xfId="0" applyFont="1" applyBorder="1" applyAlignment="1" applyProtection="1">
      <alignment vertical="center"/>
      <protection locked="0"/>
    </xf>
    <xf numFmtId="37" fontId="3" fillId="0" borderId="0" xfId="0" applyFont="1" applyBorder="1" applyAlignment="1">
      <alignment vertical="center"/>
    </xf>
    <xf numFmtId="37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37" fontId="4" fillId="33" borderId="10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 applyProtection="1">
      <alignment horizontal="center" vertical="center"/>
      <protection locked="0"/>
    </xf>
    <xf numFmtId="37" fontId="4" fillId="0" borderId="0" xfId="0" applyFont="1" applyAlignment="1">
      <alignment horizontal="right" vertical="center"/>
    </xf>
    <xf numFmtId="37" fontId="4" fillId="0" borderId="12" xfId="0" applyFont="1" applyBorder="1" applyAlignment="1" applyProtection="1">
      <alignment horizontal="distributed" vertical="center"/>
      <protection locked="0"/>
    </xf>
    <xf numFmtId="181" fontId="4" fillId="0" borderId="13" xfId="0" applyNumberFormat="1" applyFont="1" applyBorder="1" applyAlignment="1" applyProtection="1">
      <alignment vertical="center"/>
      <protection locked="0"/>
    </xf>
    <xf numFmtId="181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37" fontId="6" fillId="0" borderId="0" xfId="0" applyFont="1" applyAlignment="1">
      <alignment horizontal="right"/>
    </xf>
    <xf numFmtId="37" fontId="6" fillId="0" borderId="14" xfId="0" applyFont="1" applyBorder="1" applyAlignment="1" applyProtection="1">
      <alignment horizontal="distributed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Alignment="1">
      <alignment/>
    </xf>
    <xf numFmtId="182" fontId="6" fillId="0" borderId="0" xfId="0" applyNumberFormat="1" applyFont="1" applyAlignment="1">
      <alignment/>
    </xf>
    <xf numFmtId="37" fontId="4" fillId="0" borderId="12" xfId="0" applyFont="1" applyBorder="1" applyAlignment="1" applyProtection="1">
      <alignment horizontal="centerContinuous" vertical="center"/>
      <protection locked="0"/>
    </xf>
    <xf numFmtId="37" fontId="4" fillId="0" borderId="0" xfId="0" applyFont="1" applyAlignment="1" applyProtection="1">
      <alignment horizontal="right" vertical="center"/>
      <protection locked="0"/>
    </xf>
    <xf numFmtId="181" fontId="4" fillId="0" borderId="0" xfId="0" applyNumberFormat="1" applyFont="1" applyAlignment="1" applyProtection="1">
      <alignment vertical="center"/>
      <protection locked="0"/>
    </xf>
    <xf numFmtId="37" fontId="4" fillId="0" borderId="0" xfId="0" applyFont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>
      <alignment horizontal="distributed" vertical="center" wrapText="1"/>
      <protection locked="0"/>
    </xf>
    <xf numFmtId="37" fontId="4" fillId="0" borderId="0" xfId="0" applyFont="1" applyBorder="1" applyAlignment="1" applyProtection="1">
      <alignment horizontal="right" vertical="center"/>
      <protection locked="0"/>
    </xf>
    <xf numFmtId="37" fontId="4" fillId="0" borderId="0" xfId="0" applyFont="1" applyBorder="1" applyAlignment="1" applyProtection="1">
      <alignment horizontal="distributed" vertical="center"/>
      <protection locked="0"/>
    </xf>
    <xf numFmtId="37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37" fontId="4" fillId="0" borderId="15" xfId="0" applyFont="1" applyBorder="1" applyAlignment="1" applyProtection="1">
      <alignment horizontal="right" vertical="top"/>
      <protection locked="0"/>
    </xf>
    <xf numFmtId="37" fontId="4" fillId="0" borderId="16" xfId="0" applyFont="1" applyBorder="1" applyAlignment="1" applyProtection="1">
      <alignment horizontal="distributed" vertical="top"/>
      <protection locked="0"/>
    </xf>
    <xf numFmtId="181" fontId="4" fillId="0" borderId="17" xfId="0" applyNumberFormat="1" applyFont="1" applyBorder="1" applyAlignment="1" applyProtection="1">
      <alignment vertical="top"/>
      <protection locked="0"/>
    </xf>
    <xf numFmtId="181" fontId="4" fillId="0" borderId="15" xfId="0" applyNumberFormat="1" applyFont="1" applyBorder="1" applyAlignment="1" applyProtection="1">
      <alignment vertical="top"/>
      <protection locked="0"/>
    </xf>
    <xf numFmtId="181" fontId="4" fillId="0" borderId="18" xfId="0" applyNumberFormat="1" applyFont="1" applyBorder="1" applyAlignment="1" applyProtection="1">
      <alignment vertical="top"/>
      <protection locked="0"/>
    </xf>
    <xf numFmtId="182" fontId="4" fillId="0" borderId="18" xfId="0" applyNumberFormat="1" applyFont="1" applyBorder="1" applyAlignment="1">
      <alignment vertical="top"/>
    </xf>
    <xf numFmtId="37" fontId="4" fillId="0" borderId="0" xfId="0" applyFont="1" applyAlignment="1">
      <alignment vertical="top"/>
    </xf>
    <xf numFmtId="181" fontId="4" fillId="0" borderId="0" xfId="0" applyNumberFormat="1" applyFont="1" applyAlignment="1">
      <alignment vertical="center"/>
    </xf>
    <xf numFmtId="181" fontId="6" fillId="0" borderId="0" xfId="0" applyNumberFormat="1" applyFont="1" applyAlignment="1">
      <alignment/>
    </xf>
    <xf numFmtId="181" fontId="4" fillId="0" borderId="0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top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6" fillId="0" borderId="0" xfId="0" applyNumberFormat="1" applyFont="1" applyBorder="1" applyAlignment="1" applyProtection="1">
      <alignment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18" xfId="0" applyNumberFormat="1" applyFont="1" applyBorder="1" applyAlignment="1" applyProtection="1">
      <alignment vertical="top"/>
      <protection locked="0"/>
    </xf>
    <xf numFmtId="37" fontId="4" fillId="0" borderId="19" xfId="0" applyFont="1" applyBorder="1" applyAlignment="1">
      <alignment vertical="center"/>
    </xf>
    <xf numFmtId="37" fontId="4" fillId="0" borderId="0" xfId="0" applyFont="1" applyBorder="1" applyAlignment="1" applyProtection="1">
      <alignment vertical="center"/>
      <protection locked="0"/>
    </xf>
    <xf numFmtId="177" fontId="4" fillId="33" borderId="20" xfId="0" applyNumberFormat="1" applyFont="1" applyFill="1" applyBorder="1" applyAlignment="1" applyProtection="1">
      <alignment horizontal="center" vertical="center" wrapText="1"/>
      <protection locked="0"/>
    </xf>
    <xf numFmtId="37" fontId="4" fillId="33" borderId="21" xfId="0" applyFont="1" applyFill="1" applyBorder="1" applyAlignment="1">
      <alignment horizontal="center" vertical="center" wrapText="1"/>
    </xf>
    <xf numFmtId="37" fontId="4" fillId="33" borderId="11" xfId="0" applyFont="1" applyFill="1" applyBorder="1" applyAlignment="1">
      <alignment horizontal="center" vertical="center" wrapText="1"/>
    </xf>
    <xf numFmtId="177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37" fontId="4" fillId="33" borderId="23" xfId="0" applyFont="1" applyFill="1" applyBorder="1" applyAlignment="1">
      <alignment vertical="center" wrapText="1"/>
    </xf>
    <xf numFmtId="37" fontId="4" fillId="33" borderId="24" xfId="0" applyFont="1" applyFill="1" applyBorder="1" applyAlignment="1">
      <alignment vertical="center" wrapText="1"/>
    </xf>
    <xf numFmtId="37" fontId="4" fillId="33" borderId="20" xfId="0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77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25" xfId="0" applyNumberFormat="1" applyFont="1" applyFill="1" applyBorder="1" applyAlignment="1" applyProtection="1">
      <alignment horizontal="center" vertical="center"/>
      <protection locked="0"/>
    </xf>
    <xf numFmtId="37" fontId="4" fillId="33" borderId="26" xfId="0" applyFont="1" applyFill="1" applyBorder="1" applyAlignment="1">
      <alignment vertical="center"/>
    </xf>
    <xf numFmtId="37" fontId="4" fillId="33" borderId="0" xfId="0" applyFont="1" applyFill="1" applyBorder="1" applyAlignment="1">
      <alignment vertical="center"/>
    </xf>
    <xf numFmtId="37" fontId="4" fillId="33" borderId="12" xfId="0" applyFont="1" applyFill="1" applyBorder="1" applyAlignment="1">
      <alignment vertical="center"/>
    </xf>
    <xf numFmtId="37" fontId="4" fillId="33" borderId="18" xfId="0" applyFont="1" applyFill="1" applyBorder="1" applyAlignment="1">
      <alignment vertical="center"/>
    </xf>
    <xf numFmtId="37" fontId="4" fillId="33" borderId="27" xfId="0" applyFont="1" applyFill="1" applyBorder="1" applyAlignment="1">
      <alignment vertical="center"/>
    </xf>
    <xf numFmtId="177" fontId="4" fillId="33" borderId="20" xfId="0" applyNumberFormat="1" applyFont="1" applyFill="1" applyBorder="1" applyAlignment="1" applyProtection="1">
      <alignment horizontal="center" vertical="center"/>
      <protection locked="0"/>
    </xf>
    <xf numFmtId="37" fontId="4" fillId="33" borderId="20" xfId="0" applyFont="1" applyFill="1" applyBorder="1" applyAlignment="1">
      <alignment horizontal="center" vertical="center"/>
    </xf>
    <xf numFmtId="37" fontId="4" fillId="33" borderId="21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37" fontId="4" fillId="33" borderId="25" xfId="0" applyFont="1" applyFill="1" applyBorder="1" applyAlignment="1">
      <alignment horizontal="center" vertical="center"/>
    </xf>
    <xf numFmtId="37" fontId="4" fillId="33" borderId="26" xfId="0" applyFont="1" applyFill="1" applyBorder="1" applyAlignment="1">
      <alignment horizontal="center" vertical="center"/>
    </xf>
    <xf numFmtId="37" fontId="4" fillId="33" borderId="17" xfId="0" applyFont="1" applyFill="1" applyBorder="1" applyAlignment="1">
      <alignment horizontal="center" vertical="center"/>
    </xf>
    <xf numFmtId="37" fontId="4" fillId="33" borderId="15" xfId="0" applyFont="1" applyFill="1" applyBorder="1" applyAlignment="1">
      <alignment horizontal="center" vertical="center"/>
    </xf>
    <xf numFmtId="37" fontId="4" fillId="33" borderId="16" xfId="0" applyFont="1" applyFill="1" applyBorder="1" applyAlignment="1">
      <alignment horizontal="center" vertical="center"/>
    </xf>
    <xf numFmtId="37" fontId="5" fillId="33" borderId="20" xfId="0" applyFont="1" applyFill="1" applyBorder="1" applyAlignment="1">
      <alignment horizontal="center" vertical="center" wrapText="1"/>
    </xf>
    <xf numFmtId="37" fontId="5" fillId="33" borderId="21" xfId="0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 applyProtection="1">
      <alignment horizontal="center" vertical="center"/>
      <protection locked="0"/>
    </xf>
    <xf numFmtId="37" fontId="4" fillId="33" borderId="30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center"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0" xfId="0" applyNumberFormat="1" applyFont="1" applyFill="1" applyBorder="1" applyAlignment="1" applyProtection="1">
      <alignment horizontal="center" vertical="center"/>
      <protection locked="0"/>
    </xf>
    <xf numFmtId="177" fontId="4" fillId="33" borderId="12" xfId="0" applyNumberFormat="1" applyFont="1" applyFill="1" applyBorder="1" applyAlignment="1" applyProtection="1">
      <alignment horizontal="center" vertical="center"/>
      <protection locked="0"/>
    </xf>
    <xf numFmtId="177" fontId="4" fillId="33" borderId="17" xfId="0" applyNumberFormat="1" applyFont="1" applyFill="1" applyBorder="1" applyAlignment="1" applyProtection="1">
      <alignment horizontal="center" vertical="center"/>
      <protection locked="0"/>
    </xf>
    <xf numFmtId="177" fontId="4" fillId="33" borderId="15" xfId="0" applyNumberFormat="1" applyFon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16" xfId="0" applyNumberFormat="1" applyFont="1" applyFill="1" applyBorder="1" applyAlignment="1" applyProtection="1">
      <alignment horizontal="center" vertical="center" wrapText="1"/>
      <protection locked="0"/>
    </xf>
    <xf numFmtId="177" fontId="4" fillId="33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3.5" style="5" customWidth="1"/>
    <col min="2" max="2" width="11.19921875" style="5" customWidth="1"/>
    <col min="3" max="3" width="6.59765625" style="5" customWidth="1"/>
    <col min="4" max="5" width="6.3984375" style="5" customWidth="1"/>
    <col min="6" max="9" width="6.19921875" style="5" customWidth="1"/>
    <col min="10" max="21" width="5.19921875" style="5" customWidth="1"/>
    <col min="22" max="25" width="6" style="5" customWidth="1"/>
    <col min="26" max="27" width="7.59765625" style="5" customWidth="1"/>
    <col min="28" max="28" width="7.3984375" style="5" customWidth="1"/>
    <col min="29" max="16384" width="9" style="5" customWidth="1"/>
  </cols>
  <sheetData>
    <row r="1" spans="1:26" s="4" customFormat="1" ht="22.5" customHeight="1">
      <c r="A1" s="1"/>
      <c r="B1" s="2" t="s">
        <v>122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8" ht="12.75" customHeight="1">
      <c r="A2" s="54" t="s">
        <v>106</v>
      </c>
      <c r="B2" s="55"/>
      <c r="C2" s="60" t="s">
        <v>107</v>
      </c>
      <c r="D2" s="61"/>
      <c r="E2" s="61"/>
      <c r="F2" s="63" t="s">
        <v>108</v>
      </c>
      <c r="G2" s="64"/>
      <c r="H2" s="64"/>
      <c r="I2" s="65"/>
      <c r="J2" s="52" t="s">
        <v>109</v>
      </c>
      <c r="K2" s="61"/>
      <c r="L2" s="52" t="s">
        <v>110</v>
      </c>
      <c r="M2" s="51"/>
      <c r="N2" s="52" t="s">
        <v>111</v>
      </c>
      <c r="O2" s="51"/>
      <c r="P2" s="45" t="s">
        <v>112</v>
      </c>
      <c r="Q2" s="51"/>
      <c r="R2" s="52" t="s">
        <v>113</v>
      </c>
      <c r="S2" s="51"/>
      <c r="T2" s="52" t="s">
        <v>114</v>
      </c>
      <c r="U2" s="51"/>
      <c r="V2" s="52" t="s">
        <v>115</v>
      </c>
      <c r="W2" s="52"/>
      <c r="X2" s="52" t="s">
        <v>116</v>
      </c>
      <c r="Y2" s="69"/>
      <c r="Z2" s="45" t="s">
        <v>117</v>
      </c>
      <c r="AA2" s="45" t="s">
        <v>118</v>
      </c>
      <c r="AB2" s="48" t="s">
        <v>119</v>
      </c>
    </row>
    <row r="3" spans="1:28" ht="12.75" customHeight="1">
      <c r="A3" s="56"/>
      <c r="B3" s="57"/>
      <c r="C3" s="62"/>
      <c r="D3" s="62"/>
      <c r="E3" s="62"/>
      <c r="F3" s="66"/>
      <c r="G3" s="67"/>
      <c r="H3" s="67"/>
      <c r="I3" s="68"/>
      <c r="J3" s="62"/>
      <c r="K3" s="62"/>
      <c r="L3" s="46"/>
      <c r="M3" s="46"/>
      <c r="N3" s="46"/>
      <c r="O3" s="46"/>
      <c r="P3" s="46"/>
      <c r="Q3" s="46"/>
      <c r="R3" s="46"/>
      <c r="S3" s="46"/>
      <c r="T3" s="46"/>
      <c r="U3" s="46"/>
      <c r="V3" s="53"/>
      <c r="W3" s="53"/>
      <c r="X3" s="70"/>
      <c r="Y3" s="70"/>
      <c r="Z3" s="46"/>
      <c r="AA3" s="46"/>
      <c r="AB3" s="49"/>
    </row>
    <row r="4" spans="1:28" ht="12.75" customHeight="1">
      <c r="A4" s="56"/>
      <c r="B4" s="57"/>
      <c r="C4" s="62"/>
      <c r="D4" s="62"/>
      <c r="E4" s="62"/>
      <c r="F4" s="71" t="s">
        <v>0</v>
      </c>
      <c r="G4" s="6"/>
      <c r="H4" s="71" t="s">
        <v>120</v>
      </c>
      <c r="I4" s="6"/>
      <c r="J4" s="62"/>
      <c r="K4" s="62"/>
      <c r="L4" s="46"/>
      <c r="M4" s="46"/>
      <c r="N4" s="46"/>
      <c r="O4" s="46"/>
      <c r="P4" s="46"/>
      <c r="Q4" s="46"/>
      <c r="R4" s="46"/>
      <c r="S4" s="46"/>
      <c r="T4" s="46"/>
      <c r="U4" s="46"/>
      <c r="V4" s="53"/>
      <c r="W4" s="53"/>
      <c r="X4" s="70"/>
      <c r="Y4" s="70"/>
      <c r="Z4" s="46"/>
      <c r="AA4" s="46"/>
      <c r="AB4" s="49"/>
    </row>
    <row r="5" spans="1:28" ht="12.75" customHeight="1">
      <c r="A5" s="58"/>
      <c r="B5" s="59"/>
      <c r="C5" s="7" t="s">
        <v>2</v>
      </c>
      <c r="D5" s="7" t="s">
        <v>0</v>
      </c>
      <c r="E5" s="7" t="s">
        <v>1</v>
      </c>
      <c r="F5" s="72"/>
      <c r="G5" s="7" t="s">
        <v>121</v>
      </c>
      <c r="H5" s="72"/>
      <c r="I5" s="7" t="s">
        <v>121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  <c r="O5" s="7" t="s">
        <v>1</v>
      </c>
      <c r="P5" s="7" t="s">
        <v>0</v>
      </c>
      <c r="Q5" s="7" t="s">
        <v>1</v>
      </c>
      <c r="R5" s="7" t="s">
        <v>0</v>
      </c>
      <c r="S5" s="7" t="s">
        <v>1</v>
      </c>
      <c r="T5" s="7" t="s">
        <v>0</v>
      </c>
      <c r="U5" s="7" t="s">
        <v>1</v>
      </c>
      <c r="V5" s="7" t="s">
        <v>0</v>
      </c>
      <c r="W5" s="7" t="s">
        <v>1</v>
      </c>
      <c r="X5" s="7" t="s">
        <v>0</v>
      </c>
      <c r="Y5" s="7" t="s">
        <v>1</v>
      </c>
      <c r="Z5" s="47"/>
      <c r="AA5" s="47"/>
      <c r="AB5" s="50"/>
    </row>
    <row r="6" spans="1:28" s="12" customFormat="1" ht="11.25" customHeight="1">
      <c r="A6" s="8"/>
      <c r="B6" s="9" t="s">
        <v>101</v>
      </c>
      <c r="C6" s="10">
        <v>56099</v>
      </c>
      <c r="D6" s="11">
        <v>26755</v>
      </c>
      <c r="E6" s="11">
        <v>29344</v>
      </c>
      <c r="F6" s="11">
        <v>13966</v>
      </c>
      <c r="G6" s="11">
        <v>13459</v>
      </c>
      <c r="H6" s="11">
        <v>17331</v>
      </c>
      <c r="I6" s="11">
        <v>10846</v>
      </c>
      <c r="J6" s="11">
        <v>3127</v>
      </c>
      <c r="K6" s="11">
        <v>4660</v>
      </c>
      <c r="L6" s="11">
        <v>3234</v>
      </c>
      <c r="M6" s="11">
        <v>1453</v>
      </c>
      <c r="N6" s="11">
        <v>121</v>
      </c>
      <c r="O6" s="11">
        <v>29</v>
      </c>
      <c r="P6" s="11">
        <v>4558</v>
      </c>
      <c r="Q6" s="11">
        <v>3487</v>
      </c>
      <c r="R6" s="11">
        <v>1747</v>
      </c>
      <c r="S6" s="11">
        <v>2379</v>
      </c>
      <c r="T6" s="11">
        <v>2</v>
      </c>
      <c r="U6" s="11">
        <v>5</v>
      </c>
      <c r="V6" s="11">
        <v>15</v>
      </c>
      <c r="W6" s="11">
        <v>118</v>
      </c>
      <c r="X6" s="11">
        <v>660</v>
      </c>
      <c r="Y6" s="35">
        <v>459</v>
      </c>
      <c r="Z6" s="13">
        <f>ROUND((F6+H6)/C6*100,1)</f>
        <v>55.8</v>
      </c>
      <c r="AA6" s="13">
        <f>ROUND(SUM(J6:K6)/C6*100,1)</f>
        <v>13.9</v>
      </c>
      <c r="AB6" s="13">
        <f>ROUND((SUM(P6:Q6)+SUM(V6:W6))/C6*100,1)</f>
        <v>14.6</v>
      </c>
    </row>
    <row r="7" spans="1:28" s="17" customFormat="1" ht="15.75" customHeight="1">
      <c r="A7" s="14"/>
      <c r="B7" s="15" t="s">
        <v>102</v>
      </c>
      <c r="C7" s="16">
        <v>56798</v>
      </c>
      <c r="D7" s="16">
        <v>27024</v>
      </c>
      <c r="E7" s="16">
        <v>29774</v>
      </c>
      <c r="F7" s="16">
        <v>13832</v>
      </c>
      <c r="G7" s="16">
        <v>13355</v>
      </c>
      <c r="H7" s="16">
        <v>17177</v>
      </c>
      <c r="I7" s="16">
        <v>11296</v>
      </c>
      <c r="J7" s="16">
        <v>3201</v>
      </c>
      <c r="K7" s="16">
        <v>4976</v>
      </c>
      <c r="L7" s="16">
        <v>3588</v>
      </c>
      <c r="M7" s="16">
        <v>1597</v>
      </c>
      <c r="N7" s="16">
        <v>132</v>
      </c>
      <c r="O7" s="16">
        <v>40</v>
      </c>
      <c r="P7" s="16">
        <v>4413</v>
      </c>
      <c r="Q7" s="16">
        <v>3413</v>
      </c>
      <c r="R7" s="16">
        <v>1857</v>
      </c>
      <c r="S7" s="16">
        <v>2571</v>
      </c>
      <c r="T7" s="16">
        <v>1</v>
      </c>
      <c r="U7" s="16">
        <v>0</v>
      </c>
      <c r="V7" s="16">
        <v>15</v>
      </c>
      <c r="W7" s="16">
        <v>69</v>
      </c>
      <c r="X7" s="16">
        <v>773</v>
      </c>
      <c r="Y7" s="36">
        <v>455</v>
      </c>
      <c r="Z7" s="18">
        <f>ROUND((F7+H7)/C7*100,1)</f>
        <v>54.6</v>
      </c>
      <c r="AA7" s="18">
        <f>ROUND(SUM(J7:K7)/C7*100,1)</f>
        <v>14.4</v>
      </c>
      <c r="AB7" s="18">
        <f>ROUND((SUM(P7:Q7)+SUM(V7:W7))/C7*100,1)</f>
        <v>13.9</v>
      </c>
    </row>
    <row r="8" spans="1:28" s="12" customFormat="1" ht="11.25" customHeight="1">
      <c r="A8" s="8"/>
      <c r="B8" s="19" t="s">
        <v>3</v>
      </c>
      <c r="C8" s="10">
        <f aca="true" t="shared" si="0" ref="C8:Y8">C10+SUM(C21:C23)+SUM(C25:C28)+SUM(C31:C33)+SUM(C37:C40)+C50+C59+C60+C61+C77+C97+C105</f>
        <v>48863</v>
      </c>
      <c r="D8" s="11">
        <f t="shared" si="0"/>
        <v>23144</v>
      </c>
      <c r="E8" s="11">
        <f t="shared" si="0"/>
        <v>25719</v>
      </c>
      <c r="F8" s="11">
        <f t="shared" si="0"/>
        <v>12005</v>
      </c>
      <c r="G8" s="11">
        <f t="shared" si="0"/>
        <v>11598</v>
      </c>
      <c r="H8" s="11">
        <f t="shared" si="0"/>
        <v>15248</v>
      </c>
      <c r="I8" s="11">
        <f t="shared" si="0"/>
        <v>10257</v>
      </c>
      <c r="J8" s="11">
        <f t="shared" si="0"/>
        <v>2487</v>
      </c>
      <c r="K8" s="11">
        <f t="shared" si="0"/>
        <v>4019</v>
      </c>
      <c r="L8" s="11">
        <f t="shared" si="0"/>
        <v>3387</v>
      </c>
      <c r="M8" s="11">
        <f t="shared" si="0"/>
        <v>1490</v>
      </c>
      <c r="N8" s="11">
        <f t="shared" si="0"/>
        <v>85</v>
      </c>
      <c r="O8" s="11">
        <f t="shared" si="0"/>
        <v>35</v>
      </c>
      <c r="P8" s="11">
        <f t="shared" si="0"/>
        <v>3474</v>
      </c>
      <c r="Q8" s="11">
        <f t="shared" si="0"/>
        <v>2557</v>
      </c>
      <c r="R8" s="11">
        <f t="shared" si="0"/>
        <v>1705</v>
      </c>
      <c r="S8" s="11">
        <f t="shared" si="0"/>
        <v>2370</v>
      </c>
      <c r="T8" s="11">
        <f t="shared" si="0"/>
        <v>1</v>
      </c>
      <c r="U8" s="11">
        <f t="shared" si="0"/>
        <v>0</v>
      </c>
      <c r="V8" s="11">
        <f t="shared" si="0"/>
        <v>11</v>
      </c>
      <c r="W8" s="11">
        <f t="shared" si="0"/>
        <v>39</v>
      </c>
      <c r="X8" s="11">
        <f t="shared" si="0"/>
        <v>644</v>
      </c>
      <c r="Y8" s="35">
        <f t="shared" si="0"/>
        <v>350</v>
      </c>
      <c r="Z8" s="13">
        <f>ROUND((F8+H8)/C8*100,1)</f>
        <v>55.8</v>
      </c>
      <c r="AA8" s="13">
        <f>ROUND(SUM(J8:K8)/C8*100,1)</f>
        <v>13.3</v>
      </c>
      <c r="AB8" s="13">
        <f>ROUND((SUM(P8:Q8)+SUM(V8:W8))/C8*100,1)</f>
        <v>12.4</v>
      </c>
    </row>
    <row r="9" spans="1:28" s="12" customFormat="1" ht="11.25" customHeight="1">
      <c r="A9" s="8"/>
      <c r="B9" s="19" t="s">
        <v>4</v>
      </c>
      <c r="C9" s="10">
        <f aca="true" t="shared" si="1" ref="C9:Y9">C29+C34+C35+SUM(C41:C48)+SUM(C51:C57)+SUM(C62:C75)+SUM(C78:C95)+SUM(C98:C103)+SUM(C106:C115)</f>
        <v>7935</v>
      </c>
      <c r="D9" s="11">
        <f t="shared" si="1"/>
        <v>3880</v>
      </c>
      <c r="E9" s="11">
        <f t="shared" si="1"/>
        <v>4055</v>
      </c>
      <c r="F9" s="11">
        <f t="shared" si="1"/>
        <v>1827</v>
      </c>
      <c r="G9" s="11">
        <f t="shared" si="1"/>
        <v>1757</v>
      </c>
      <c r="H9" s="11">
        <f t="shared" si="1"/>
        <v>1929</v>
      </c>
      <c r="I9" s="11">
        <f t="shared" si="1"/>
        <v>1039</v>
      </c>
      <c r="J9" s="11">
        <f t="shared" si="1"/>
        <v>714</v>
      </c>
      <c r="K9" s="11">
        <f t="shared" si="1"/>
        <v>957</v>
      </c>
      <c r="L9" s="11">
        <f t="shared" si="1"/>
        <v>201</v>
      </c>
      <c r="M9" s="11">
        <f t="shared" si="1"/>
        <v>107</v>
      </c>
      <c r="N9" s="11">
        <f t="shared" si="1"/>
        <v>47</v>
      </c>
      <c r="O9" s="11">
        <f t="shared" si="1"/>
        <v>5</v>
      </c>
      <c r="P9" s="11">
        <f t="shared" si="1"/>
        <v>939</v>
      </c>
      <c r="Q9" s="11">
        <f t="shared" si="1"/>
        <v>856</v>
      </c>
      <c r="R9" s="11">
        <f t="shared" si="1"/>
        <v>152</v>
      </c>
      <c r="S9" s="11">
        <f t="shared" si="1"/>
        <v>201</v>
      </c>
      <c r="T9" s="11">
        <f t="shared" si="1"/>
        <v>0</v>
      </c>
      <c r="U9" s="11">
        <f t="shared" si="1"/>
        <v>0</v>
      </c>
      <c r="V9" s="11">
        <f t="shared" si="1"/>
        <v>4</v>
      </c>
      <c r="W9" s="11">
        <f t="shared" si="1"/>
        <v>30</v>
      </c>
      <c r="X9" s="11">
        <f t="shared" si="1"/>
        <v>129</v>
      </c>
      <c r="Y9" s="35">
        <f t="shared" si="1"/>
        <v>105</v>
      </c>
      <c r="Z9" s="13">
        <f>ROUND((F9+H9)/C9*100,1)</f>
        <v>47.3</v>
      </c>
      <c r="AA9" s="13">
        <f>ROUND(SUM(J9:K9)/C9*100,1)</f>
        <v>21.1</v>
      </c>
      <c r="AB9" s="13">
        <f>ROUND((SUM(P9:Q9)+SUM(V9:W9))/C9*100,1)</f>
        <v>23</v>
      </c>
    </row>
    <row r="10" spans="1:28" s="17" customFormat="1" ht="15.75" customHeight="1">
      <c r="A10" s="14" t="s">
        <v>123</v>
      </c>
      <c r="B10" s="15" t="s">
        <v>124</v>
      </c>
      <c r="C10" s="16">
        <f aca="true" t="shared" si="2" ref="C10:M10">SUM(C11:C19)</f>
        <v>16149</v>
      </c>
      <c r="D10" s="16">
        <f t="shared" si="2"/>
        <v>7502</v>
      </c>
      <c r="E10" s="16">
        <f t="shared" si="2"/>
        <v>8647</v>
      </c>
      <c r="F10" s="16">
        <f t="shared" si="2"/>
        <v>3710</v>
      </c>
      <c r="G10" s="16">
        <f t="shared" si="2"/>
        <v>3594</v>
      </c>
      <c r="H10" s="16">
        <f t="shared" si="2"/>
        <v>4940</v>
      </c>
      <c r="I10" s="16">
        <f t="shared" si="2"/>
        <v>3474</v>
      </c>
      <c r="J10" s="16">
        <f t="shared" si="2"/>
        <v>680</v>
      </c>
      <c r="K10" s="16">
        <f t="shared" si="2"/>
        <v>1246</v>
      </c>
      <c r="L10" s="16">
        <f t="shared" si="2"/>
        <v>1177</v>
      </c>
      <c r="M10" s="16">
        <f t="shared" si="2"/>
        <v>528</v>
      </c>
      <c r="N10" s="16">
        <f>SUM(N11:N19)</f>
        <v>23</v>
      </c>
      <c r="O10" s="16">
        <f>SUM(O11:O19)</f>
        <v>2</v>
      </c>
      <c r="P10" s="16">
        <f aca="true" t="shared" si="3" ref="P10:Y10">SUM(P11:P19)</f>
        <v>1139</v>
      </c>
      <c r="Q10" s="16">
        <f t="shared" si="3"/>
        <v>908</v>
      </c>
      <c r="R10" s="16">
        <f t="shared" si="3"/>
        <v>772</v>
      </c>
      <c r="S10" s="16">
        <f t="shared" si="3"/>
        <v>1023</v>
      </c>
      <c r="T10" s="16">
        <f t="shared" si="3"/>
        <v>1</v>
      </c>
      <c r="U10" s="16">
        <f t="shared" si="3"/>
        <v>0</v>
      </c>
      <c r="V10" s="16">
        <f t="shared" si="3"/>
        <v>1</v>
      </c>
      <c r="W10" s="16">
        <f t="shared" si="3"/>
        <v>14</v>
      </c>
      <c r="X10" s="16">
        <f t="shared" si="3"/>
        <v>253</v>
      </c>
      <c r="Y10" s="36">
        <f t="shared" si="3"/>
        <v>103</v>
      </c>
      <c r="Z10" s="18">
        <f aca="true" t="shared" si="4" ref="Z10:Z19">ROUND((F10+H10)/C10*100,1)</f>
        <v>53.6</v>
      </c>
      <c r="AA10" s="18">
        <f aca="true" t="shared" si="5" ref="AA10:AA19">ROUND(SUM(J10:K10)/C10*100,1)</f>
        <v>11.9</v>
      </c>
      <c r="AB10" s="18">
        <f aca="true" t="shared" si="6" ref="AB10:AB19">ROUND((SUM(P10:Q10)+SUM(V10:W10))/C10*100,1)</f>
        <v>12.8</v>
      </c>
    </row>
    <row r="11" spans="1:28" s="12" customFormat="1" ht="11.25" customHeight="1">
      <c r="A11" s="20" t="s">
        <v>125</v>
      </c>
      <c r="B11" s="20" t="s">
        <v>5</v>
      </c>
      <c r="C11" s="10">
        <v>1516</v>
      </c>
      <c r="D11" s="21">
        <v>821</v>
      </c>
      <c r="E11" s="21">
        <v>695</v>
      </c>
      <c r="F11" s="21">
        <v>416</v>
      </c>
      <c r="G11" s="21">
        <v>398</v>
      </c>
      <c r="H11" s="21">
        <v>533</v>
      </c>
      <c r="I11" s="21">
        <v>407</v>
      </c>
      <c r="J11" s="21">
        <v>57</v>
      </c>
      <c r="K11" s="21">
        <v>66</v>
      </c>
      <c r="L11" s="21">
        <v>158</v>
      </c>
      <c r="M11" s="21">
        <v>25</v>
      </c>
      <c r="N11" s="21">
        <v>1</v>
      </c>
      <c r="O11" s="21">
        <v>0</v>
      </c>
      <c r="P11" s="21">
        <v>133</v>
      </c>
      <c r="Q11" s="21">
        <v>32</v>
      </c>
      <c r="R11" s="21">
        <v>56</v>
      </c>
      <c r="S11" s="21">
        <v>39</v>
      </c>
      <c r="T11" s="21">
        <v>0</v>
      </c>
      <c r="U11" s="21">
        <v>0</v>
      </c>
      <c r="V11" s="21">
        <v>0</v>
      </c>
      <c r="W11" s="21">
        <v>0</v>
      </c>
      <c r="X11" s="21">
        <v>35</v>
      </c>
      <c r="Y11" s="35">
        <v>3</v>
      </c>
      <c r="Z11" s="13">
        <f t="shared" si="4"/>
        <v>62.6</v>
      </c>
      <c r="AA11" s="13">
        <f t="shared" si="5"/>
        <v>8.1</v>
      </c>
      <c r="AB11" s="13">
        <f t="shared" si="6"/>
        <v>10.9</v>
      </c>
    </row>
    <row r="12" spans="1:28" s="12" customFormat="1" ht="11.25" customHeight="1">
      <c r="A12" s="20" t="s">
        <v>126</v>
      </c>
      <c r="B12" s="20" t="s">
        <v>127</v>
      </c>
      <c r="C12" s="10">
        <v>1312</v>
      </c>
      <c r="D12" s="21">
        <v>385</v>
      </c>
      <c r="E12" s="21">
        <v>927</v>
      </c>
      <c r="F12" s="21">
        <v>178</v>
      </c>
      <c r="G12" s="21">
        <v>178</v>
      </c>
      <c r="H12" s="21">
        <v>736</v>
      </c>
      <c r="I12" s="21">
        <v>664</v>
      </c>
      <c r="J12" s="21">
        <v>0</v>
      </c>
      <c r="K12" s="21">
        <v>22</v>
      </c>
      <c r="L12" s="21">
        <v>195</v>
      </c>
      <c r="M12" s="21">
        <v>141</v>
      </c>
      <c r="N12" s="21">
        <v>0</v>
      </c>
      <c r="O12" s="21">
        <v>0</v>
      </c>
      <c r="P12" s="21">
        <v>11</v>
      </c>
      <c r="Q12" s="21">
        <v>4</v>
      </c>
      <c r="R12" s="21">
        <v>1</v>
      </c>
      <c r="S12" s="21">
        <v>24</v>
      </c>
      <c r="T12" s="21">
        <v>0</v>
      </c>
      <c r="U12" s="21">
        <v>0</v>
      </c>
      <c r="V12" s="21">
        <v>0</v>
      </c>
      <c r="W12" s="21">
        <v>0</v>
      </c>
      <c r="X12" s="21">
        <v>1</v>
      </c>
      <c r="Y12" s="35">
        <v>0</v>
      </c>
      <c r="Z12" s="13">
        <f t="shared" si="4"/>
        <v>69.7</v>
      </c>
      <c r="AA12" s="13">
        <f t="shared" si="5"/>
        <v>1.7</v>
      </c>
      <c r="AB12" s="13">
        <f t="shared" si="6"/>
        <v>1.1</v>
      </c>
    </row>
    <row r="13" spans="1:28" s="12" customFormat="1" ht="11.25" customHeight="1">
      <c r="A13" s="20" t="s">
        <v>128</v>
      </c>
      <c r="B13" s="20" t="s">
        <v>6</v>
      </c>
      <c r="C13" s="10">
        <v>921</v>
      </c>
      <c r="D13" s="21">
        <v>431</v>
      </c>
      <c r="E13" s="21">
        <v>490</v>
      </c>
      <c r="F13" s="21">
        <v>100</v>
      </c>
      <c r="G13" s="21">
        <v>89</v>
      </c>
      <c r="H13" s="21">
        <v>221</v>
      </c>
      <c r="I13" s="21">
        <v>130</v>
      </c>
      <c r="J13" s="21">
        <v>56</v>
      </c>
      <c r="K13" s="21">
        <v>93</v>
      </c>
      <c r="L13" s="21">
        <v>6</v>
      </c>
      <c r="M13" s="21">
        <v>5</v>
      </c>
      <c r="N13" s="21">
        <v>4</v>
      </c>
      <c r="O13" s="21">
        <v>0</v>
      </c>
      <c r="P13" s="21">
        <v>220</v>
      </c>
      <c r="Q13" s="21">
        <v>82</v>
      </c>
      <c r="R13" s="21">
        <v>45</v>
      </c>
      <c r="S13" s="21">
        <v>89</v>
      </c>
      <c r="T13" s="21">
        <v>0</v>
      </c>
      <c r="U13" s="21">
        <v>0</v>
      </c>
      <c r="V13" s="21">
        <v>1</v>
      </c>
      <c r="W13" s="21">
        <v>0</v>
      </c>
      <c r="X13" s="21">
        <v>47</v>
      </c>
      <c r="Y13" s="35">
        <v>12</v>
      </c>
      <c r="Z13" s="13">
        <f t="shared" si="4"/>
        <v>34.9</v>
      </c>
      <c r="AA13" s="13">
        <f t="shared" si="5"/>
        <v>16.2</v>
      </c>
      <c r="AB13" s="13">
        <f t="shared" si="6"/>
        <v>32.9</v>
      </c>
    </row>
    <row r="14" spans="1:28" s="12" customFormat="1" ht="11.25" customHeight="1">
      <c r="A14" s="20" t="s">
        <v>129</v>
      </c>
      <c r="B14" s="20" t="s">
        <v>7</v>
      </c>
      <c r="C14" s="10">
        <v>2545</v>
      </c>
      <c r="D14" s="21">
        <v>1569</v>
      </c>
      <c r="E14" s="21">
        <v>976</v>
      </c>
      <c r="F14" s="21">
        <v>761</v>
      </c>
      <c r="G14" s="21">
        <v>742</v>
      </c>
      <c r="H14" s="21">
        <v>526</v>
      </c>
      <c r="I14" s="21">
        <v>382</v>
      </c>
      <c r="J14" s="21">
        <v>137</v>
      </c>
      <c r="K14" s="21">
        <v>86</v>
      </c>
      <c r="L14" s="21">
        <v>258</v>
      </c>
      <c r="M14" s="21">
        <v>148</v>
      </c>
      <c r="N14" s="21">
        <v>0</v>
      </c>
      <c r="O14" s="21">
        <v>0</v>
      </c>
      <c r="P14" s="21">
        <v>355</v>
      </c>
      <c r="Q14" s="21">
        <v>111</v>
      </c>
      <c r="R14" s="21">
        <v>57</v>
      </c>
      <c r="S14" s="21">
        <v>105</v>
      </c>
      <c r="T14" s="21">
        <v>1</v>
      </c>
      <c r="U14" s="21">
        <v>0</v>
      </c>
      <c r="V14" s="21">
        <v>0</v>
      </c>
      <c r="W14" s="21">
        <v>1</v>
      </c>
      <c r="X14" s="21">
        <v>84</v>
      </c>
      <c r="Y14" s="35">
        <v>7</v>
      </c>
      <c r="Z14" s="13">
        <f t="shared" si="4"/>
        <v>50.6</v>
      </c>
      <c r="AA14" s="13">
        <f t="shared" si="5"/>
        <v>8.8</v>
      </c>
      <c r="AB14" s="13">
        <f t="shared" si="6"/>
        <v>18.3</v>
      </c>
    </row>
    <row r="15" spans="1:28" s="12" customFormat="1" ht="11.25" customHeight="1">
      <c r="A15" s="20" t="s">
        <v>130</v>
      </c>
      <c r="B15" s="20" t="s">
        <v>8</v>
      </c>
      <c r="C15" s="10">
        <v>3463</v>
      </c>
      <c r="D15" s="21">
        <v>1246</v>
      </c>
      <c r="E15" s="21">
        <v>2217</v>
      </c>
      <c r="F15" s="21">
        <v>640</v>
      </c>
      <c r="G15" s="21">
        <v>622</v>
      </c>
      <c r="H15" s="21">
        <v>1059</v>
      </c>
      <c r="I15" s="21">
        <v>661</v>
      </c>
      <c r="J15" s="21">
        <v>68</v>
      </c>
      <c r="K15" s="21">
        <v>404</v>
      </c>
      <c r="L15" s="21">
        <v>103</v>
      </c>
      <c r="M15" s="21">
        <v>36</v>
      </c>
      <c r="N15" s="21">
        <v>5</v>
      </c>
      <c r="O15" s="21">
        <v>0</v>
      </c>
      <c r="P15" s="21">
        <v>139</v>
      </c>
      <c r="Q15" s="21">
        <v>317</v>
      </c>
      <c r="R15" s="21">
        <v>291</v>
      </c>
      <c r="S15" s="21">
        <v>401</v>
      </c>
      <c r="T15" s="21">
        <v>0</v>
      </c>
      <c r="U15" s="21">
        <v>0</v>
      </c>
      <c r="V15" s="21">
        <v>0</v>
      </c>
      <c r="W15" s="21">
        <v>10</v>
      </c>
      <c r="X15" s="21">
        <v>40</v>
      </c>
      <c r="Y15" s="35">
        <v>34</v>
      </c>
      <c r="Z15" s="13">
        <f t="shared" si="4"/>
        <v>49.1</v>
      </c>
      <c r="AA15" s="13">
        <f t="shared" si="5"/>
        <v>13.6</v>
      </c>
      <c r="AB15" s="13">
        <f t="shared" si="6"/>
        <v>13.5</v>
      </c>
    </row>
    <row r="16" spans="1:28" s="12" customFormat="1" ht="11.25" customHeight="1">
      <c r="A16" s="20" t="s">
        <v>131</v>
      </c>
      <c r="B16" s="20" t="s">
        <v>9</v>
      </c>
      <c r="C16" s="10">
        <v>1501</v>
      </c>
      <c r="D16" s="21">
        <v>824</v>
      </c>
      <c r="E16" s="21">
        <v>677</v>
      </c>
      <c r="F16" s="21">
        <v>438</v>
      </c>
      <c r="G16" s="21">
        <v>425</v>
      </c>
      <c r="H16" s="21">
        <v>427</v>
      </c>
      <c r="I16" s="21">
        <v>358</v>
      </c>
      <c r="J16" s="21">
        <v>83</v>
      </c>
      <c r="K16" s="21">
        <v>68</v>
      </c>
      <c r="L16" s="21">
        <v>178</v>
      </c>
      <c r="M16" s="21">
        <v>61</v>
      </c>
      <c r="N16" s="21">
        <v>5</v>
      </c>
      <c r="O16" s="21">
        <v>0</v>
      </c>
      <c r="P16" s="21">
        <v>76</v>
      </c>
      <c r="Q16" s="21">
        <v>101</v>
      </c>
      <c r="R16" s="21">
        <v>44</v>
      </c>
      <c r="S16" s="21">
        <v>20</v>
      </c>
      <c r="T16" s="21">
        <v>0</v>
      </c>
      <c r="U16" s="21">
        <v>0</v>
      </c>
      <c r="V16" s="21">
        <v>0</v>
      </c>
      <c r="W16" s="21">
        <v>0</v>
      </c>
      <c r="X16" s="21">
        <v>7</v>
      </c>
      <c r="Y16" s="35">
        <v>5</v>
      </c>
      <c r="Z16" s="13">
        <f t="shared" si="4"/>
        <v>57.6</v>
      </c>
      <c r="AA16" s="13">
        <f t="shared" si="5"/>
        <v>10.1</v>
      </c>
      <c r="AB16" s="13">
        <f t="shared" si="6"/>
        <v>11.8</v>
      </c>
    </row>
    <row r="17" spans="1:28" s="12" customFormat="1" ht="11.25" customHeight="1">
      <c r="A17" s="20" t="s">
        <v>132</v>
      </c>
      <c r="B17" s="20" t="s">
        <v>133</v>
      </c>
      <c r="C17" s="10">
        <v>1620</v>
      </c>
      <c r="D17" s="21">
        <v>826</v>
      </c>
      <c r="E17" s="21">
        <v>794</v>
      </c>
      <c r="F17" s="21">
        <v>394</v>
      </c>
      <c r="G17" s="21">
        <v>373</v>
      </c>
      <c r="H17" s="21">
        <v>393</v>
      </c>
      <c r="I17" s="21">
        <v>258</v>
      </c>
      <c r="J17" s="21">
        <v>105</v>
      </c>
      <c r="K17" s="21">
        <v>146</v>
      </c>
      <c r="L17" s="21">
        <v>73</v>
      </c>
      <c r="M17" s="21">
        <v>34</v>
      </c>
      <c r="N17" s="21">
        <v>2</v>
      </c>
      <c r="O17" s="21">
        <v>2</v>
      </c>
      <c r="P17" s="21">
        <v>109</v>
      </c>
      <c r="Q17" s="21">
        <v>117</v>
      </c>
      <c r="R17" s="21">
        <v>143</v>
      </c>
      <c r="S17" s="21">
        <v>102</v>
      </c>
      <c r="T17" s="21">
        <v>0</v>
      </c>
      <c r="U17" s="21">
        <v>0</v>
      </c>
      <c r="V17" s="21">
        <v>0</v>
      </c>
      <c r="W17" s="21">
        <v>0</v>
      </c>
      <c r="X17" s="21">
        <v>16</v>
      </c>
      <c r="Y17" s="35">
        <v>19</v>
      </c>
      <c r="Z17" s="13">
        <f t="shared" si="4"/>
        <v>48.6</v>
      </c>
      <c r="AA17" s="13">
        <f t="shared" si="5"/>
        <v>15.5</v>
      </c>
      <c r="AB17" s="13">
        <f t="shared" si="6"/>
        <v>14</v>
      </c>
    </row>
    <row r="18" spans="1:28" s="12" customFormat="1" ht="11.25" customHeight="1">
      <c r="A18" s="20" t="s">
        <v>134</v>
      </c>
      <c r="B18" s="20" t="s">
        <v>10</v>
      </c>
      <c r="C18" s="10">
        <v>1501</v>
      </c>
      <c r="D18" s="21">
        <v>533</v>
      </c>
      <c r="E18" s="21">
        <v>968</v>
      </c>
      <c r="F18" s="21">
        <v>273</v>
      </c>
      <c r="G18" s="21">
        <v>271</v>
      </c>
      <c r="H18" s="21">
        <v>513</v>
      </c>
      <c r="I18" s="21">
        <v>309</v>
      </c>
      <c r="J18" s="21">
        <v>62</v>
      </c>
      <c r="K18" s="21">
        <v>168</v>
      </c>
      <c r="L18" s="21">
        <v>51</v>
      </c>
      <c r="M18" s="21">
        <v>24</v>
      </c>
      <c r="N18" s="21">
        <v>6</v>
      </c>
      <c r="O18" s="21">
        <v>0</v>
      </c>
      <c r="P18" s="21">
        <v>58</v>
      </c>
      <c r="Q18" s="21">
        <v>93</v>
      </c>
      <c r="R18" s="21">
        <v>83</v>
      </c>
      <c r="S18" s="21">
        <v>170</v>
      </c>
      <c r="T18" s="21">
        <v>0</v>
      </c>
      <c r="U18" s="21">
        <v>0</v>
      </c>
      <c r="V18" s="21">
        <v>0</v>
      </c>
      <c r="W18" s="21">
        <v>2</v>
      </c>
      <c r="X18" s="21">
        <v>9</v>
      </c>
      <c r="Y18" s="35">
        <v>15</v>
      </c>
      <c r="Z18" s="13">
        <f t="shared" si="4"/>
        <v>52.4</v>
      </c>
      <c r="AA18" s="13">
        <f t="shared" si="5"/>
        <v>15.3</v>
      </c>
      <c r="AB18" s="13">
        <f t="shared" si="6"/>
        <v>10.2</v>
      </c>
    </row>
    <row r="19" spans="1:28" s="12" customFormat="1" ht="11.25" customHeight="1">
      <c r="A19" s="20" t="s">
        <v>135</v>
      </c>
      <c r="B19" s="20" t="s">
        <v>136</v>
      </c>
      <c r="C19" s="10">
        <v>1770</v>
      </c>
      <c r="D19" s="21">
        <v>867</v>
      </c>
      <c r="E19" s="21">
        <v>903</v>
      </c>
      <c r="F19" s="21">
        <v>510</v>
      </c>
      <c r="G19" s="21">
        <v>496</v>
      </c>
      <c r="H19" s="21">
        <v>532</v>
      </c>
      <c r="I19" s="21">
        <v>305</v>
      </c>
      <c r="J19" s="21">
        <v>112</v>
      </c>
      <c r="K19" s="21">
        <v>193</v>
      </c>
      <c r="L19" s="21">
        <v>155</v>
      </c>
      <c r="M19" s="21">
        <v>54</v>
      </c>
      <c r="N19" s="21">
        <v>0</v>
      </c>
      <c r="O19" s="21">
        <v>0</v>
      </c>
      <c r="P19" s="21">
        <v>38</v>
      </c>
      <c r="Q19" s="21">
        <v>51</v>
      </c>
      <c r="R19" s="21">
        <v>52</v>
      </c>
      <c r="S19" s="21">
        <v>73</v>
      </c>
      <c r="T19" s="21">
        <v>0</v>
      </c>
      <c r="U19" s="21">
        <v>0</v>
      </c>
      <c r="V19" s="21">
        <v>0</v>
      </c>
      <c r="W19" s="21">
        <v>1</v>
      </c>
      <c r="X19" s="21">
        <v>14</v>
      </c>
      <c r="Y19" s="35">
        <v>8</v>
      </c>
      <c r="Z19" s="13">
        <f t="shared" si="4"/>
        <v>58.9</v>
      </c>
      <c r="AA19" s="13">
        <f t="shared" si="5"/>
        <v>17.2</v>
      </c>
      <c r="AB19" s="13">
        <f t="shared" si="6"/>
        <v>5.1</v>
      </c>
    </row>
    <row r="20" spans="1:28" s="17" customFormat="1" ht="15.75" customHeight="1">
      <c r="A20" s="14"/>
      <c r="B20" s="15" t="s">
        <v>137</v>
      </c>
      <c r="C20" s="16">
        <f>SUM(C21:C23)</f>
        <v>9765</v>
      </c>
      <c r="D20" s="16">
        <f>SUM(D21:D23)</f>
        <v>4428</v>
      </c>
      <c r="E20" s="16">
        <f aca="true" t="shared" si="7" ref="E20:Y20">SUM(E21:E23)</f>
        <v>5337</v>
      </c>
      <c r="F20" s="16">
        <f t="shared" si="7"/>
        <v>2352</v>
      </c>
      <c r="G20" s="16">
        <f t="shared" si="7"/>
        <v>2257</v>
      </c>
      <c r="H20" s="16">
        <f t="shared" si="7"/>
        <v>3425</v>
      </c>
      <c r="I20" s="16">
        <f t="shared" si="7"/>
        <v>2047</v>
      </c>
      <c r="J20" s="16">
        <f t="shared" si="7"/>
        <v>462</v>
      </c>
      <c r="K20" s="16">
        <f t="shared" si="7"/>
        <v>821</v>
      </c>
      <c r="L20" s="16">
        <f t="shared" si="7"/>
        <v>670</v>
      </c>
      <c r="M20" s="16">
        <f t="shared" si="7"/>
        <v>263</v>
      </c>
      <c r="N20" s="16">
        <f t="shared" si="7"/>
        <v>13</v>
      </c>
      <c r="O20" s="16">
        <f t="shared" si="7"/>
        <v>10</v>
      </c>
      <c r="P20" s="16">
        <f t="shared" si="7"/>
        <v>511</v>
      </c>
      <c r="Q20" s="16">
        <f t="shared" si="7"/>
        <v>272</v>
      </c>
      <c r="R20" s="16">
        <f t="shared" si="7"/>
        <v>420</v>
      </c>
      <c r="S20" s="16">
        <f t="shared" si="7"/>
        <v>546</v>
      </c>
      <c r="T20" s="16">
        <f t="shared" si="7"/>
        <v>0</v>
      </c>
      <c r="U20" s="16">
        <f t="shared" si="7"/>
        <v>0</v>
      </c>
      <c r="V20" s="16">
        <f t="shared" si="7"/>
        <v>3</v>
      </c>
      <c r="W20" s="16">
        <f t="shared" si="7"/>
        <v>6</v>
      </c>
      <c r="X20" s="16">
        <f t="shared" si="7"/>
        <v>166</v>
      </c>
      <c r="Y20" s="36">
        <f t="shared" si="7"/>
        <v>94</v>
      </c>
      <c r="Z20" s="18">
        <f aca="true" t="shared" si="8" ref="Z20:Z29">ROUND((F20+H20)/C20*100,1)</f>
        <v>59.2</v>
      </c>
      <c r="AA20" s="18">
        <f aca="true" t="shared" si="9" ref="AA20:AA29">ROUND(SUM(J20:K20)/C20*100,1)</f>
        <v>13.1</v>
      </c>
      <c r="AB20" s="18">
        <f aca="true" t="shared" si="10" ref="AB20:AB29">ROUND((SUM(P20:Q20)+SUM(V20:W20))/C20*100,1)</f>
        <v>8.1</v>
      </c>
    </row>
    <row r="21" spans="1:28" s="12" customFormat="1" ht="11.25" customHeight="1">
      <c r="A21" s="20" t="s">
        <v>138</v>
      </c>
      <c r="B21" s="22" t="s">
        <v>11</v>
      </c>
      <c r="C21" s="10">
        <v>3619</v>
      </c>
      <c r="D21" s="11">
        <v>1648</v>
      </c>
      <c r="E21" s="11">
        <v>1971</v>
      </c>
      <c r="F21" s="11">
        <v>579</v>
      </c>
      <c r="G21" s="11">
        <v>519</v>
      </c>
      <c r="H21" s="11">
        <v>1013</v>
      </c>
      <c r="I21" s="11">
        <v>510</v>
      </c>
      <c r="J21" s="11">
        <v>289</v>
      </c>
      <c r="K21" s="11">
        <v>396</v>
      </c>
      <c r="L21" s="11">
        <v>147</v>
      </c>
      <c r="M21" s="11">
        <v>88</v>
      </c>
      <c r="N21" s="11">
        <v>8</v>
      </c>
      <c r="O21" s="11">
        <v>9</v>
      </c>
      <c r="P21" s="11">
        <v>443</v>
      </c>
      <c r="Q21" s="11">
        <v>184</v>
      </c>
      <c r="R21" s="11">
        <v>182</v>
      </c>
      <c r="S21" s="11">
        <v>281</v>
      </c>
      <c r="T21" s="11">
        <v>0</v>
      </c>
      <c r="U21" s="11">
        <v>0</v>
      </c>
      <c r="V21" s="11">
        <v>0</v>
      </c>
      <c r="W21" s="11">
        <v>1</v>
      </c>
      <c r="X21" s="21">
        <v>139</v>
      </c>
      <c r="Y21" s="35">
        <v>55</v>
      </c>
      <c r="Z21" s="13">
        <f t="shared" si="8"/>
        <v>44</v>
      </c>
      <c r="AA21" s="13">
        <f t="shared" si="9"/>
        <v>18.9</v>
      </c>
      <c r="AB21" s="13">
        <f t="shared" si="10"/>
        <v>17.4</v>
      </c>
    </row>
    <row r="22" spans="1:28" s="12" customFormat="1" ht="11.25" customHeight="1">
      <c r="A22" s="20" t="s">
        <v>139</v>
      </c>
      <c r="B22" s="22" t="s">
        <v>12</v>
      </c>
      <c r="C22" s="10">
        <v>5004</v>
      </c>
      <c r="D22" s="11">
        <v>2215</v>
      </c>
      <c r="E22" s="11">
        <v>2789</v>
      </c>
      <c r="F22" s="11">
        <v>1365</v>
      </c>
      <c r="G22" s="11">
        <v>1334</v>
      </c>
      <c r="H22" s="11">
        <v>2026</v>
      </c>
      <c r="I22" s="11">
        <v>1319</v>
      </c>
      <c r="J22" s="11">
        <v>136</v>
      </c>
      <c r="K22" s="11">
        <v>349</v>
      </c>
      <c r="L22" s="11">
        <v>460</v>
      </c>
      <c r="M22" s="11">
        <v>150</v>
      </c>
      <c r="N22" s="11">
        <v>5</v>
      </c>
      <c r="O22" s="11">
        <v>1</v>
      </c>
      <c r="P22" s="11">
        <v>47</v>
      </c>
      <c r="Q22" s="11">
        <v>74</v>
      </c>
      <c r="R22" s="11">
        <v>202</v>
      </c>
      <c r="S22" s="11">
        <v>189</v>
      </c>
      <c r="T22" s="11">
        <v>0</v>
      </c>
      <c r="U22" s="11">
        <v>0</v>
      </c>
      <c r="V22" s="11">
        <v>2</v>
      </c>
      <c r="W22" s="11">
        <v>4</v>
      </c>
      <c r="X22" s="21">
        <v>23</v>
      </c>
      <c r="Y22" s="35">
        <v>35</v>
      </c>
      <c r="Z22" s="13">
        <f t="shared" si="8"/>
        <v>67.8</v>
      </c>
      <c r="AA22" s="13">
        <f t="shared" si="9"/>
        <v>9.7</v>
      </c>
      <c r="AB22" s="13">
        <f t="shared" si="10"/>
        <v>2.5</v>
      </c>
    </row>
    <row r="23" spans="1:28" s="12" customFormat="1" ht="11.25" customHeight="1">
      <c r="A23" s="20" t="s">
        <v>140</v>
      </c>
      <c r="B23" s="22" t="s">
        <v>13</v>
      </c>
      <c r="C23" s="10">
        <v>1142</v>
      </c>
      <c r="D23" s="11">
        <v>565</v>
      </c>
      <c r="E23" s="11">
        <v>577</v>
      </c>
      <c r="F23" s="11">
        <v>408</v>
      </c>
      <c r="G23" s="11">
        <v>404</v>
      </c>
      <c r="H23" s="11">
        <v>386</v>
      </c>
      <c r="I23" s="11">
        <v>218</v>
      </c>
      <c r="J23" s="11">
        <v>37</v>
      </c>
      <c r="K23" s="11">
        <v>76</v>
      </c>
      <c r="L23" s="11">
        <v>63</v>
      </c>
      <c r="M23" s="11">
        <v>25</v>
      </c>
      <c r="N23" s="11">
        <v>0</v>
      </c>
      <c r="O23" s="11">
        <v>0</v>
      </c>
      <c r="P23" s="11">
        <v>21</v>
      </c>
      <c r="Q23" s="11">
        <v>14</v>
      </c>
      <c r="R23" s="11">
        <v>36</v>
      </c>
      <c r="S23" s="11">
        <v>76</v>
      </c>
      <c r="T23" s="11">
        <v>0</v>
      </c>
      <c r="U23" s="11">
        <v>0</v>
      </c>
      <c r="V23" s="11">
        <v>1</v>
      </c>
      <c r="W23" s="11">
        <v>1</v>
      </c>
      <c r="X23" s="21">
        <v>4</v>
      </c>
      <c r="Y23" s="35">
        <v>4</v>
      </c>
      <c r="Z23" s="13">
        <f t="shared" si="8"/>
        <v>69.5</v>
      </c>
      <c r="AA23" s="13">
        <f t="shared" si="9"/>
        <v>9.9</v>
      </c>
      <c r="AB23" s="13">
        <f t="shared" si="10"/>
        <v>3.2</v>
      </c>
    </row>
    <row r="24" spans="1:28" s="17" customFormat="1" ht="15.75" customHeight="1">
      <c r="A24" s="14"/>
      <c r="B24" s="15" t="s">
        <v>141</v>
      </c>
      <c r="C24" s="16">
        <f>SUM(C25:C29)</f>
        <v>5663</v>
      </c>
      <c r="D24" s="16">
        <f>SUM(D25:D29)</f>
        <v>2563</v>
      </c>
      <c r="E24" s="16">
        <f aca="true" t="shared" si="11" ref="E24:Y24">SUM(E25:E29)</f>
        <v>3100</v>
      </c>
      <c r="F24" s="16">
        <f t="shared" si="11"/>
        <v>1476</v>
      </c>
      <c r="G24" s="16">
        <f t="shared" si="11"/>
        <v>1440</v>
      </c>
      <c r="H24" s="16">
        <f t="shared" si="11"/>
        <v>2028</v>
      </c>
      <c r="I24" s="16">
        <f t="shared" si="11"/>
        <v>1340</v>
      </c>
      <c r="J24" s="16">
        <f t="shared" si="11"/>
        <v>294</v>
      </c>
      <c r="K24" s="16">
        <f t="shared" si="11"/>
        <v>486</v>
      </c>
      <c r="L24" s="16">
        <f t="shared" si="11"/>
        <v>497</v>
      </c>
      <c r="M24" s="16">
        <f t="shared" si="11"/>
        <v>218</v>
      </c>
      <c r="N24" s="16">
        <f t="shared" si="11"/>
        <v>1</v>
      </c>
      <c r="O24" s="16">
        <f t="shared" si="11"/>
        <v>1</v>
      </c>
      <c r="P24" s="16">
        <f t="shared" si="11"/>
        <v>113</v>
      </c>
      <c r="Q24" s="16">
        <f t="shared" si="11"/>
        <v>155</v>
      </c>
      <c r="R24" s="16">
        <f t="shared" si="11"/>
        <v>182</v>
      </c>
      <c r="S24" s="16">
        <f t="shared" si="11"/>
        <v>212</v>
      </c>
      <c r="T24" s="16">
        <f t="shared" si="11"/>
        <v>0</v>
      </c>
      <c r="U24" s="16">
        <f t="shared" si="11"/>
        <v>0</v>
      </c>
      <c r="V24" s="16">
        <f t="shared" si="11"/>
        <v>2</v>
      </c>
      <c r="W24" s="16">
        <f t="shared" si="11"/>
        <v>2</v>
      </c>
      <c r="X24" s="16">
        <f t="shared" si="11"/>
        <v>25</v>
      </c>
      <c r="Y24" s="36">
        <f t="shared" si="11"/>
        <v>48</v>
      </c>
      <c r="Z24" s="18">
        <f>ROUND((F24+H24)/C24*100,1)</f>
        <v>61.9</v>
      </c>
      <c r="AA24" s="18">
        <f>ROUND(SUM(J24:K24)/C24*100,1)</f>
        <v>13.8</v>
      </c>
      <c r="AB24" s="18">
        <f>ROUND((SUM(P24:Q24)+SUM(V24:W24))/C24*100,1)</f>
        <v>4.8</v>
      </c>
    </row>
    <row r="25" spans="1:28" s="12" customFormat="1" ht="11.25" customHeight="1">
      <c r="A25" s="20" t="s">
        <v>142</v>
      </c>
      <c r="B25" s="22" t="s">
        <v>14</v>
      </c>
      <c r="C25" s="10">
        <v>1210</v>
      </c>
      <c r="D25" s="11">
        <v>553</v>
      </c>
      <c r="E25" s="11">
        <v>657</v>
      </c>
      <c r="F25" s="11">
        <v>288</v>
      </c>
      <c r="G25" s="11">
        <v>279</v>
      </c>
      <c r="H25" s="11">
        <v>344</v>
      </c>
      <c r="I25" s="11">
        <v>183</v>
      </c>
      <c r="J25" s="11">
        <v>81</v>
      </c>
      <c r="K25" s="11">
        <v>171</v>
      </c>
      <c r="L25" s="11">
        <v>88</v>
      </c>
      <c r="M25" s="11">
        <v>32</v>
      </c>
      <c r="N25" s="11">
        <v>0</v>
      </c>
      <c r="O25" s="11">
        <v>0</v>
      </c>
      <c r="P25" s="11">
        <v>24</v>
      </c>
      <c r="Q25" s="11">
        <v>38</v>
      </c>
      <c r="R25" s="11">
        <v>72</v>
      </c>
      <c r="S25" s="11">
        <v>72</v>
      </c>
      <c r="T25" s="11">
        <v>0</v>
      </c>
      <c r="U25" s="11">
        <v>0</v>
      </c>
      <c r="V25" s="11">
        <v>1</v>
      </c>
      <c r="W25" s="11">
        <v>0</v>
      </c>
      <c r="X25" s="21">
        <v>9</v>
      </c>
      <c r="Y25" s="35">
        <v>11</v>
      </c>
      <c r="Z25" s="13">
        <f>ROUND((F25+H25)/C25*100,1)</f>
        <v>52.2</v>
      </c>
      <c r="AA25" s="13">
        <f>ROUND(SUM(J25:K25)/C25*100,1)</f>
        <v>20.8</v>
      </c>
      <c r="AB25" s="13">
        <f>ROUND((SUM(P25:Q25)+SUM(V25:W25))/C25*100,1)</f>
        <v>5.2</v>
      </c>
    </row>
    <row r="26" spans="1:28" s="12" customFormat="1" ht="11.25" customHeight="1">
      <c r="A26" s="20" t="s">
        <v>143</v>
      </c>
      <c r="B26" s="22" t="s">
        <v>15</v>
      </c>
      <c r="C26" s="10">
        <v>1536</v>
      </c>
      <c r="D26" s="21">
        <v>660</v>
      </c>
      <c r="E26" s="21">
        <v>876</v>
      </c>
      <c r="F26" s="21">
        <v>375</v>
      </c>
      <c r="G26" s="21">
        <v>367</v>
      </c>
      <c r="H26" s="21">
        <v>635</v>
      </c>
      <c r="I26" s="21">
        <v>493</v>
      </c>
      <c r="J26" s="21">
        <v>68</v>
      </c>
      <c r="K26" s="21">
        <v>101</v>
      </c>
      <c r="L26" s="21">
        <v>158</v>
      </c>
      <c r="M26" s="21">
        <v>94</v>
      </c>
      <c r="N26" s="21">
        <v>0</v>
      </c>
      <c r="O26" s="21">
        <v>0</v>
      </c>
      <c r="P26" s="21">
        <v>19</v>
      </c>
      <c r="Q26" s="21">
        <v>14</v>
      </c>
      <c r="R26" s="21">
        <v>40</v>
      </c>
      <c r="S26" s="21">
        <v>32</v>
      </c>
      <c r="T26" s="21">
        <v>0</v>
      </c>
      <c r="U26" s="21">
        <v>0</v>
      </c>
      <c r="V26" s="21">
        <v>1</v>
      </c>
      <c r="W26" s="21">
        <v>0</v>
      </c>
      <c r="X26" s="21">
        <v>4</v>
      </c>
      <c r="Y26" s="35">
        <v>4</v>
      </c>
      <c r="Z26" s="13">
        <f t="shared" si="8"/>
        <v>65.8</v>
      </c>
      <c r="AA26" s="13">
        <f t="shared" si="9"/>
        <v>11</v>
      </c>
      <c r="AB26" s="13">
        <f t="shared" si="10"/>
        <v>2.2</v>
      </c>
    </row>
    <row r="27" spans="1:28" s="12" customFormat="1" ht="11.25" customHeight="1">
      <c r="A27" s="20" t="s">
        <v>144</v>
      </c>
      <c r="B27" s="22" t="s">
        <v>16</v>
      </c>
      <c r="C27" s="10">
        <v>1031</v>
      </c>
      <c r="D27" s="21">
        <v>450</v>
      </c>
      <c r="E27" s="21">
        <v>581</v>
      </c>
      <c r="F27" s="21">
        <v>249</v>
      </c>
      <c r="G27" s="21">
        <v>245</v>
      </c>
      <c r="H27" s="21">
        <v>403</v>
      </c>
      <c r="I27" s="21">
        <v>276</v>
      </c>
      <c r="J27" s="21">
        <v>57</v>
      </c>
      <c r="K27" s="21">
        <v>86</v>
      </c>
      <c r="L27" s="21">
        <v>110</v>
      </c>
      <c r="M27" s="21">
        <v>45</v>
      </c>
      <c r="N27" s="21">
        <v>0</v>
      </c>
      <c r="O27" s="21">
        <v>0</v>
      </c>
      <c r="P27" s="21">
        <v>22</v>
      </c>
      <c r="Q27" s="21">
        <v>24</v>
      </c>
      <c r="R27" s="21">
        <v>12</v>
      </c>
      <c r="S27" s="21">
        <v>23</v>
      </c>
      <c r="T27" s="21">
        <v>0</v>
      </c>
      <c r="U27" s="21">
        <v>0</v>
      </c>
      <c r="V27" s="21">
        <v>0</v>
      </c>
      <c r="W27" s="21">
        <v>2</v>
      </c>
      <c r="X27" s="21">
        <v>1</v>
      </c>
      <c r="Y27" s="35">
        <v>11</v>
      </c>
      <c r="Z27" s="13">
        <f t="shared" si="8"/>
        <v>63.2</v>
      </c>
      <c r="AA27" s="13">
        <f t="shared" si="9"/>
        <v>13.9</v>
      </c>
      <c r="AB27" s="13">
        <f t="shared" si="10"/>
        <v>4.7</v>
      </c>
    </row>
    <row r="28" spans="1:28" s="12" customFormat="1" ht="11.25" customHeight="1">
      <c r="A28" s="20" t="s">
        <v>145</v>
      </c>
      <c r="B28" s="22" t="s">
        <v>17</v>
      </c>
      <c r="C28" s="10">
        <v>1625</v>
      </c>
      <c r="D28" s="21">
        <v>771</v>
      </c>
      <c r="E28" s="21">
        <v>854</v>
      </c>
      <c r="F28" s="21">
        <v>485</v>
      </c>
      <c r="G28" s="21">
        <v>471</v>
      </c>
      <c r="H28" s="21">
        <v>556</v>
      </c>
      <c r="I28" s="21">
        <v>348</v>
      </c>
      <c r="J28" s="21">
        <v>71</v>
      </c>
      <c r="K28" s="21">
        <v>106</v>
      </c>
      <c r="L28" s="21">
        <v>141</v>
      </c>
      <c r="M28" s="21">
        <v>47</v>
      </c>
      <c r="N28" s="21">
        <v>0</v>
      </c>
      <c r="O28" s="21">
        <v>1</v>
      </c>
      <c r="P28" s="21">
        <v>34</v>
      </c>
      <c r="Q28" s="21">
        <v>64</v>
      </c>
      <c r="R28" s="21">
        <v>40</v>
      </c>
      <c r="S28" s="21">
        <v>80</v>
      </c>
      <c r="T28" s="21">
        <v>0</v>
      </c>
      <c r="U28" s="21">
        <v>0</v>
      </c>
      <c r="V28" s="21">
        <v>0</v>
      </c>
      <c r="W28" s="21">
        <v>0</v>
      </c>
      <c r="X28" s="21">
        <v>6</v>
      </c>
      <c r="Y28" s="35">
        <v>18</v>
      </c>
      <c r="Z28" s="13">
        <f t="shared" si="8"/>
        <v>64.1</v>
      </c>
      <c r="AA28" s="13">
        <f t="shared" si="9"/>
        <v>10.9</v>
      </c>
      <c r="AB28" s="13">
        <f t="shared" si="10"/>
        <v>6</v>
      </c>
    </row>
    <row r="29" spans="1:28" s="12" customFormat="1" ht="11.25" customHeight="1">
      <c r="A29" s="20" t="s">
        <v>146</v>
      </c>
      <c r="B29" s="22" t="s">
        <v>18</v>
      </c>
      <c r="C29" s="10">
        <v>261</v>
      </c>
      <c r="D29" s="21">
        <v>129</v>
      </c>
      <c r="E29" s="21">
        <v>132</v>
      </c>
      <c r="F29" s="21">
        <v>79</v>
      </c>
      <c r="G29" s="21">
        <v>78</v>
      </c>
      <c r="H29" s="21">
        <v>90</v>
      </c>
      <c r="I29" s="21">
        <v>40</v>
      </c>
      <c r="J29" s="21">
        <v>17</v>
      </c>
      <c r="K29" s="21">
        <v>22</v>
      </c>
      <c r="L29" s="21">
        <v>0</v>
      </c>
      <c r="M29" s="21">
        <v>0</v>
      </c>
      <c r="N29" s="21">
        <v>1</v>
      </c>
      <c r="O29" s="21">
        <v>0</v>
      </c>
      <c r="P29" s="21">
        <v>14</v>
      </c>
      <c r="Q29" s="21">
        <v>15</v>
      </c>
      <c r="R29" s="21">
        <v>18</v>
      </c>
      <c r="S29" s="21">
        <v>5</v>
      </c>
      <c r="T29" s="21">
        <v>0</v>
      </c>
      <c r="U29" s="21">
        <v>0</v>
      </c>
      <c r="V29" s="21">
        <v>0</v>
      </c>
      <c r="W29" s="21">
        <v>0</v>
      </c>
      <c r="X29" s="21">
        <v>5</v>
      </c>
      <c r="Y29" s="35">
        <v>4</v>
      </c>
      <c r="Z29" s="13">
        <f t="shared" si="8"/>
        <v>64.8</v>
      </c>
      <c r="AA29" s="13">
        <f t="shared" si="9"/>
        <v>14.9</v>
      </c>
      <c r="AB29" s="13">
        <f t="shared" si="10"/>
        <v>11.1</v>
      </c>
    </row>
    <row r="30" spans="1:28" s="17" customFormat="1" ht="15.75" customHeight="1">
      <c r="A30" s="14"/>
      <c r="B30" s="15" t="s">
        <v>19</v>
      </c>
      <c r="C30" s="16">
        <f>SUM(C31:C35)</f>
        <v>6742</v>
      </c>
      <c r="D30" s="16">
        <f aca="true" t="shared" si="12" ref="D30:Y30">SUM(D31:D35)</f>
        <v>3223</v>
      </c>
      <c r="E30" s="16">
        <f t="shared" si="12"/>
        <v>3519</v>
      </c>
      <c r="F30" s="16">
        <f t="shared" si="12"/>
        <v>1755</v>
      </c>
      <c r="G30" s="16">
        <f t="shared" si="12"/>
        <v>1701</v>
      </c>
      <c r="H30" s="16">
        <f t="shared" si="12"/>
        <v>1960</v>
      </c>
      <c r="I30" s="16">
        <f t="shared" si="12"/>
        <v>1302</v>
      </c>
      <c r="J30" s="16">
        <f t="shared" si="12"/>
        <v>402</v>
      </c>
      <c r="K30" s="16">
        <f t="shared" si="12"/>
        <v>636</v>
      </c>
      <c r="L30" s="16">
        <f t="shared" si="12"/>
        <v>467</v>
      </c>
      <c r="M30" s="16">
        <f t="shared" si="12"/>
        <v>206</v>
      </c>
      <c r="N30" s="16">
        <f t="shared" si="12"/>
        <v>13</v>
      </c>
      <c r="O30" s="16">
        <f t="shared" si="12"/>
        <v>13</v>
      </c>
      <c r="P30" s="16">
        <f t="shared" si="12"/>
        <v>436</v>
      </c>
      <c r="Q30" s="16">
        <f t="shared" si="12"/>
        <v>404</v>
      </c>
      <c r="R30" s="16">
        <f t="shared" si="12"/>
        <v>150</v>
      </c>
      <c r="S30" s="16">
        <f t="shared" si="12"/>
        <v>300</v>
      </c>
      <c r="T30" s="16">
        <f t="shared" si="12"/>
        <v>0</v>
      </c>
      <c r="U30" s="16">
        <f t="shared" si="12"/>
        <v>0</v>
      </c>
      <c r="V30" s="16">
        <f t="shared" si="12"/>
        <v>3</v>
      </c>
      <c r="W30" s="16">
        <f t="shared" si="12"/>
        <v>11</v>
      </c>
      <c r="X30" s="16">
        <f t="shared" si="12"/>
        <v>43</v>
      </c>
      <c r="Y30" s="36">
        <f t="shared" si="12"/>
        <v>30</v>
      </c>
      <c r="Z30" s="18">
        <f aca="true" t="shared" si="13" ref="Z30:Z42">ROUND((F30+H30)/C30*100,1)</f>
        <v>55.1</v>
      </c>
      <c r="AA30" s="18">
        <f aca="true" t="shared" si="14" ref="AA30:AA42">ROUND(SUM(J30:K30)/C30*100,1)</f>
        <v>15.4</v>
      </c>
      <c r="AB30" s="18">
        <f aca="true" t="shared" si="15" ref="AB30:AB42">ROUND((SUM(P30:Q30)+SUM(V30:W30))/C30*100,1)</f>
        <v>12.7</v>
      </c>
    </row>
    <row r="31" spans="1:28" s="12" customFormat="1" ht="11.25" customHeight="1">
      <c r="A31" s="20" t="s">
        <v>147</v>
      </c>
      <c r="B31" s="22" t="s">
        <v>20</v>
      </c>
      <c r="C31" s="10">
        <v>2621</v>
      </c>
      <c r="D31" s="21">
        <v>1222</v>
      </c>
      <c r="E31" s="21">
        <v>1399</v>
      </c>
      <c r="F31" s="21">
        <v>700</v>
      </c>
      <c r="G31" s="21">
        <v>684</v>
      </c>
      <c r="H31" s="21">
        <v>810</v>
      </c>
      <c r="I31" s="21">
        <v>556</v>
      </c>
      <c r="J31" s="21">
        <v>151</v>
      </c>
      <c r="K31" s="21">
        <v>220</v>
      </c>
      <c r="L31" s="21">
        <v>191</v>
      </c>
      <c r="M31" s="21">
        <v>82</v>
      </c>
      <c r="N31" s="21">
        <v>11</v>
      </c>
      <c r="O31" s="21">
        <v>11</v>
      </c>
      <c r="P31" s="21">
        <v>113</v>
      </c>
      <c r="Q31" s="21">
        <v>127</v>
      </c>
      <c r="R31" s="21">
        <v>56</v>
      </c>
      <c r="S31" s="21">
        <v>149</v>
      </c>
      <c r="T31" s="21">
        <v>0</v>
      </c>
      <c r="U31" s="21">
        <v>0</v>
      </c>
      <c r="V31" s="21">
        <v>1</v>
      </c>
      <c r="W31" s="21">
        <v>3</v>
      </c>
      <c r="X31" s="21">
        <v>14</v>
      </c>
      <c r="Y31" s="35">
        <v>8</v>
      </c>
      <c r="Z31" s="13">
        <f t="shared" si="13"/>
        <v>57.6</v>
      </c>
      <c r="AA31" s="13">
        <f t="shared" si="14"/>
        <v>14.2</v>
      </c>
      <c r="AB31" s="13">
        <f t="shared" si="15"/>
        <v>9.3</v>
      </c>
    </row>
    <row r="32" spans="1:28" s="12" customFormat="1" ht="11.25" customHeight="1">
      <c r="A32" s="20" t="s">
        <v>148</v>
      </c>
      <c r="B32" s="23" t="s">
        <v>21</v>
      </c>
      <c r="C32" s="10">
        <v>2153</v>
      </c>
      <c r="D32" s="21">
        <v>1105</v>
      </c>
      <c r="E32" s="21">
        <v>1048</v>
      </c>
      <c r="F32" s="21">
        <v>550</v>
      </c>
      <c r="G32" s="21">
        <v>521</v>
      </c>
      <c r="H32" s="21">
        <v>602</v>
      </c>
      <c r="I32" s="21">
        <v>429</v>
      </c>
      <c r="J32" s="21">
        <v>127</v>
      </c>
      <c r="K32" s="21">
        <v>174</v>
      </c>
      <c r="L32" s="21">
        <v>118</v>
      </c>
      <c r="M32" s="21">
        <v>77</v>
      </c>
      <c r="N32" s="21">
        <v>2</v>
      </c>
      <c r="O32" s="21">
        <v>2</v>
      </c>
      <c r="P32" s="21">
        <v>258</v>
      </c>
      <c r="Q32" s="21">
        <v>146</v>
      </c>
      <c r="R32" s="21">
        <v>50</v>
      </c>
      <c r="S32" s="21">
        <v>47</v>
      </c>
      <c r="T32" s="21">
        <v>0</v>
      </c>
      <c r="U32" s="21">
        <v>0</v>
      </c>
      <c r="V32" s="21">
        <v>2</v>
      </c>
      <c r="W32" s="21">
        <v>6</v>
      </c>
      <c r="X32" s="21">
        <v>20</v>
      </c>
      <c r="Y32" s="35">
        <v>15</v>
      </c>
      <c r="Z32" s="13">
        <f t="shared" si="13"/>
        <v>53.5</v>
      </c>
      <c r="AA32" s="13">
        <f t="shared" si="14"/>
        <v>14</v>
      </c>
      <c r="AB32" s="13">
        <f t="shared" si="15"/>
        <v>19.1</v>
      </c>
    </row>
    <row r="33" spans="1:28" s="12" customFormat="1" ht="11.25" customHeight="1">
      <c r="A33" s="20" t="s">
        <v>149</v>
      </c>
      <c r="B33" s="22" t="s">
        <v>24</v>
      </c>
      <c r="C33" s="10">
        <v>1230</v>
      </c>
      <c r="D33" s="21">
        <v>569</v>
      </c>
      <c r="E33" s="21">
        <v>661</v>
      </c>
      <c r="F33" s="21">
        <v>280</v>
      </c>
      <c r="G33" s="21">
        <v>274</v>
      </c>
      <c r="H33" s="21">
        <v>278</v>
      </c>
      <c r="I33" s="21">
        <v>133</v>
      </c>
      <c r="J33" s="21">
        <v>89</v>
      </c>
      <c r="K33" s="21">
        <v>150</v>
      </c>
      <c r="L33" s="21">
        <v>110</v>
      </c>
      <c r="M33" s="21">
        <v>31</v>
      </c>
      <c r="N33" s="21">
        <v>0</v>
      </c>
      <c r="O33" s="21">
        <v>0</v>
      </c>
      <c r="P33" s="21">
        <v>61</v>
      </c>
      <c r="Q33" s="21">
        <v>117</v>
      </c>
      <c r="R33" s="21">
        <v>29</v>
      </c>
      <c r="S33" s="21">
        <v>85</v>
      </c>
      <c r="T33" s="21">
        <v>0</v>
      </c>
      <c r="U33" s="21">
        <v>0</v>
      </c>
      <c r="V33" s="21">
        <v>0</v>
      </c>
      <c r="W33" s="21">
        <v>2</v>
      </c>
      <c r="X33" s="21">
        <v>8</v>
      </c>
      <c r="Y33" s="35">
        <v>4</v>
      </c>
      <c r="Z33" s="13">
        <f>ROUND((F33+H33)/C33*100,1)</f>
        <v>45.4</v>
      </c>
      <c r="AA33" s="13">
        <f>ROUND(SUM(J33:K33)/C33*100,1)</f>
        <v>19.4</v>
      </c>
      <c r="AB33" s="13">
        <f>ROUND((SUM(P33:Q33)+SUM(V33:W33))/C33*100,1)</f>
        <v>14.6</v>
      </c>
    </row>
    <row r="34" spans="1:28" s="12" customFormat="1" ht="11.25" customHeight="1">
      <c r="A34" s="20" t="s">
        <v>150</v>
      </c>
      <c r="B34" s="22" t="s">
        <v>35</v>
      </c>
      <c r="C34" s="10">
        <v>393</v>
      </c>
      <c r="D34" s="21">
        <v>179</v>
      </c>
      <c r="E34" s="21">
        <v>214</v>
      </c>
      <c r="F34" s="21">
        <v>131</v>
      </c>
      <c r="G34" s="21">
        <v>129</v>
      </c>
      <c r="H34" s="21">
        <v>155</v>
      </c>
      <c r="I34" s="21">
        <v>123</v>
      </c>
      <c r="J34" s="21">
        <v>8</v>
      </c>
      <c r="K34" s="21">
        <v>39</v>
      </c>
      <c r="L34" s="21">
        <v>39</v>
      </c>
      <c r="M34" s="21">
        <v>14</v>
      </c>
      <c r="N34" s="21">
        <v>0</v>
      </c>
      <c r="O34" s="21">
        <v>0</v>
      </c>
      <c r="P34" s="21">
        <v>0</v>
      </c>
      <c r="Q34" s="21">
        <v>4</v>
      </c>
      <c r="R34" s="21">
        <v>1</v>
      </c>
      <c r="S34" s="21">
        <v>2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35">
        <v>2</v>
      </c>
      <c r="Z34" s="13">
        <f>ROUND((F34+H34)/C34*100,1)</f>
        <v>72.8</v>
      </c>
      <c r="AA34" s="13">
        <f>ROUND(SUM(J34:K34)/C34*100,1)</f>
        <v>12</v>
      </c>
      <c r="AB34" s="13">
        <f>ROUND((SUM(P34:Q34)+SUM(V34:W34))/C34*100,1)</f>
        <v>1</v>
      </c>
    </row>
    <row r="35" spans="1:28" s="12" customFormat="1" ht="11.25" customHeight="1">
      <c r="A35" s="20" t="s">
        <v>151</v>
      </c>
      <c r="B35" s="22" t="s">
        <v>36</v>
      </c>
      <c r="C35" s="10">
        <v>345</v>
      </c>
      <c r="D35" s="21">
        <v>148</v>
      </c>
      <c r="E35" s="21">
        <v>197</v>
      </c>
      <c r="F35" s="21">
        <v>94</v>
      </c>
      <c r="G35" s="21">
        <v>93</v>
      </c>
      <c r="H35" s="21">
        <v>115</v>
      </c>
      <c r="I35" s="21">
        <v>61</v>
      </c>
      <c r="J35" s="21">
        <v>27</v>
      </c>
      <c r="K35" s="21">
        <v>53</v>
      </c>
      <c r="L35" s="21">
        <v>9</v>
      </c>
      <c r="M35" s="21">
        <v>2</v>
      </c>
      <c r="N35" s="21">
        <v>0</v>
      </c>
      <c r="O35" s="21">
        <v>0</v>
      </c>
      <c r="P35" s="21">
        <v>4</v>
      </c>
      <c r="Q35" s="21">
        <v>10</v>
      </c>
      <c r="R35" s="21">
        <v>14</v>
      </c>
      <c r="S35" s="21">
        <v>17</v>
      </c>
      <c r="T35" s="21">
        <v>0</v>
      </c>
      <c r="U35" s="21">
        <v>0</v>
      </c>
      <c r="V35" s="21">
        <v>0</v>
      </c>
      <c r="W35" s="21">
        <v>0</v>
      </c>
      <c r="X35" s="21">
        <v>1</v>
      </c>
      <c r="Y35" s="35">
        <v>1</v>
      </c>
      <c r="Z35" s="13">
        <f>ROUND((F35+H35)/C35*100,1)</f>
        <v>60.6</v>
      </c>
      <c r="AA35" s="13">
        <f>ROUND(SUM(J35:K35)/C35*100,1)</f>
        <v>23.2</v>
      </c>
      <c r="AB35" s="13">
        <f>ROUND((SUM(P35:Q35)+SUM(V35:W35))/C35*100,1)</f>
        <v>4.1</v>
      </c>
    </row>
    <row r="36" spans="1:28" s="17" customFormat="1" ht="15.75" customHeight="1">
      <c r="A36" s="14"/>
      <c r="B36" s="15" t="s">
        <v>152</v>
      </c>
      <c r="C36" s="16">
        <f>SUM(C37:C48)</f>
        <v>3234</v>
      </c>
      <c r="D36" s="16">
        <f aca="true" t="shared" si="16" ref="D36:Y36">SUM(D37:D48)</f>
        <v>1696</v>
      </c>
      <c r="E36" s="16">
        <f t="shared" si="16"/>
        <v>1538</v>
      </c>
      <c r="F36" s="16">
        <f t="shared" si="16"/>
        <v>853</v>
      </c>
      <c r="G36" s="16">
        <f t="shared" si="16"/>
        <v>810</v>
      </c>
      <c r="H36" s="16">
        <f t="shared" si="16"/>
        <v>845</v>
      </c>
      <c r="I36" s="16">
        <f t="shared" si="16"/>
        <v>559</v>
      </c>
      <c r="J36" s="16">
        <f t="shared" si="16"/>
        <v>202</v>
      </c>
      <c r="K36" s="16">
        <f t="shared" si="16"/>
        <v>290</v>
      </c>
      <c r="L36" s="16">
        <f t="shared" si="16"/>
        <v>198</v>
      </c>
      <c r="M36" s="16">
        <f t="shared" si="16"/>
        <v>100</v>
      </c>
      <c r="N36" s="16">
        <f t="shared" si="16"/>
        <v>4</v>
      </c>
      <c r="O36" s="16">
        <f t="shared" si="16"/>
        <v>0</v>
      </c>
      <c r="P36" s="16">
        <f t="shared" si="16"/>
        <v>383</v>
      </c>
      <c r="Q36" s="16">
        <f t="shared" si="16"/>
        <v>232</v>
      </c>
      <c r="R36" s="16">
        <f t="shared" si="16"/>
        <v>56</v>
      </c>
      <c r="S36" s="16">
        <f>SUM(S37:S48)</f>
        <v>71</v>
      </c>
      <c r="T36" s="16">
        <f t="shared" si="16"/>
        <v>0</v>
      </c>
      <c r="U36" s="16">
        <f t="shared" si="16"/>
        <v>0</v>
      </c>
      <c r="V36" s="16">
        <f t="shared" si="16"/>
        <v>1</v>
      </c>
      <c r="W36" s="16">
        <f t="shared" si="16"/>
        <v>2</v>
      </c>
      <c r="X36" s="16">
        <f t="shared" si="16"/>
        <v>31</v>
      </c>
      <c r="Y36" s="36">
        <f t="shared" si="16"/>
        <v>13</v>
      </c>
      <c r="Z36" s="18">
        <f>ROUND((F36+H36)/C36*100,1)</f>
        <v>52.5</v>
      </c>
      <c r="AA36" s="18">
        <f>ROUND(SUM(J36:K36)/C36*100,1)</f>
        <v>15.2</v>
      </c>
      <c r="AB36" s="18">
        <f>ROUND((SUM(P36:Q36)+SUM(V36:W36))/C36*100,1)</f>
        <v>19.1</v>
      </c>
    </row>
    <row r="37" spans="1:28" s="12" customFormat="1" ht="11.25" customHeight="1">
      <c r="A37" s="20" t="s">
        <v>153</v>
      </c>
      <c r="B37" s="22" t="s">
        <v>22</v>
      </c>
      <c r="C37" s="10">
        <v>618</v>
      </c>
      <c r="D37" s="21">
        <v>348</v>
      </c>
      <c r="E37" s="21">
        <v>270</v>
      </c>
      <c r="F37" s="21">
        <v>153</v>
      </c>
      <c r="G37" s="21">
        <v>141</v>
      </c>
      <c r="H37" s="21">
        <v>166</v>
      </c>
      <c r="I37" s="21">
        <v>93</v>
      </c>
      <c r="J37" s="21">
        <v>31</v>
      </c>
      <c r="K37" s="21">
        <v>30</v>
      </c>
      <c r="L37" s="21">
        <v>24</v>
      </c>
      <c r="M37" s="21">
        <v>29</v>
      </c>
      <c r="N37" s="21">
        <v>0</v>
      </c>
      <c r="O37" s="21">
        <v>0</v>
      </c>
      <c r="P37" s="21">
        <v>119</v>
      </c>
      <c r="Q37" s="21">
        <v>35</v>
      </c>
      <c r="R37" s="21">
        <v>21</v>
      </c>
      <c r="S37" s="21">
        <v>10</v>
      </c>
      <c r="T37" s="21">
        <v>0</v>
      </c>
      <c r="U37" s="21">
        <v>0</v>
      </c>
      <c r="V37" s="21">
        <v>1</v>
      </c>
      <c r="W37" s="21">
        <v>1</v>
      </c>
      <c r="X37" s="21">
        <v>17</v>
      </c>
      <c r="Y37" s="35">
        <v>3</v>
      </c>
      <c r="Z37" s="13">
        <f t="shared" si="13"/>
        <v>51.6</v>
      </c>
      <c r="AA37" s="13">
        <f t="shared" si="14"/>
        <v>9.9</v>
      </c>
      <c r="AB37" s="13">
        <f t="shared" si="15"/>
        <v>25.2</v>
      </c>
    </row>
    <row r="38" spans="1:28" s="12" customFormat="1" ht="11.25" customHeight="1">
      <c r="A38" s="20" t="s">
        <v>154</v>
      </c>
      <c r="B38" s="22" t="s">
        <v>23</v>
      </c>
      <c r="C38" s="10">
        <v>975</v>
      </c>
      <c r="D38" s="21">
        <v>486</v>
      </c>
      <c r="E38" s="21">
        <v>489</v>
      </c>
      <c r="F38" s="21">
        <v>302</v>
      </c>
      <c r="G38" s="21">
        <v>293</v>
      </c>
      <c r="H38" s="21">
        <v>268</v>
      </c>
      <c r="I38" s="21">
        <v>185</v>
      </c>
      <c r="J38" s="21">
        <v>54</v>
      </c>
      <c r="K38" s="21">
        <v>118</v>
      </c>
      <c r="L38" s="21">
        <v>83</v>
      </c>
      <c r="M38" s="21">
        <v>23</v>
      </c>
      <c r="N38" s="21">
        <v>3</v>
      </c>
      <c r="O38" s="21">
        <v>0</v>
      </c>
      <c r="P38" s="21">
        <v>31</v>
      </c>
      <c r="Q38" s="21">
        <v>52</v>
      </c>
      <c r="R38" s="21">
        <v>13</v>
      </c>
      <c r="S38" s="21">
        <v>28</v>
      </c>
      <c r="T38" s="21">
        <v>0</v>
      </c>
      <c r="U38" s="21">
        <v>0</v>
      </c>
      <c r="V38" s="21">
        <v>0</v>
      </c>
      <c r="W38" s="21">
        <v>1</v>
      </c>
      <c r="X38" s="21">
        <v>0</v>
      </c>
      <c r="Y38" s="35">
        <v>3</v>
      </c>
      <c r="Z38" s="13">
        <f t="shared" si="13"/>
        <v>58.5</v>
      </c>
      <c r="AA38" s="13">
        <f t="shared" si="14"/>
        <v>17.6</v>
      </c>
      <c r="AB38" s="13">
        <f t="shared" si="15"/>
        <v>8.6</v>
      </c>
    </row>
    <row r="39" spans="1:28" s="12" customFormat="1" ht="11.25" customHeight="1">
      <c r="A39" s="20" t="s">
        <v>155</v>
      </c>
      <c r="B39" s="22" t="s">
        <v>25</v>
      </c>
      <c r="C39" s="10">
        <v>608</v>
      </c>
      <c r="D39" s="21">
        <v>370</v>
      </c>
      <c r="E39" s="21">
        <v>238</v>
      </c>
      <c r="F39" s="21">
        <v>157</v>
      </c>
      <c r="G39" s="21">
        <v>146</v>
      </c>
      <c r="H39" s="21">
        <v>162</v>
      </c>
      <c r="I39" s="21">
        <v>152</v>
      </c>
      <c r="J39" s="21">
        <v>36</v>
      </c>
      <c r="K39" s="21">
        <v>19</v>
      </c>
      <c r="L39" s="21">
        <v>46</v>
      </c>
      <c r="M39" s="21">
        <v>28</v>
      </c>
      <c r="N39" s="21">
        <v>0</v>
      </c>
      <c r="O39" s="21">
        <v>0</v>
      </c>
      <c r="P39" s="21">
        <v>120</v>
      </c>
      <c r="Q39" s="21">
        <v>26</v>
      </c>
      <c r="R39" s="21">
        <v>11</v>
      </c>
      <c r="S39" s="21">
        <v>3</v>
      </c>
      <c r="T39" s="21">
        <v>0</v>
      </c>
      <c r="U39" s="21">
        <v>0</v>
      </c>
      <c r="V39" s="21">
        <v>0</v>
      </c>
      <c r="W39" s="21">
        <v>0</v>
      </c>
      <c r="X39" s="21">
        <v>7</v>
      </c>
      <c r="Y39" s="35">
        <v>4</v>
      </c>
      <c r="Z39" s="13">
        <f t="shared" si="13"/>
        <v>52.5</v>
      </c>
      <c r="AA39" s="13">
        <f t="shared" si="14"/>
        <v>9</v>
      </c>
      <c r="AB39" s="13">
        <f t="shared" si="15"/>
        <v>24</v>
      </c>
    </row>
    <row r="40" spans="1:28" s="12" customFormat="1" ht="11.25" customHeight="1">
      <c r="A40" s="20" t="s">
        <v>156</v>
      </c>
      <c r="B40" s="22" t="s">
        <v>26</v>
      </c>
      <c r="C40" s="10">
        <v>450</v>
      </c>
      <c r="D40" s="21">
        <v>219</v>
      </c>
      <c r="E40" s="21">
        <v>231</v>
      </c>
      <c r="F40" s="21">
        <v>121</v>
      </c>
      <c r="G40" s="21">
        <v>117</v>
      </c>
      <c r="H40" s="21">
        <v>119</v>
      </c>
      <c r="I40" s="21">
        <v>69</v>
      </c>
      <c r="J40" s="21">
        <v>30</v>
      </c>
      <c r="K40" s="21">
        <v>54</v>
      </c>
      <c r="L40" s="21">
        <v>21</v>
      </c>
      <c r="M40" s="21">
        <v>12</v>
      </c>
      <c r="N40" s="21">
        <v>0</v>
      </c>
      <c r="O40" s="21">
        <v>0</v>
      </c>
      <c r="P40" s="21">
        <v>43</v>
      </c>
      <c r="Q40" s="21">
        <v>37</v>
      </c>
      <c r="R40" s="21">
        <v>4</v>
      </c>
      <c r="S40" s="21">
        <v>9</v>
      </c>
      <c r="T40" s="21">
        <v>0</v>
      </c>
      <c r="U40" s="21">
        <v>0</v>
      </c>
      <c r="V40" s="21">
        <v>0</v>
      </c>
      <c r="W40" s="21">
        <v>0</v>
      </c>
      <c r="X40" s="21">
        <v>2</v>
      </c>
      <c r="Y40" s="35">
        <v>2</v>
      </c>
      <c r="Z40" s="13">
        <f t="shared" si="13"/>
        <v>53.3</v>
      </c>
      <c r="AA40" s="13">
        <f t="shared" si="14"/>
        <v>18.7</v>
      </c>
      <c r="AB40" s="13">
        <f t="shared" si="15"/>
        <v>17.8</v>
      </c>
    </row>
    <row r="41" spans="1:28" s="12" customFormat="1" ht="11.25" customHeight="1">
      <c r="A41" s="20" t="s">
        <v>157</v>
      </c>
      <c r="B41" s="22" t="s">
        <v>27</v>
      </c>
      <c r="C41" s="10">
        <v>136</v>
      </c>
      <c r="D41" s="21">
        <v>75</v>
      </c>
      <c r="E41" s="21">
        <v>61</v>
      </c>
      <c r="F41" s="21">
        <v>15</v>
      </c>
      <c r="G41" s="21">
        <v>12</v>
      </c>
      <c r="H41" s="21">
        <v>14</v>
      </c>
      <c r="I41" s="21">
        <v>2</v>
      </c>
      <c r="J41" s="21">
        <v>21</v>
      </c>
      <c r="K41" s="21">
        <v>18</v>
      </c>
      <c r="L41" s="21">
        <v>0</v>
      </c>
      <c r="M41" s="21">
        <v>0</v>
      </c>
      <c r="N41" s="21">
        <v>0</v>
      </c>
      <c r="O41" s="21">
        <v>0</v>
      </c>
      <c r="P41" s="21">
        <v>34</v>
      </c>
      <c r="Q41" s="21">
        <v>22</v>
      </c>
      <c r="R41" s="21">
        <v>5</v>
      </c>
      <c r="S41" s="21">
        <v>7</v>
      </c>
      <c r="T41" s="21">
        <v>0</v>
      </c>
      <c r="U41" s="21">
        <v>0</v>
      </c>
      <c r="V41" s="21">
        <v>0</v>
      </c>
      <c r="W41" s="21">
        <v>0</v>
      </c>
      <c r="X41" s="21">
        <v>1</v>
      </c>
      <c r="Y41" s="35">
        <v>1</v>
      </c>
      <c r="Z41" s="13">
        <f t="shared" si="13"/>
        <v>21.3</v>
      </c>
      <c r="AA41" s="13">
        <f t="shared" si="14"/>
        <v>28.7</v>
      </c>
      <c r="AB41" s="13">
        <f t="shared" si="15"/>
        <v>41.2</v>
      </c>
    </row>
    <row r="42" spans="1:28" s="12" customFormat="1" ht="11.25" customHeight="1">
      <c r="A42" s="20" t="s">
        <v>158</v>
      </c>
      <c r="B42" s="22" t="s">
        <v>28</v>
      </c>
      <c r="C42" s="10">
        <v>299</v>
      </c>
      <c r="D42" s="21">
        <v>155</v>
      </c>
      <c r="E42" s="21">
        <v>144</v>
      </c>
      <c r="F42" s="21">
        <v>98</v>
      </c>
      <c r="G42" s="21">
        <v>96</v>
      </c>
      <c r="H42" s="21">
        <v>81</v>
      </c>
      <c r="I42" s="21">
        <v>46</v>
      </c>
      <c r="J42" s="21">
        <v>15</v>
      </c>
      <c r="K42" s="21">
        <v>29</v>
      </c>
      <c r="L42" s="21">
        <v>24</v>
      </c>
      <c r="M42" s="21">
        <v>8</v>
      </c>
      <c r="N42" s="21">
        <v>0</v>
      </c>
      <c r="O42" s="21">
        <v>0</v>
      </c>
      <c r="P42" s="21">
        <v>16</v>
      </c>
      <c r="Q42" s="21">
        <v>22</v>
      </c>
      <c r="R42" s="21">
        <v>2</v>
      </c>
      <c r="S42" s="21">
        <v>4</v>
      </c>
      <c r="T42" s="21">
        <v>0</v>
      </c>
      <c r="U42" s="21">
        <v>0</v>
      </c>
      <c r="V42" s="21">
        <v>0</v>
      </c>
      <c r="W42" s="21">
        <v>0</v>
      </c>
      <c r="X42" s="21">
        <v>3</v>
      </c>
      <c r="Y42" s="35">
        <v>0</v>
      </c>
      <c r="Z42" s="13">
        <f t="shared" si="13"/>
        <v>59.9</v>
      </c>
      <c r="AA42" s="13">
        <f t="shared" si="14"/>
        <v>14.7</v>
      </c>
      <c r="AB42" s="13">
        <f t="shared" si="15"/>
        <v>12.7</v>
      </c>
    </row>
    <row r="43" spans="1:28" s="12" customFormat="1" ht="11.25" customHeight="1">
      <c r="A43" s="20" t="s">
        <v>159</v>
      </c>
      <c r="B43" s="22" t="s">
        <v>29</v>
      </c>
      <c r="C43" s="10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35">
        <v>0</v>
      </c>
      <c r="Z43" s="13">
        <v>0</v>
      </c>
      <c r="AA43" s="13">
        <v>0</v>
      </c>
      <c r="AB43" s="13">
        <v>0</v>
      </c>
    </row>
    <row r="44" spans="1:28" s="12" customFormat="1" ht="11.25" customHeight="1">
      <c r="A44" s="20" t="s">
        <v>160</v>
      </c>
      <c r="B44" s="22" t="s">
        <v>30</v>
      </c>
      <c r="C44" s="1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35">
        <v>0</v>
      </c>
      <c r="Z44" s="13">
        <v>0</v>
      </c>
      <c r="AA44" s="13">
        <v>0</v>
      </c>
      <c r="AB44" s="13">
        <v>0</v>
      </c>
    </row>
    <row r="45" spans="1:28" s="12" customFormat="1" ht="11.25" customHeight="1">
      <c r="A45" s="20" t="s">
        <v>161</v>
      </c>
      <c r="B45" s="22" t="s">
        <v>31</v>
      </c>
      <c r="C45" s="10">
        <v>148</v>
      </c>
      <c r="D45" s="21">
        <v>43</v>
      </c>
      <c r="E45" s="21">
        <v>105</v>
      </c>
      <c r="F45" s="21">
        <v>7</v>
      </c>
      <c r="G45" s="21">
        <v>5</v>
      </c>
      <c r="H45" s="21">
        <v>35</v>
      </c>
      <c r="I45" s="21">
        <v>12</v>
      </c>
      <c r="J45" s="21">
        <v>15</v>
      </c>
      <c r="K45" s="21">
        <v>22</v>
      </c>
      <c r="L45" s="21">
        <v>0</v>
      </c>
      <c r="M45" s="21">
        <v>0</v>
      </c>
      <c r="N45" s="21">
        <v>1</v>
      </c>
      <c r="O45" s="21">
        <v>0</v>
      </c>
      <c r="P45" s="21">
        <v>20</v>
      </c>
      <c r="Q45" s="21">
        <v>38</v>
      </c>
      <c r="R45" s="21">
        <v>0</v>
      </c>
      <c r="S45" s="21">
        <v>10</v>
      </c>
      <c r="T45" s="21">
        <v>0</v>
      </c>
      <c r="U45" s="21">
        <v>0</v>
      </c>
      <c r="V45" s="21">
        <v>0</v>
      </c>
      <c r="W45" s="21">
        <v>0</v>
      </c>
      <c r="X45" s="21">
        <v>1</v>
      </c>
      <c r="Y45" s="35">
        <v>0</v>
      </c>
      <c r="Z45" s="13">
        <f>ROUND((F45+H45)/C45*100,1)</f>
        <v>28.4</v>
      </c>
      <c r="AA45" s="13">
        <f>ROUND(SUM(J45:K45)/C45*100,1)</f>
        <v>25</v>
      </c>
      <c r="AB45" s="13">
        <f>ROUND((SUM(P45:Q45)+SUM(V45:W45))/C45*100,1)</f>
        <v>39.2</v>
      </c>
    </row>
    <row r="46" spans="1:28" s="12" customFormat="1" ht="11.25" customHeight="1">
      <c r="A46" s="20" t="s">
        <v>162</v>
      </c>
      <c r="B46" s="22" t="s">
        <v>32</v>
      </c>
      <c r="C46" s="10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35">
        <v>0</v>
      </c>
      <c r="Z46" s="13">
        <v>0</v>
      </c>
      <c r="AA46" s="13">
        <v>0</v>
      </c>
      <c r="AB46" s="13">
        <v>0</v>
      </c>
    </row>
    <row r="47" spans="1:28" s="12" customFormat="1" ht="11.25" customHeight="1">
      <c r="A47" s="20" t="s">
        <v>163</v>
      </c>
      <c r="B47" s="22" t="s">
        <v>33</v>
      </c>
      <c r="C47" s="10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35">
        <v>0</v>
      </c>
      <c r="Z47" s="13">
        <v>0</v>
      </c>
      <c r="AA47" s="13">
        <v>0</v>
      </c>
      <c r="AB47" s="13">
        <v>0</v>
      </c>
    </row>
    <row r="48" spans="1:28" s="12" customFormat="1" ht="11.25" customHeight="1">
      <c r="A48" s="20" t="s">
        <v>164</v>
      </c>
      <c r="B48" s="22" t="s">
        <v>34</v>
      </c>
      <c r="C48" s="1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35">
        <v>0</v>
      </c>
      <c r="Z48" s="13">
        <v>0</v>
      </c>
      <c r="AA48" s="13">
        <v>0</v>
      </c>
      <c r="AB48" s="13">
        <v>0</v>
      </c>
    </row>
    <row r="49" spans="1:28" s="17" customFormat="1" ht="15.75" customHeight="1">
      <c r="A49" s="14"/>
      <c r="B49" s="15" t="s">
        <v>165</v>
      </c>
      <c r="C49" s="16">
        <f>SUM(C50:C56)</f>
        <v>6394</v>
      </c>
      <c r="D49" s="16">
        <f aca="true" t="shared" si="17" ref="D49:Y49">SUM(D50:D56)</f>
        <v>3234</v>
      </c>
      <c r="E49" s="16">
        <f t="shared" si="17"/>
        <v>3160</v>
      </c>
      <c r="F49" s="16">
        <f t="shared" si="17"/>
        <v>1663</v>
      </c>
      <c r="G49" s="16">
        <f t="shared" si="17"/>
        <v>1608</v>
      </c>
      <c r="H49" s="16">
        <f t="shared" si="17"/>
        <v>1756</v>
      </c>
      <c r="I49" s="16">
        <f t="shared" si="17"/>
        <v>1231</v>
      </c>
      <c r="J49" s="16">
        <f t="shared" si="17"/>
        <v>383</v>
      </c>
      <c r="K49" s="16">
        <f t="shared" si="17"/>
        <v>521</v>
      </c>
      <c r="L49" s="16">
        <f t="shared" si="17"/>
        <v>304</v>
      </c>
      <c r="M49" s="16">
        <f t="shared" si="17"/>
        <v>148</v>
      </c>
      <c r="N49" s="16">
        <f t="shared" si="17"/>
        <v>26</v>
      </c>
      <c r="O49" s="16">
        <f t="shared" si="17"/>
        <v>8</v>
      </c>
      <c r="P49" s="16">
        <f t="shared" si="17"/>
        <v>712</v>
      </c>
      <c r="Q49" s="16">
        <f t="shared" si="17"/>
        <v>501</v>
      </c>
      <c r="R49" s="16">
        <f t="shared" si="17"/>
        <v>146</v>
      </c>
      <c r="S49" s="16">
        <f t="shared" si="17"/>
        <v>226</v>
      </c>
      <c r="T49" s="16">
        <f t="shared" si="17"/>
        <v>0</v>
      </c>
      <c r="U49" s="16">
        <f t="shared" si="17"/>
        <v>0</v>
      </c>
      <c r="V49" s="16">
        <f t="shared" si="17"/>
        <v>0</v>
      </c>
      <c r="W49" s="16">
        <f t="shared" si="17"/>
        <v>3</v>
      </c>
      <c r="X49" s="16">
        <f t="shared" si="17"/>
        <v>68</v>
      </c>
      <c r="Y49" s="36">
        <f t="shared" si="17"/>
        <v>32</v>
      </c>
      <c r="Z49" s="18">
        <f aca="true" t="shared" si="18" ref="Z49:Z56">ROUND((F49+H49)/C49*100,1)</f>
        <v>53.5</v>
      </c>
      <c r="AA49" s="18">
        <f aca="true" t="shared" si="19" ref="AA49:AA56">ROUND(SUM(J49:K49)/C49*100,1)</f>
        <v>14.1</v>
      </c>
      <c r="AB49" s="18">
        <f aca="true" t="shared" si="20" ref="AB49:AB56">ROUND((SUM(P49:Q49)+SUM(V49:W49))/C49*100,1)</f>
        <v>19</v>
      </c>
    </row>
    <row r="50" spans="1:28" s="12" customFormat="1" ht="11.25" customHeight="1">
      <c r="A50" s="20" t="s">
        <v>166</v>
      </c>
      <c r="B50" s="22" t="s">
        <v>38</v>
      </c>
      <c r="C50" s="10">
        <v>4924</v>
      </c>
      <c r="D50" s="21">
        <v>2386</v>
      </c>
      <c r="E50" s="21">
        <v>2538</v>
      </c>
      <c r="F50" s="21">
        <v>1303</v>
      </c>
      <c r="G50" s="21">
        <v>1262</v>
      </c>
      <c r="H50" s="21">
        <v>1500</v>
      </c>
      <c r="I50" s="21">
        <v>1099</v>
      </c>
      <c r="J50" s="21">
        <v>235</v>
      </c>
      <c r="K50" s="21">
        <v>368</v>
      </c>
      <c r="L50" s="21">
        <v>283</v>
      </c>
      <c r="M50" s="21">
        <v>137</v>
      </c>
      <c r="N50" s="21">
        <v>15</v>
      </c>
      <c r="O50" s="21">
        <v>7</v>
      </c>
      <c r="P50" s="21">
        <v>454</v>
      </c>
      <c r="Q50" s="21">
        <v>353</v>
      </c>
      <c r="R50" s="21">
        <v>96</v>
      </c>
      <c r="S50" s="21">
        <v>173</v>
      </c>
      <c r="T50" s="21">
        <v>0</v>
      </c>
      <c r="U50" s="21">
        <v>0</v>
      </c>
      <c r="V50" s="21">
        <v>0</v>
      </c>
      <c r="W50" s="21">
        <v>3</v>
      </c>
      <c r="X50" s="21">
        <v>52</v>
      </c>
      <c r="Y50" s="35">
        <v>26</v>
      </c>
      <c r="Z50" s="13">
        <f t="shared" si="18"/>
        <v>56.9</v>
      </c>
      <c r="AA50" s="13">
        <f t="shared" si="19"/>
        <v>12.2</v>
      </c>
      <c r="AB50" s="13">
        <f t="shared" si="20"/>
        <v>16.5</v>
      </c>
    </row>
    <row r="51" spans="1:28" s="12" customFormat="1" ht="11.25" customHeight="1">
      <c r="A51" s="20" t="s">
        <v>167</v>
      </c>
      <c r="B51" s="22" t="s">
        <v>42</v>
      </c>
      <c r="C51" s="10">
        <v>48</v>
      </c>
      <c r="D51" s="21">
        <v>26</v>
      </c>
      <c r="E51" s="21">
        <v>22</v>
      </c>
      <c r="F51" s="21">
        <v>6</v>
      </c>
      <c r="G51" s="21">
        <v>5</v>
      </c>
      <c r="H51" s="21">
        <v>2</v>
      </c>
      <c r="I51" s="21">
        <v>1</v>
      </c>
      <c r="J51" s="21">
        <v>7</v>
      </c>
      <c r="K51" s="21">
        <v>3</v>
      </c>
      <c r="L51" s="21">
        <v>0</v>
      </c>
      <c r="M51" s="21">
        <v>0</v>
      </c>
      <c r="N51" s="21">
        <v>0</v>
      </c>
      <c r="O51" s="21">
        <v>0</v>
      </c>
      <c r="P51" s="21">
        <v>13</v>
      </c>
      <c r="Q51" s="21">
        <v>15</v>
      </c>
      <c r="R51" s="21">
        <v>0</v>
      </c>
      <c r="S51" s="21">
        <v>2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35">
        <v>0</v>
      </c>
      <c r="Z51" s="13">
        <f t="shared" si="18"/>
        <v>16.7</v>
      </c>
      <c r="AA51" s="13">
        <f t="shared" si="19"/>
        <v>20.8</v>
      </c>
      <c r="AB51" s="13">
        <f t="shared" si="20"/>
        <v>58.3</v>
      </c>
    </row>
    <row r="52" spans="1:28" s="12" customFormat="1" ht="11.25" customHeight="1">
      <c r="A52" s="20" t="s">
        <v>168</v>
      </c>
      <c r="B52" s="22" t="s">
        <v>43</v>
      </c>
      <c r="C52" s="10">
        <v>317</v>
      </c>
      <c r="D52" s="21">
        <v>248</v>
      </c>
      <c r="E52" s="21">
        <v>69</v>
      </c>
      <c r="F52" s="21">
        <v>133</v>
      </c>
      <c r="G52" s="21">
        <v>129</v>
      </c>
      <c r="H52" s="21">
        <v>16</v>
      </c>
      <c r="I52" s="21">
        <v>2</v>
      </c>
      <c r="J52" s="21">
        <v>40</v>
      </c>
      <c r="K52" s="21">
        <v>15</v>
      </c>
      <c r="L52" s="21">
        <v>2</v>
      </c>
      <c r="M52" s="21">
        <v>1</v>
      </c>
      <c r="N52" s="21">
        <v>6</v>
      </c>
      <c r="O52" s="21">
        <v>0</v>
      </c>
      <c r="P52" s="21">
        <v>55</v>
      </c>
      <c r="Q52" s="21">
        <v>28</v>
      </c>
      <c r="R52" s="21">
        <v>12</v>
      </c>
      <c r="S52" s="21">
        <v>9</v>
      </c>
      <c r="T52" s="21">
        <v>0</v>
      </c>
      <c r="U52" s="21">
        <v>0</v>
      </c>
      <c r="V52" s="21">
        <v>0</v>
      </c>
      <c r="W52" s="21">
        <v>0</v>
      </c>
      <c r="X52" s="21">
        <v>5</v>
      </c>
      <c r="Y52" s="35">
        <v>0</v>
      </c>
      <c r="Z52" s="13">
        <f t="shared" si="18"/>
        <v>47</v>
      </c>
      <c r="AA52" s="13">
        <f t="shared" si="19"/>
        <v>17.4</v>
      </c>
      <c r="AB52" s="13">
        <f t="shared" si="20"/>
        <v>26.2</v>
      </c>
    </row>
    <row r="53" spans="1:28" s="12" customFormat="1" ht="11.25" customHeight="1">
      <c r="A53" s="20" t="s">
        <v>169</v>
      </c>
      <c r="B53" s="22" t="s">
        <v>44</v>
      </c>
      <c r="C53" s="10">
        <v>112</v>
      </c>
      <c r="D53" s="21">
        <v>74</v>
      </c>
      <c r="E53" s="21">
        <v>38</v>
      </c>
      <c r="F53" s="21">
        <v>10</v>
      </c>
      <c r="G53" s="21">
        <v>9</v>
      </c>
      <c r="H53" s="21">
        <v>10</v>
      </c>
      <c r="I53" s="21">
        <v>8</v>
      </c>
      <c r="J53" s="21">
        <v>8</v>
      </c>
      <c r="K53" s="21">
        <v>3</v>
      </c>
      <c r="L53" s="21">
        <v>0</v>
      </c>
      <c r="M53" s="21">
        <v>2</v>
      </c>
      <c r="N53" s="21">
        <v>0</v>
      </c>
      <c r="O53" s="21">
        <v>0</v>
      </c>
      <c r="P53" s="21">
        <v>46</v>
      </c>
      <c r="Q53" s="21">
        <v>18</v>
      </c>
      <c r="R53" s="21">
        <v>10</v>
      </c>
      <c r="S53" s="21">
        <v>5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35">
        <v>2</v>
      </c>
      <c r="Z53" s="13">
        <f t="shared" si="18"/>
        <v>17.9</v>
      </c>
      <c r="AA53" s="13">
        <f t="shared" si="19"/>
        <v>9.8</v>
      </c>
      <c r="AB53" s="13">
        <f t="shared" si="20"/>
        <v>57.1</v>
      </c>
    </row>
    <row r="54" spans="1:28" s="12" customFormat="1" ht="11.25" customHeight="1">
      <c r="A54" s="20" t="s">
        <v>170</v>
      </c>
      <c r="B54" s="22" t="s">
        <v>45</v>
      </c>
      <c r="C54" s="10">
        <v>328</v>
      </c>
      <c r="D54" s="21">
        <v>305</v>
      </c>
      <c r="E54" s="21">
        <v>23</v>
      </c>
      <c r="F54" s="21">
        <v>88</v>
      </c>
      <c r="G54" s="21">
        <v>81</v>
      </c>
      <c r="H54" s="21">
        <v>5</v>
      </c>
      <c r="I54" s="21">
        <v>1</v>
      </c>
      <c r="J54" s="21">
        <v>66</v>
      </c>
      <c r="K54" s="21">
        <v>6</v>
      </c>
      <c r="L54" s="21">
        <v>6</v>
      </c>
      <c r="M54" s="21">
        <v>0</v>
      </c>
      <c r="N54" s="21">
        <v>3</v>
      </c>
      <c r="O54" s="21">
        <v>0</v>
      </c>
      <c r="P54" s="21">
        <v>125</v>
      </c>
      <c r="Q54" s="21">
        <v>9</v>
      </c>
      <c r="R54" s="21">
        <v>17</v>
      </c>
      <c r="S54" s="21">
        <v>3</v>
      </c>
      <c r="T54" s="21">
        <v>0</v>
      </c>
      <c r="U54" s="21">
        <v>0</v>
      </c>
      <c r="V54" s="21">
        <v>0</v>
      </c>
      <c r="W54" s="21">
        <v>0</v>
      </c>
      <c r="X54" s="21">
        <v>9</v>
      </c>
      <c r="Y54" s="35">
        <v>1</v>
      </c>
      <c r="Z54" s="13">
        <f t="shared" si="18"/>
        <v>28.4</v>
      </c>
      <c r="AA54" s="13">
        <f t="shared" si="19"/>
        <v>22</v>
      </c>
      <c r="AB54" s="13">
        <f t="shared" si="20"/>
        <v>40.9</v>
      </c>
    </row>
    <row r="55" spans="1:28" s="12" customFormat="1" ht="11.25" customHeight="1">
      <c r="A55" s="20" t="s">
        <v>171</v>
      </c>
      <c r="B55" s="22" t="s">
        <v>46</v>
      </c>
      <c r="C55" s="10">
        <v>311</v>
      </c>
      <c r="D55" s="21">
        <v>135</v>
      </c>
      <c r="E55" s="21">
        <v>176</v>
      </c>
      <c r="F55" s="21">
        <v>99</v>
      </c>
      <c r="G55" s="21">
        <v>98</v>
      </c>
      <c r="H55" s="21">
        <v>104</v>
      </c>
      <c r="I55" s="21">
        <v>71</v>
      </c>
      <c r="J55" s="21">
        <v>12</v>
      </c>
      <c r="K55" s="21">
        <v>48</v>
      </c>
      <c r="L55" s="21">
        <v>13</v>
      </c>
      <c r="M55" s="21">
        <v>2</v>
      </c>
      <c r="N55" s="21">
        <v>0</v>
      </c>
      <c r="O55" s="21">
        <v>0</v>
      </c>
      <c r="P55" s="21">
        <v>8</v>
      </c>
      <c r="Q55" s="21">
        <v>15</v>
      </c>
      <c r="R55" s="21">
        <v>3</v>
      </c>
      <c r="S55" s="21">
        <v>7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35">
        <v>0</v>
      </c>
      <c r="Z55" s="13">
        <f t="shared" si="18"/>
        <v>65.3</v>
      </c>
      <c r="AA55" s="13">
        <f t="shared" si="19"/>
        <v>19.3</v>
      </c>
      <c r="AB55" s="13">
        <f t="shared" si="20"/>
        <v>7.4</v>
      </c>
    </row>
    <row r="56" spans="1:28" s="12" customFormat="1" ht="11.25" customHeight="1">
      <c r="A56" s="20" t="s">
        <v>172</v>
      </c>
      <c r="B56" s="22" t="s">
        <v>47</v>
      </c>
      <c r="C56" s="10">
        <v>354</v>
      </c>
      <c r="D56" s="21">
        <v>60</v>
      </c>
      <c r="E56" s="21">
        <v>294</v>
      </c>
      <c r="F56" s="21">
        <v>24</v>
      </c>
      <c r="G56" s="21">
        <v>24</v>
      </c>
      <c r="H56" s="21">
        <v>119</v>
      </c>
      <c r="I56" s="21">
        <v>49</v>
      </c>
      <c r="J56" s="21">
        <v>15</v>
      </c>
      <c r="K56" s="21">
        <v>78</v>
      </c>
      <c r="L56" s="21">
        <v>0</v>
      </c>
      <c r="M56" s="21">
        <v>6</v>
      </c>
      <c r="N56" s="21">
        <v>2</v>
      </c>
      <c r="O56" s="21">
        <v>1</v>
      </c>
      <c r="P56" s="21">
        <v>11</v>
      </c>
      <c r="Q56" s="21">
        <v>63</v>
      </c>
      <c r="R56" s="21">
        <v>8</v>
      </c>
      <c r="S56" s="21">
        <v>27</v>
      </c>
      <c r="T56" s="21">
        <v>0</v>
      </c>
      <c r="U56" s="21">
        <v>0</v>
      </c>
      <c r="V56" s="21">
        <v>0</v>
      </c>
      <c r="W56" s="21">
        <v>0</v>
      </c>
      <c r="X56" s="21">
        <v>2</v>
      </c>
      <c r="Y56" s="35">
        <v>3</v>
      </c>
      <c r="Z56" s="13">
        <f t="shared" si="18"/>
        <v>40.4</v>
      </c>
      <c r="AA56" s="13">
        <f t="shared" si="19"/>
        <v>26.3</v>
      </c>
      <c r="AB56" s="13">
        <f t="shared" si="20"/>
        <v>20.9</v>
      </c>
    </row>
    <row r="57" spans="1:28" s="26" customFormat="1" ht="11.25" customHeight="1">
      <c r="A57" s="24" t="s">
        <v>173</v>
      </c>
      <c r="B57" s="25" t="s">
        <v>48</v>
      </c>
      <c r="C57" s="10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37">
        <v>0</v>
      </c>
      <c r="Z57" s="27">
        <v>0</v>
      </c>
      <c r="AA57" s="27">
        <v>0</v>
      </c>
      <c r="AB57" s="27">
        <v>0</v>
      </c>
    </row>
    <row r="58" spans="1:28" s="17" customFormat="1" ht="15.75" customHeight="1">
      <c r="A58" s="14"/>
      <c r="B58" s="15" t="s">
        <v>37</v>
      </c>
      <c r="C58" s="16">
        <f aca="true" t="shared" si="21" ref="C58:Y58">C59+SUM(C60:C75)</f>
        <v>3249</v>
      </c>
      <c r="D58" s="16">
        <f t="shared" si="21"/>
        <v>1584</v>
      </c>
      <c r="E58" s="16">
        <f t="shared" si="21"/>
        <v>1665</v>
      </c>
      <c r="F58" s="16">
        <f t="shared" si="21"/>
        <v>819</v>
      </c>
      <c r="G58" s="16">
        <f t="shared" si="21"/>
        <v>797</v>
      </c>
      <c r="H58" s="16">
        <f t="shared" si="21"/>
        <v>852</v>
      </c>
      <c r="I58" s="16">
        <f t="shared" si="21"/>
        <v>530</v>
      </c>
      <c r="J58" s="16">
        <f t="shared" si="21"/>
        <v>217</v>
      </c>
      <c r="K58" s="16">
        <f t="shared" si="21"/>
        <v>334</v>
      </c>
      <c r="L58" s="16">
        <f t="shared" si="21"/>
        <v>121</v>
      </c>
      <c r="M58" s="16">
        <f t="shared" si="21"/>
        <v>51</v>
      </c>
      <c r="N58" s="16">
        <f t="shared" si="21"/>
        <v>12</v>
      </c>
      <c r="O58" s="16">
        <f t="shared" si="21"/>
        <v>4</v>
      </c>
      <c r="P58" s="16">
        <f t="shared" si="21"/>
        <v>382</v>
      </c>
      <c r="Q58" s="16">
        <f t="shared" si="21"/>
        <v>344</v>
      </c>
      <c r="R58" s="16">
        <f t="shared" si="21"/>
        <v>33</v>
      </c>
      <c r="S58" s="16">
        <f t="shared" si="21"/>
        <v>80</v>
      </c>
      <c r="T58" s="16">
        <f t="shared" si="21"/>
        <v>0</v>
      </c>
      <c r="U58" s="16">
        <f t="shared" si="21"/>
        <v>0</v>
      </c>
      <c r="V58" s="16">
        <f t="shared" si="21"/>
        <v>1</v>
      </c>
      <c r="W58" s="16">
        <f t="shared" si="21"/>
        <v>12</v>
      </c>
      <c r="X58" s="16">
        <f t="shared" si="21"/>
        <v>49</v>
      </c>
      <c r="Y58" s="36">
        <f t="shared" si="21"/>
        <v>28</v>
      </c>
      <c r="Z58" s="18">
        <f>ROUND((F58+H58)/C58*100,1)</f>
        <v>51.4</v>
      </c>
      <c r="AA58" s="18">
        <f>ROUND(SUM(J58:K58)/C58*100,1)</f>
        <v>17</v>
      </c>
      <c r="AB58" s="18">
        <f>ROUND((SUM(P58:Q58)+SUM(V58:W58))/C58*100,1)</f>
        <v>22.7</v>
      </c>
    </row>
    <row r="59" spans="1:28" s="26" customFormat="1" ht="11.25" customHeight="1">
      <c r="A59" s="24" t="s">
        <v>174</v>
      </c>
      <c r="B59" s="25" t="s">
        <v>39</v>
      </c>
      <c r="C59" s="10">
        <v>532</v>
      </c>
      <c r="D59" s="11">
        <v>286</v>
      </c>
      <c r="E59" s="11">
        <v>246</v>
      </c>
      <c r="F59" s="11">
        <v>108</v>
      </c>
      <c r="G59" s="11">
        <v>106</v>
      </c>
      <c r="H59" s="11">
        <v>131</v>
      </c>
      <c r="I59" s="11">
        <v>94</v>
      </c>
      <c r="J59" s="11">
        <v>44</v>
      </c>
      <c r="K59" s="11">
        <v>46</v>
      </c>
      <c r="L59" s="11">
        <v>21</v>
      </c>
      <c r="M59" s="11">
        <v>9</v>
      </c>
      <c r="N59" s="11">
        <v>2</v>
      </c>
      <c r="O59" s="11">
        <v>0</v>
      </c>
      <c r="P59" s="11">
        <v>105</v>
      </c>
      <c r="Q59" s="11">
        <v>42</v>
      </c>
      <c r="R59" s="11">
        <v>6</v>
      </c>
      <c r="S59" s="11">
        <v>18</v>
      </c>
      <c r="T59" s="11">
        <v>0</v>
      </c>
      <c r="U59" s="11">
        <v>0</v>
      </c>
      <c r="V59" s="11">
        <v>1</v>
      </c>
      <c r="W59" s="11">
        <v>0</v>
      </c>
      <c r="X59" s="11">
        <v>12</v>
      </c>
      <c r="Y59" s="37">
        <v>4</v>
      </c>
      <c r="Z59" s="27">
        <f>ROUND((F59+H59)/C59*100,1)</f>
        <v>44.9</v>
      </c>
      <c r="AA59" s="27">
        <f>ROUND(SUM(J59:K59)/C59*100,1)</f>
        <v>16.9</v>
      </c>
      <c r="AB59" s="27">
        <f>ROUND((SUM(P59:Q59)+SUM(V59:W59))/C59*100,1)</f>
        <v>27.8</v>
      </c>
    </row>
    <row r="60" spans="1:28" s="12" customFormat="1" ht="11.25" customHeight="1">
      <c r="A60" s="20" t="s">
        <v>175</v>
      </c>
      <c r="B60" s="22" t="s">
        <v>40</v>
      </c>
      <c r="C60" s="10">
        <v>617</v>
      </c>
      <c r="D60" s="21">
        <v>292</v>
      </c>
      <c r="E60" s="21">
        <v>325</v>
      </c>
      <c r="F60" s="21">
        <v>173</v>
      </c>
      <c r="G60" s="21">
        <v>171</v>
      </c>
      <c r="H60" s="21">
        <v>197</v>
      </c>
      <c r="I60" s="21">
        <v>153</v>
      </c>
      <c r="J60" s="21">
        <v>30</v>
      </c>
      <c r="K60" s="21">
        <v>44</v>
      </c>
      <c r="L60" s="21">
        <v>25</v>
      </c>
      <c r="M60" s="21">
        <v>10</v>
      </c>
      <c r="N60" s="21">
        <v>0</v>
      </c>
      <c r="O60" s="21">
        <v>1</v>
      </c>
      <c r="P60" s="21">
        <v>55</v>
      </c>
      <c r="Q60" s="21">
        <v>49</v>
      </c>
      <c r="R60" s="21">
        <v>9</v>
      </c>
      <c r="S60" s="21">
        <v>24</v>
      </c>
      <c r="T60" s="21">
        <v>0</v>
      </c>
      <c r="U60" s="21">
        <v>0</v>
      </c>
      <c r="V60" s="21">
        <v>0</v>
      </c>
      <c r="W60" s="21">
        <v>0</v>
      </c>
      <c r="X60" s="21">
        <v>1</v>
      </c>
      <c r="Y60" s="35">
        <v>0</v>
      </c>
      <c r="Z60" s="13">
        <f>ROUND((F60+H60)/C60*100,1)</f>
        <v>60</v>
      </c>
      <c r="AA60" s="13">
        <f>ROUND(SUM(J60:K60)/C60*100,1)</f>
        <v>12</v>
      </c>
      <c r="AB60" s="13">
        <f>ROUND((SUM(P60:Q60)+SUM(V60:W60))/C60*100,1)</f>
        <v>16.9</v>
      </c>
    </row>
    <row r="61" spans="1:28" s="12" customFormat="1" ht="11.25" customHeight="1">
      <c r="A61" s="20" t="s">
        <v>176</v>
      </c>
      <c r="B61" s="22" t="s">
        <v>41</v>
      </c>
      <c r="C61" s="10">
        <v>397</v>
      </c>
      <c r="D61" s="21">
        <v>201</v>
      </c>
      <c r="E61" s="21">
        <v>196</v>
      </c>
      <c r="F61" s="21">
        <v>141</v>
      </c>
      <c r="G61" s="21">
        <v>137</v>
      </c>
      <c r="H61" s="21">
        <v>134</v>
      </c>
      <c r="I61" s="21">
        <v>84</v>
      </c>
      <c r="J61" s="21">
        <v>18</v>
      </c>
      <c r="K61" s="21">
        <v>46</v>
      </c>
      <c r="L61" s="21">
        <v>34</v>
      </c>
      <c r="M61" s="21">
        <v>6</v>
      </c>
      <c r="N61" s="21">
        <v>0</v>
      </c>
      <c r="O61" s="21">
        <v>1</v>
      </c>
      <c r="P61" s="21">
        <v>6</v>
      </c>
      <c r="Q61" s="21">
        <v>7</v>
      </c>
      <c r="R61" s="21">
        <v>2</v>
      </c>
      <c r="S61" s="21">
        <v>2</v>
      </c>
      <c r="T61" s="21">
        <v>0</v>
      </c>
      <c r="U61" s="21">
        <v>0</v>
      </c>
      <c r="V61" s="21">
        <v>0</v>
      </c>
      <c r="W61" s="21">
        <v>0</v>
      </c>
      <c r="X61" s="21">
        <v>2</v>
      </c>
      <c r="Y61" s="35">
        <v>2</v>
      </c>
      <c r="Z61" s="13">
        <f>ROUND((F61+H61)/C61*100,1)</f>
        <v>69.3</v>
      </c>
      <c r="AA61" s="13">
        <f>ROUND(SUM(J61:K61)/C61*100,1)</f>
        <v>16.1</v>
      </c>
      <c r="AB61" s="13">
        <f>ROUND((SUM(P61:Q61)+SUM(V61:W61))/C61*100,1)</f>
        <v>3.3</v>
      </c>
    </row>
    <row r="62" spans="1:28" s="12" customFormat="1" ht="11.25" customHeight="1">
      <c r="A62" s="20" t="s">
        <v>177</v>
      </c>
      <c r="B62" s="25" t="s">
        <v>49</v>
      </c>
      <c r="C62" s="10">
        <v>173</v>
      </c>
      <c r="D62" s="11">
        <v>5</v>
      </c>
      <c r="E62" s="11">
        <v>168</v>
      </c>
      <c r="F62" s="11">
        <v>0</v>
      </c>
      <c r="G62" s="11">
        <v>0</v>
      </c>
      <c r="H62" s="11">
        <v>46</v>
      </c>
      <c r="I62" s="11">
        <v>7</v>
      </c>
      <c r="J62" s="11">
        <v>0</v>
      </c>
      <c r="K62" s="11">
        <v>49</v>
      </c>
      <c r="L62" s="11">
        <v>0</v>
      </c>
      <c r="M62" s="11">
        <v>1</v>
      </c>
      <c r="N62" s="11">
        <v>0</v>
      </c>
      <c r="O62" s="11">
        <v>0</v>
      </c>
      <c r="P62" s="11">
        <v>3</v>
      </c>
      <c r="Q62" s="11">
        <v>59</v>
      </c>
      <c r="R62" s="11">
        <v>2</v>
      </c>
      <c r="S62" s="11">
        <v>13</v>
      </c>
      <c r="T62" s="11">
        <v>0</v>
      </c>
      <c r="U62" s="11">
        <v>0</v>
      </c>
      <c r="V62" s="11">
        <v>0</v>
      </c>
      <c r="W62" s="11">
        <v>9</v>
      </c>
      <c r="X62" s="11">
        <v>0</v>
      </c>
      <c r="Y62" s="35">
        <v>5</v>
      </c>
      <c r="Z62" s="13">
        <f>ROUND((F62+H62)/C62*100,1)</f>
        <v>26.6</v>
      </c>
      <c r="AA62" s="13">
        <f>ROUND(SUM(J62:K62)/C62*100,1)</f>
        <v>28.3</v>
      </c>
      <c r="AB62" s="13">
        <f>ROUND((SUM(P62:Q62)+SUM(V62:W62))/C62*100,1)</f>
        <v>41</v>
      </c>
    </row>
    <row r="63" spans="1:28" s="12" customFormat="1" ht="11.25" customHeight="1">
      <c r="A63" s="20">
        <v>462</v>
      </c>
      <c r="B63" s="25" t="s">
        <v>178</v>
      </c>
      <c r="C63" s="10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35">
        <v>0</v>
      </c>
      <c r="Z63" s="13">
        <v>0</v>
      </c>
      <c r="AA63" s="13">
        <v>0</v>
      </c>
      <c r="AB63" s="13">
        <v>0</v>
      </c>
    </row>
    <row r="64" spans="1:28" s="12" customFormat="1" ht="11.25" customHeight="1">
      <c r="A64" s="20" t="s">
        <v>179</v>
      </c>
      <c r="B64" s="22" t="s">
        <v>50</v>
      </c>
      <c r="C64" s="10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35">
        <v>0</v>
      </c>
      <c r="Z64" s="13">
        <v>0</v>
      </c>
      <c r="AA64" s="13">
        <v>0</v>
      </c>
      <c r="AB64" s="13">
        <v>0</v>
      </c>
    </row>
    <row r="65" spans="1:28" s="12" customFormat="1" ht="11.25" customHeight="1">
      <c r="A65" s="20" t="s">
        <v>180</v>
      </c>
      <c r="B65" s="22" t="s">
        <v>51</v>
      </c>
      <c r="C65" s="10">
        <v>266</v>
      </c>
      <c r="D65" s="21">
        <v>123</v>
      </c>
      <c r="E65" s="21">
        <v>143</v>
      </c>
      <c r="F65" s="21">
        <v>75</v>
      </c>
      <c r="G65" s="21">
        <v>70</v>
      </c>
      <c r="H65" s="21">
        <v>66</v>
      </c>
      <c r="I65" s="21">
        <v>30</v>
      </c>
      <c r="J65" s="21">
        <v>17</v>
      </c>
      <c r="K65" s="21">
        <v>30</v>
      </c>
      <c r="L65" s="21">
        <v>8</v>
      </c>
      <c r="M65" s="21">
        <v>10</v>
      </c>
      <c r="N65" s="21">
        <v>0</v>
      </c>
      <c r="O65" s="21">
        <v>0</v>
      </c>
      <c r="P65" s="21">
        <v>19</v>
      </c>
      <c r="Q65" s="21">
        <v>26</v>
      </c>
      <c r="R65" s="21">
        <v>4</v>
      </c>
      <c r="S65" s="21">
        <v>11</v>
      </c>
      <c r="T65" s="21">
        <v>0</v>
      </c>
      <c r="U65" s="21">
        <v>0</v>
      </c>
      <c r="V65" s="21">
        <v>0</v>
      </c>
      <c r="W65" s="21">
        <v>0</v>
      </c>
      <c r="X65" s="21">
        <v>2</v>
      </c>
      <c r="Y65" s="35">
        <v>1</v>
      </c>
      <c r="Z65" s="13">
        <f>ROUND((F65+H65)/C65*100,1)</f>
        <v>53</v>
      </c>
      <c r="AA65" s="13">
        <f>ROUND(SUM(J65:K65)/C65*100,1)</f>
        <v>17.7</v>
      </c>
      <c r="AB65" s="13">
        <f>ROUND((SUM(P65:Q65)+SUM(V65:W65))/C65*100,1)</f>
        <v>16.9</v>
      </c>
    </row>
    <row r="66" spans="1:28" s="12" customFormat="1" ht="11.25" customHeight="1">
      <c r="A66" s="20" t="s">
        <v>181</v>
      </c>
      <c r="B66" s="22" t="s">
        <v>52</v>
      </c>
      <c r="C66" s="10">
        <v>438</v>
      </c>
      <c r="D66" s="21">
        <v>270</v>
      </c>
      <c r="E66" s="21">
        <v>168</v>
      </c>
      <c r="F66" s="21">
        <v>150</v>
      </c>
      <c r="G66" s="21">
        <v>148</v>
      </c>
      <c r="H66" s="21">
        <v>91</v>
      </c>
      <c r="I66" s="21">
        <v>58</v>
      </c>
      <c r="J66" s="21">
        <v>28</v>
      </c>
      <c r="K66" s="21">
        <v>28</v>
      </c>
      <c r="L66" s="21">
        <v>18</v>
      </c>
      <c r="M66" s="21">
        <v>9</v>
      </c>
      <c r="N66" s="21">
        <v>10</v>
      </c>
      <c r="O66" s="21">
        <v>2</v>
      </c>
      <c r="P66" s="21">
        <v>59</v>
      </c>
      <c r="Q66" s="21">
        <v>34</v>
      </c>
      <c r="R66" s="21">
        <v>5</v>
      </c>
      <c r="S66" s="21">
        <v>4</v>
      </c>
      <c r="T66" s="21">
        <v>0</v>
      </c>
      <c r="U66" s="21">
        <v>0</v>
      </c>
      <c r="V66" s="21">
        <v>0</v>
      </c>
      <c r="W66" s="21">
        <v>1</v>
      </c>
      <c r="X66" s="21">
        <v>7</v>
      </c>
      <c r="Y66" s="35">
        <v>3</v>
      </c>
      <c r="Z66" s="13">
        <f>ROUND((F66+H66)/C66*100,1)</f>
        <v>55</v>
      </c>
      <c r="AA66" s="13">
        <f>ROUND(SUM(J66:K66)/C66*100,1)</f>
        <v>12.8</v>
      </c>
      <c r="AB66" s="13">
        <f>ROUND((SUM(P66:Q66)+SUM(V66:W66))/C66*100,1)</f>
        <v>21.5</v>
      </c>
    </row>
    <row r="67" spans="1:28" s="12" customFormat="1" ht="11.25" customHeight="1">
      <c r="A67" s="20" t="s">
        <v>182</v>
      </c>
      <c r="B67" s="22" t="s">
        <v>53</v>
      </c>
      <c r="C67" s="10">
        <v>257</v>
      </c>
      <c r="D67" s="21">
        <v>131</v>
      </c>
      <c r="E67" s="21">
        <v>126</v>
      </c>
      <c r="F67" s="21">
        <v>53</v>
      </c>
      <c r="G67" s="21">
        <v>51</v>
      </c>
      <c r="H67" s="21">
        <v>66</v>
      </c>
      <c r="I67" s="21">
        <v>43</v>
      </c>
      <c r="J67" s="21">
        <v>20</v>
      </c>
      <c r="K67" s="21">
        <v>20</v>
      </c>
      <c r="L67" s="21">
        <v>5</v>
      </c>
      <c r="M67" s="21">
        <v>3</v>
      </c>
      <c r="N67" s="21">
        <v>0</v>
      </c>
      <c r="O67" s="21">
        <v>0</v>
      </c>
      <c r="P67" s="21">
        <v>53</v>
      </c>
      <c r="Q67" s="21">
        <v>37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2</v>
      </c>
      <c r="X67" s="21">
        <v>12</v>
      </c>
      <c r="Y67" s="35">
        <v>2</v>
      </c>
      <c r="Z67" s="13">
        <f>ROUND((F67+H67)/C67*100,1)</f>
        <v>46.3</v>
      </c>
      <c r="AA67" s="13">
        <f>ROUND(SUM(J67:K67)/C67*100,1)</f>
        <v>15.6</v>
      </c>
      <c r="AB67" s="13">
        <f>ROUND((SUM(P67:Q67)+SUM(V67:W67))/C67*100,1)</f>
        <v>35.8</v>
      </c>
    </row>
    <row r="68" spans="1:28" s="12" customFormat="1" ht="11.25" customHeight="1">
      <c r="A68" s="20" t="s">
        <v>183</v>
      </c>
      <c r="B68" s="22" t="s">
        <v>54</v>
      </c>
      <c r="C68" s="10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35">
        <v>0</v>
      </c>
      <c r="Z68" s="13">
        <v>0</v>
      </c>
      <c r="AA68" s="13">
        <v>0</v>
      </c>
      <c r="AB68" s="13">
        <v>0</v>
      </c>
    </row>
    <row r="69" spans="1:28" s="12" customFormat="1" ht="11.25" customHeight="1">
      <c r="A69" s="20" t="s">
        <v>184</v>
      </c>
      <c r="B69" s="22" t="s">
        <v>55</v>
      </c>
      <c r="C69" s="10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35">
        <v>0</v>
      </c>
      <c r="Z69" s="13">
        <v>0</v>
      </c>
      <c r="AA69" s="13">
        <v>0</v>
      </c>
      <c r="AB69" s="13">
        <v>0</v>
      </c>
    </row>
    <row r="70" spans="1:28" s="12" customFormat="1" ht="11.25" customHeight="1">
      <c r="A70" s="20" t="s">
        <v>185</v>
      </c>
      <c r="B70" s="22" t="s">
        <v>56</v>
      </c>
      <c r="C70" s="10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35">
        <v>0</v>
      </c>
      <c r="Z70" s="13">
        <v>0</v>
      </c>
      <c r="AA70" s="13">
        <v>0</v>
      </c>
      <c r="AB70" s="13">
        <v>0</v>
      </c>
    </row>
    <row r="71" spans="1:28" s="12" customFormat="1" ht="11.25" customHeight="1">
      <c r="A71" s="20" t="s">
        <v>186</v>
      </c>
      <c r="B71" s="22" t="s">
        <v>57</v>
      </c>
      <c r="C71" s="10">
        <v>386</v>
      </c>
      <c r="D71" s="21">
        <v>176</v>
      </c>
      <c r="E71" s="21">
        <v>210</v>
      </c>
      <c r="F71" s="21">
        <v>110</v>
      </c>
      <c r="G71" s="21">
        <v>105</v>
      </c>
      <c r="H71" s="21">
        <v>107</v>
      </c>
      <c r="I71" s="21">
        <v>57</v>
      </c>
      <c r="J71" s="21">
        <v>27</v>
      </c>
      <c r="K71" s="21">
        <v>56</v>
      </c>
      <c r="L71" s="21">
        <v>10</v>
      </c>
      <c r="M71" s="21">
        <v>3</v>
      </c>
      <c r="N71" s="21">
        <v>0</v>
      </c>
      <c r="O71" s="21">
        <v>0</v>
      </c>
      <c r="P71" s="21">
        <v>25</v>
      </c>
      <c r="Q71" s="21">
        <v>38</v>
      </c>
      <c r="R71" s="21">
        <v>4</v>
      </c>
      <c r="S71" s="21">
        <v>6</v>
      </c>
      <c r="T71" s="21">
        <v>0</v>
      </c>
      <c r="U71" s="21">
        <v>0</v>
      </c>
      <c r="V71" s="21">
        <v>0</v>
      </c>
      <c r="W71" s="21">
        <v>0</v>
      </c>
      <c r="X71" s="21">
        <v>2</v>
      </c>
      <c r="Y71" s="35">
        <v>1</v>
      </c>
      <c r="Z71" s="13">
        <f>ROUND((F71+H71)/C71*100,1)</f>
        <v>56.2</v>
      </c>
      <c r="AA71" s="13">
        <f>ROUND(SUM(J71:K71)/C71*100,1)</f>
        <v>21.5</v>
      </c>
      <c r="AB71" s="13">
        <f>ROUND((SUM(P71:Q71)+SUM(V71:W71))/C71*100,1)</f>
        <v>16.3</v>
      </c>
    </row>
    <row r="72" spans="1:28" s="12" customFormat="1" ht="11.25" customHeight="1">
      <c r="A72" s="20" t="s">
        <v>187</v>
      </c>
      <c r="B72" s="22" t="s">
        <v>58</v>
      </c>
      <c r="C72" s="10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35">
        <v>0</v>
      </c>
      <c r="Z72" s="13">
        <v>0</v>
      </c>
      <c r="AA72" s="13">
        <v>0</v>
      </c>
      <c r="AB72" s="13">
        <v>0</v>
      </c>
    </row>
    <row r="73" spans="1:28" s="12" customFormat="1" ht="11.25" customHeight="1">
      <c r="A73" s="20" t="s">
        <v>188</v>
      </c>
      <c r="B73" s="22" t="s">
        <v>59</v>
      </c>
      <c r="C73" s="10">
        <v>145</v>
      </c>
      <c r="D73" s="21">
        <v>75</v>
      </c>
      <c r="E73" s="21">
        <v>70</v>
      </c>
      <c r="F73" s="21">
        <v>8</v>
      </c>
      <c r="G73" s="21">
        <v>8</v>
      </c>
      <c r="H73" s="21">
        <v>13</v>
      </c>
      <c r="I73" s="21">
        <v>4</v>
      </c>
      <c r="J73" s="21">
        <v>25</v>
      </c>
      <c r="K73" s="21">
        <v>9</v>
      </c>
      <c r="L73" s="21">
        <v>0</v>
      </c>
      <c r="M73" s="21">
        <v>0</v>
      </c>
      <c r="N73" s="21">
        <v>0</v>
      </c>
      <c r="O73" s="21">
        <v>0</v>
      </c>
      <c r="P73" s="21">
        <v>42</v>
      </c>
      <c r="Q73" s="21">
        <v>47</v>
      </c>
      <c r="R73" s="21">
        <v>0</v>
      </c>
      <c r="S73" s="21">
        <v>1</v>
      </c>
      <c r="T73" s="21">
        <v>0</v>
      </c>
      <c r="U73" s="21">
        <v>0</v>
      </c>
      <c r="V73" s="21">
        <v>0</v>
      </c>
      <c r="W73" s="21">
        <v>0</v>
      </c>
      <c r="X73" s="21">
        <v>8</v>
      </c>
      <c r="Y73" s="35">
        <v>8</v>
      </c>
      <c r="Z73" s="13">
        <f>ROUND((F73+H73)/C73*100,1)</f>
        <v>14.5</v>
      </c>
      <c r="AA73" s="13">
        <f>ROUND(SUM(J73:K73)/C73*100,1)</f>
        <v>23.4</v>
      </c>
      <c r="AB73" s="13">
        <f>ROUND((SUM(P73:Q73)+SUM(V73:W73))/C73*100,1)</f>
        <v>61.4</v>
      </c>
    </row>
    <row r="74" spans="1:28" s="12" customFormat="1" ht="11.25" customHeight="1">
      <c r="A74" s="20" t="s">
        <v>189</v>
      </c>
      <c r="B74" s="22" t="s">
        <v>60</v>
      </c>
      <c r="C74" s="10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35">
        <v>0</v>
      </c>
      <c r="Z74" s="13">
        <v>0</v>
      </c>
      <c r="AA74" s="13">
        <v>0</v>
      </c>
      <c r="AB74" s="13">
        <v>0</v>
      </c>
    </row>
    <row r="75" spans="1:28" s="12" customFormat="1" ht="11.25" customHeight="1">
      <c r="A75" s="20" t="s">
        <v>190</v>
      </c>
      <c r="B75" s="22" t="s">
        <v>61</v>
      </c>
      <c r="C75" s="10">
        <v>38</v>
      </c>
      <c r="D75" s="21">
        <v>25</v>
      </c>
      <c r="E75" s="21">
        <v>13</v>
      </c>
      <c r="F75" s="21">
        <v>1</v>
      </c>
      <c r="G75" s="21">
        <v>1</v>
      </c>
      <c r="H75" s="21">
        <v>1</v>
      </c>
      <c r="I75" s="21">
        <v>0</v>
      </c>
      <c r="J75" s="21">
        <v>8</v>
      </c>
      <c r="K75" s="21">
        <v>6</v>
      </c>
      <c r="L75" s="21">
        <v>0</v>
      </c>
      <c r="M75" s="21">
        <v>0</v>
      </c>
      <c r="N75" s="21">
        <v>0</v>
      </c>
      <c r="O75" s="21">
        <v>0</v>
      </c>
      <c r="P75" s="21">
        <v>15</v>
      </c>
      <c r="Q75" s="21">
        <v>5</v>
      </c>
      <c r="R75" s="21">
        <v>1</v>
      </c>
      <c r="S75" s="21">
        <v>1</v>
      </c>
      <c r="T75" s="21">
        <v>0</v>
      </c>
      <c r="U75" s="21">
        <v>0</v>
      </c>
      <c r="V75" s="21">
        <v>0</v>
      </c>
      <c r="W75" s="21">
        <v>0</v>
      </c>
      <c r="X75" s="21">
        <v>3</v>
      </c>
      <c r="Y75" s="35">
        <v>2</v>
      </c>
      <c r="Z75" s="13">
        <f>ROUND((F75+H75)/C75*100,1)</f>
        <v>5.3</v>
      </c>
      <c r="AA75" s="13">
        <f>ROUND(SUM(J75:K75)/C75*100,1)</f>
        <v>36.8</v>
      </c>
      <c r="AB75" s="13">
        <f>ROUND((SUM(P75:Q75)+SUM(V75:W75))/C75*100,1)</f>
        <v>52.6</v>
      </c>
    </row>
    <row r="76" spans="1:28" s="17" customFormat="1" ht="15.75" customHeight="1">
      <c r="A76" s="14"/>
      <c r="B76" s="15" t="s">
        <v>62</v>
      </c>
      <c r="C76" s="16">
        <f aca="true" t="shared" si="22" ref="C76:M76">SUM(C77:C95)</f>
        <v>2456</v>
      </c>
      <c r="D76" s="16">
        <f t="shared" si="22"/>
        <v>1233</v>
      </c>
      <c r="E76" s="16">
        <f t="shared" si="22"/>
        <v>1223</v>
      </c>
      <c r="F76" s="16">
        <f t="shared" si="22"/>
        <v>571</v>
      </c>
      <c r="G76" s="16">
        <f t="shared" si="22"/>
        <v>536</v>
      </c>
      <c r="H76" s="16">
        <f t="shared" si="22"/>
        <v>618</v>
      </c>
      <c r="I76" s="16">
        <f t="shared" si="22"/>
        <v>357</v>
      </c>
      <c r="J76" s="16">
        <f t="shared" si="22"/>
        <v>267</v>
      </c>
      <c r="K76" s="16">
        <f t="shared" si="22"/>
        <v>281</v>
      </c>
      <c r="L76" s="16">
        <f t="shared" si="22"/>
        <v>54</v>
      </c>
      <c r="M76" s="16">
        <f t="shared" si="22"/>
        <v>18</v>
      </c>
      <c r="N76" s="16">
        <f>SUM(N77:N95)</f>
        <v>36</v>
      </c>
      <c r="O76" s="16">
        <f>SUM(O77:O95)</f>
        <v>1</v>
      </c>
      <c r="P76" s="16">
        <f aca="true" t="shared" si="23" ref="P76:Y76">SUM(P77:P95)</f>
        <v>258</v>
      </c>
      <c r="Q76" s="16">
        <f t="shared" si="23"/>
        <v>249</v>
      </c>
      <c r="R76" s="16">
        <f t="shared" si="23"/>
        <v>47</v>
      </c>
      <c r="S76" s="16">
        <f t="shared" si="23"/>
        <v>56</v>
      </c>
      <c r="T76" s="16">
        <f t="shared" si="23"/>
        <v>0</v>
      </c>
      <c r="U76" s="16">
        <f t="shared" si="23"/>
        <v>0</v>
      </c>
      <c r="V76" s="16">
        <f t="shared" si="23"/>
        <v>2</v>
      </c>
      <c r="W76" s="16">
        <f t="shared" si="23"/>
        <v>3</v>
      </c>
      <c r="X76" s="16">
        <f t="shared" si="23"/>
        <v>61</v>
      </c>
      <c r="Y76" s="36">
        <f t="shared" si="23"/>
        <v>54</v>
      </c>
      <c r="Z76" s="18">
        <f>ROUND((F76+H76)/C76*100,1)</f>
        <v>48.4</v>
      </c>
      <c r="AA76" s="18">
        <f>ROUND(SUM(J76:K76)/C76*100,1)</f>
        <v>22.3</v>
      </c>
      <c r="AB76" s="18">
        <f>ROUND((SUM(P76:Q76)+SUM(V76:W76))/C76*100,1)</f>
        <v>20.8</v>
      </c>
    </row>
    <row r="77" spans="1:28" s="12" customFormat="1" ht="11.25" customHeight="1">
      <c r="A77" s="20" t="s">
        <v>191</v>
      </c>
      <c r="B77" s="22" t="s">
        <v>63</v>
      </c>
      <c r="C77" s="10">
        <v>916</v>
      </c>
      <c r="D77" s="21">
        <v>522</v>
      </c>
      <c r="E77" s="21">
        <v>394</v>
      </c>
      <c r="F77" s="21">
        <v>291</v>
      </c>
      <c r="G77" s="21">
        <v>276</v>
      </c>
      <c r="H77" s="21">
        <v>233</v>
      </c>
      <c r="I77" s="21">
        <v>169</v>
      </c>
      <c r="J77" s="21">
        <v>85</v>
      </c>
      <c r="K77" s="21">
        <v>64</v>
      </c>
      <c r="L77" s="21">
        <v>28</v>
      </c>
      <c r="M77" s="21">
        <v>9</v>
      </c>
      <c r="N77" s="21">
        <v>14</v>
      </c>
      <c r="O77" s="21">
        <v>0</v>
      </c>
      <c r="P77" s="21">
        <v>90</v>
      </c>
      <c r="Q77" s="21">
        <v>76</v>
      </c>
      <c r="R77" s="21">
        <v>14</v>
      </c>
      <c r="S77" s="21">
        <v>12</v>
      </c>
      <c r="T77" s="21">
        <v>0</v>
      </c>
      <c r="U77" s="21">
        <v>0</v>
      </c>
      <c r="V77" s="21">
        <v>0</v>
      </c>
      <c r="W77" s="21">
        <v>0</v>
      </c>
      <c r="X77" s="21">
        <v>29</v>
      </c>
      <c r="Y77" s="35">
        <v>14</v>
      </c>
      <c r="Z77" s="13">
        <f>ROUND((F77+H77)/C77*100,1)</f>
        <v>57.2</v>
      </c>
      <c r="AA77" s="13">
        <f>ROUND(SUM(J77:K77)/C77*100,1)</f>
        <v>16.3</v>
      </c>
      <c r="AB77" s="13">
        <f>ROUND((SUM(P77:Q77)+SUM(V77:W77))/C77*100,1)</f>
        <v>18.1</v>
      </c>
    </row>
    <row r="78" spans="1:28" s="12" customFormat="1" ht="11.25" customHeight="1">
      <c r="A78" s="20" t="s">
        <v>192</v>
      </c>
      <c r="B78" s="22" t="s">
        <v>64</v>
      </c>
      <c r="C78" s="10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35">
        <v>0</v>
      </c>
      <c r="Z78" s="13">
        <v>0</v>
      </c>
      <c r="AA78" s="13">
        <v>0</v>
      </c>
      <c r="AB78" s="13">
        <v>0</v>
      </c>
    </row>
    <row r="79" spans="1:28" s="12" customFormat="1" ht="11.25" customHeight="1">
      <c r="A79" s="20" t="s">
        <v>193</v>
      </c>
      <c r="B79" s="22" t="s">
        <v>65</v>
      </c>
      <c r="C79" s="10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35">
        <v>0</v>
      </c>
      <c r="Z79" s="13">
        <v>0</v>
      </c>
      <c r="AA79" s="13">
        <v>0</v>
      </c>
      <c r="AB79" s="13">
        <v>0</v>
      </c>
    </row>
    <row r="80" spans="1:28" s="12" customFormat="1" ht="11.25" customHeight="1">
      <c r="A80" s="20" t="s">
        <v>194</v>
      </c>
      <c r="B80" s="22" t="s">
        <v>66</v>
      </c>
      <c r="C80" s="10">
        <v>160</v>
      </c>
      <c r="D80" s="21">
        <v>87</v>
      </c>
      <c r="E80" s="21">
        <v>73</v>
      </c>
      <c r="F80" s="21">
        <v>20</v>
      </c>
      <c r="G80" s="21">
        <v>18</v>
      </c>
      <c r="H80" s="21">
        <v>23</v>
      </c>
      <c r="I80" s="21">
        <v>10</v>
      </c>
      <c r="J80" s="21">
        <v>17</v>
      </c>
      <c r="K80" s="21">
        <v>16</v>
      </c>
      <c r="L80" s="21">
        <v>2</v>
      </c>
      <c r="M80" s="21">
        <v>0</v>
      </c>
      <c r="N80" s="21">
        <v>4</v>
      </c>
      <c r="O80" s="21">
        <v>1</v>
      </c>
      <c r="P80" s="21">
        <v>32</v>
      </c>
      <c r="Q80" s="21">
        <v>29</v>
      </c>
      <c r="R80" s="21">
        <v>12</v>
      </c>
      <c r="S80" s="21">
        <v>4</v>
      </c>
      <c r="T80" s="21">
        <v>0</v>
      </c>
      <c r="U80" s="21">
        <v>0</v>
      </c>
      <c r="V80" s="21">
        <v>0</v>
      </c>
      <c r="W80" s="21">
        <v>0</v>
      </c>
      <c r="X80" s="21">
        <v>10</v>
      </c>
      <c r="Y80" s="35">
        <v>3</v>
      </c>
      <c r="Z80" s="13">
        <f>ROUND((F80+H80)/C80*100,1)</f>
        <v>26.9</v>
      </c>
      <c r="AA80" s="13">
        <f>ROUND(SUM(J80:K80)/C80*100,1)</f>
        <v>20.6</v>
      </c>
      <c r="AB80" s="13">
        <f>ROUND((SUM(P80:Q80)+SUM(V80:W80))/C80*100,1)</f>
        <v>38.1</v>
      </c>
    </row>
    <row r="81" spans="1:28" s="12" customFormat="1" ht="11.25" customHeight="1">
      <c r="A81" s="20" t="s">
        <v>195</v>
      </c>
      <c r="B81" s="22" t="s">
        <v>67</v>
      </c>
      <c r="C81" s="10">
        <v>105</v>
      </c>
      <c r="D81" s="21">
        <v>0</v>
      </c>
      <c r="E81" s="21">
        <v>105</v>
      </c>
      <c r="F81" s="21">
        <v>0</v>
      </c>
      <c r="G81" s="21">
        <v>0</v>
      </c>
      <c r="H81" s="21">
        <v>50</v>
      </c>
      <c r="I81" s="21">
        <v>6</v>
      </c>
      <c r="J81" s="21">
        <v>0</v>
      </c>
      <c r="K81" s="21">
        <v>37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15</v>
      </c>
      <c r="R81" s="21">
        <v>0</v>
      </c>
      <c r="S81" s="21">
        <v>3</v>
      </c>
      <c r="T81" s="21">
        <v>0</v>
      </c>
      <c r="U81" s="21">
        <v>0</v>
      </c>
      <c r="V81" s="21">
        <v>0</v>
      </c>
      <c r="W81" s="21">
        <v>2</v>
      </c>
      <c r="X81" s="21">
        <v>0</v>
      </c>
      <c r="Y81" s="35">
        <v>2</v>
      </c>
      <c r="Z81" s="13">
        <f>ROUND((F81+H81)/C81*100,1)</f>
        <v>47.6</v>
      </c>
      <c r="AA81" s="13">
        <f>ROUND(SUM(J81:K81)/C81*100,1)</f>
        <v>35.2</v>
      </c>
      <c r="AB81" s="13">
        <f>ROUND((SUM(P81:Q81)+SUM(V81:W81))/C81*100,1)</f>
        <v>16.2</v>
      </c>
    </row>
    <row r="82" spans="1:28" s="12" customFormat="1" ht="11.25" customHeight="1">
      <c r="A82" s="20" t="s">
        <v>196</v>
      </c>
      <c r="B82" s="22" t="s">
        <v>68</v>
      </c>
      <c r="C82" s="10">
        <v>184</v>
      </c>
      <c r="D82" s="21">
        <v>75</v>
      </c>
      <c r="E82" s="21">
        <v>109</v>
      </c>
      <c r="F82" s="21">
        <v>25</v>
      </c>
      <c r="G82" s="21">
        <v>23</v>
      </c>
      <c r="H82" s="21">
        <v>60</v>
      </c>
      <c r="I82" s="21">
        <v>25</v>
      </c>
      <c r="J82" s="21">
        <v>24</v>
      </c>
      <c r="K82" s="21">
        <v>34</v>
      </c>
      <c r="L82" s="21">
        <v>3</v>
      </c>
      <c r="M82" s="21">
        <v>1</v>
      </c>
      <c r="N82" s="21">
        <v>9</v>
      </c>
      <c r="O82" s="21">
        <v>0</v>
      </c>
      <c r="P82" s="21">
        <v>13</v>
      </c>
      <c r="Q82" s="21">
        <v>11</v>
      </c>
      <c r="R82" s="21">
        <v>1</v>
      </c>
      <c r="S82" s="21">
        <v>3</v>
      </c>
      <c r="T82" s="21">
        <v>0</v>
      </c>
      <c r="U82" s="21">
        <v>0</v>
      </c>
      <c r="V82" s="21">
        <v>0</v>
      </c>
      <c r="W82" s="21">
        <v>1</v>
      </c>
      <c r="X82" s="21">
        <v>1</v>
      </c>
      <c r="Y82" s="35">
        <v>3</v>
      </c>
      <c r="Z82" s="13">
        <f>ROUND((F82+H82)/C82*100,1)</f>
        <v>46.2</v>
      </c>
      <c r="AA82" s="13">
        <f>ROUND(SUM(J82:K82)/C82*100,1)</f>
        <v>31.5</v>
      </c>
      <c r="AB82" s="13">
        <f>ROUND((SUM(P82:Q82)+SUM(V82:W82))/C82*100,1)</f>
        <v>13.6</v>
      </c>
    </row>
    <row r="83" spans="1:28" s="12" customFormat="1" ht="11.25" customHeight="1">
      <c r="A83" s="20" t="s">
        <v>197</v>
      </c>
      <c r="B83" s="22" t="s">
        <v>69</v>
      </c>
      <c r="C83" s="1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35">
        <v>0</v>
      </c>
      <c r="Z83" s="13">
        <v>0</v>
      </c>
      <c r="AA83" s="13">
        <v>0</v>
      </c>
      <c r="AB83" s="13">
        <v>0</v>
      </c>
    </row>
    <row r="84" spans="1:28" s="12" customFormat="1" ht="11.25" customHeight="1">
      <c r="A84" s="20" t="s">
        <v>198</v>
      </c>
      <c r="B84" s="22" t="s">
        <v>70</v>
      </c>
      <c r="C84" s="10">
        <v>111</v>
      </c>
      <c r="D84" s="21">
        <v>58</v>
      </c>
      <c r="E84" s="21">
        <v>53</v>
      </c>
      <c r="F84" s="21">
        <v>12</v>
      </c>
      <c r="G84" s="21">
        <v>10</v>
      </c>
      <c r="H84" s="21">
        <v>18</v>
      </c>
      <c r="I84" s="21">
        <v>12</v>
      </c>
      <c r="J84" s="21">
        <v>26</v>
      </c>
      <c r="K84" s="21">
        <v>23</v>
      </c>
      <c r="L84" s="21">
        <v>0</v>
      </c>
      <c r="M84" s="21">
        <v>0</v>
      </c>
      <c r="N84" s="21">
        <v>0</v>
      </c>
      <c r="O84" s="21">
        <v>0</v>
      </c>
      <c r="P84" s="21">
        <v>20</v>
      </c>
      <c r="Q84" s="21">
        <v>10</v>
      </c>
      <c r="R84" s="21">
        <v>0</v>
      </c>
      <c r="S84" s="21">
        <v>2</v>
      </c>
      <c r="T84" s="21">
        <v>0</v>
      </c>
      <c r="U84" s="21">
        <v>0</v>
      </c>
      <c r="V84" s="21">
        <v>2</v>
      </c>
      <c r="W84" s="21">
        <v>0</v>
      </c>
      <c r="X84" s="21">
        <v>4</v>
      </c>
      <c r="Y84" s="35">
        <v>3</v>
      </c>
      <c r="Z84" s="13">
        <f>ROUND((F84+H84)/C84*100,1)</f>
        <v>27</v>
      </c>
      <c r="AA84" s="13">
        <f>ROUND(SUM(J84:K84)/C84*100,1)</f>
        <v>44.1</v>
      </c>
      <c r="AB84" s="13">
        <f>ROUND((SUM(P84:Q84)+SUM(V84:W84))/C84*100,1)</f>
        <v>28.8</v>
      </c>
    </row>
    <row r="85" spans="1:28" s="12" customFormat="1" ht="11.25" customHeight="1">
      <c r="A85" s="20" t="s">
        <v>199</v>
      </c>
      <c r="B85" s="22" t="s">
        <v>71</v>
      </c>
      <c r="C85" s="10">
        <v>158</v>
      </c>
      <c r="D85" s="21">
        <v>70</v>
      </c>
      <c r="E85" s="21">
        <v>88</v>
      </c>
      <c r="F85" s="21">
        <v>25</v>
      </c>
      <c r="G85" s="21">
        <v>23</v>
      </c>
      <c r="H85" s="21">
        <v>29</v>
      </c>
      <c r="I85" s="21">
        <v>14</v>
      </c>
      <c r="J85" s="21">
        <v>25</v>
      </c>
      <c r="K85" s="21">
        <v>23</v>
      </c>
      <c r="L85" s="21">
        <v>0</v>
      </c>
      <c r="M85" s="21">
        <v>1</v>
      </c>
      <c r="N85" s="21">
        <v>2</v>
      </c>
      <c r="O85" s="21">
        <v>0</v>
      </c>
      <c r="P85" s="21">
        <v>17</v>
      </c>
      <c r="Q85" s="21">
        <v>28</v>
      </c>
      <c r="R85" s="21">
        <v>1</v>
      </c>
      <c r="S85" s="21">
        <v>7</v>
      </c>
      <c r="T85" s="21">
        <v>0</v>
      </c>
      <c r="U85" s="21">
        <v>0</v>
      </c>
      <c r="V85" s="21">
        <v>0</v>
      </c>
      <c r="W85" s="21">
        <v>0</v>
      </c>
      <c r="X85" s="21">
        <v>9</v>
      </c>
      <c r="Y85" s="35">
        <v>14</v>
      </c>
      <c r="Z85" s="13">
        <f>ROUND((F85+H85)/C85*100,1)</f>
        <v>34.2</v>
      </c>
      <c r="AA85" s="13">
        <f>ROUND(SUM(J85:K85)/C85*100,1)</f>
        <v>30.4</v>
      </c>
      <c r="AB85" s="13">
        <f>ROUND((SUM(P85:Q85)+SUM(V85:W85))/C85*100,1)</f>
        <v>28.5</v>
      </c>
    </row>
    <row r="86" spans="1:28" s="12" customFormat="1" ht="11.25" customHeight="1">
      <c r="A86" s="20" t="s">
        <v>200</v>
      </c>
      <c r="B86" s="22" t="s">
        <v>72</v>
      </c>
      <c r="C86" s="10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35">
        <v>0</v>
      </c>
      <c r="Z86" s="13">
        <v>0</v>
      </c>
      <c r="AA86" s="13">
        <v>0</v>
      </c>
      <c r="AB86" s="13">
        <v>0</v>
      </c>
    </row>
    <row r="87" spans="1:28" s="12" customFormat="1" ht="11.25" customHeight="1">
      <c r="A87" s="20" t="s">
        <v>201</v>
      </c>
      <c r="B87" s="22" t="s">
        <v>73</v>
      </c>
      <c r="C87" s="10">
        <v>42</v>
      </c>
      <c r="D87" s="21">
        <v>25</v>
      </c>
      <c r="E87" s="21">
        <v>17</v>
      </c>
      <c r="F87" s="21">
        <v>1</v>
      </c>
      <c r="G87" s="21">
        <v>1</v>
      </c>
      <c r="H87" s="21">
        <v>1</v>
      </c>
      <c r="I87" s="21">
        <v>0</v>
      </c>
      <c r="J87" s="21">
        <v>5</v>
      </c>
      <c r="K87" s="21">
        <v>2</v>
      </c>
      <c r="L87" s="21">
        <v>0</v>
      </c>
      <c r="M87" s="21">
        <v>0</v>
      </c>
      <c r="N87" s="21">
        <v>1</v>
      </c>
      <c r="O87" s="21">
        <v>0</v>
      </c>
      <c r="P87" s="21">
        <v>18</v>
      </c>
      <c r="Q87" s="21">
        <v>13</v>
      </c>
      <c r="R87" s="21">
        <v>0</v>
      </c>
      <c r="S87" s="21">
        <v>1</v>
      </c>
      <c r="T87" s="21">
        <v>0</v>
      </c>
      <c r="U87" s="21">
        <v>0</v>
      </c>
      <c r="V87" s="21">
        <v>0</v>
      </c>
      <c r="W87" s="21">
        <v>0</v>
      </c>
      <c r="X87" s="21">
        <v>3</v>
      </c>
      <c r="Y87" s="35">
        <v>3</v>
      </c>
      <c r="Z87" s="13">
        <f>ROUND((F87+H87)/C87*100,1)</f>
        <v>4.8</v>
      </c>
      <c r="AA87" s="13">
        <f>ROUND(SUM(J87:K87)/C87*100,1)</f>
        <v>16.7</v>
      </c>
      <c r="AB87" s="13">
        <f>ROUND((SUM(P87:Q87)+SUM(V87:W87))/C87*100,1)</f>
        <v>73.8</v>
      </c>
    </row>
    <row r="88" spans="1:28" s="12" customFormat="1" ht="11.25" customHeight="1">
      <c r="A88" s="20" t="s">
        <v>202</v>
      </c>
      <c r="B88" s="22" t="s">
        <v>74</v>
      </c>
      <c r="C88" s="10">
        <v>419</v>
      </c>
      <c r="D88" s="21">
        <v>201</v>
      </c>
      <c r="E88" s="21">
        <v>218</v>
      </c>
      <c r="F88" s="21">
        <v>105</v>
      </c>
      <c r="G88" s="21">
        <v>103</v>
      </c>
      <c r="H88" s="21">
        <v>135</v>
      </c>
      <c r="I88" s="21">
        <v>91</v>
      </c>
      <c r="J88" s="21">
        <v>41</v>
      </c>
      <c r="K88" s="21">
        <v>42</v>
      </c>
      <c r="L88" s="21">
        <v>17</v>
      </c>
      <c r="M88" s="21">
        <v>5</v>
      </c>
      <c r="N88" s="21">
        <v>3</v>
      </c>
      <c r="O88" s="21">
        <v>0</v>
      </c>
      <c r="P88" s="21">
        <v>32</v>
      </c>
      <c r="Q88" s="21">
        <v>32</v>
      </c>
      <c r="R88" s="21">
        <v>3</v>
      </c>
      <c r="S88" s="21">
        <v>4</v>
      </c>
      <c r="T88" s="21">
        <v>0</v>
      </c>
      <c r="U88" s="21">
        <v>0</v>
      </c>
      <c r="V88" s="21">
        <v>0</v>
      </c>
      <c r="W88" s="21">
        <v>0</v>
      </c>
      <c r="X88" s="21">
        <v>2</v>
      </c>
      <c r="Y88" s="35">
        <v>5</v>
      </c>
      <c r="Z88" s="13">
        <f>ROUND((F88+H88)/C88*100,1)</f>
        <v>57.3</v>
      </c>
      <c r="AA88" s="13">
        <f>ROUND(SUM(J88:K88)/C88*100,1)</f>
        <v>19.8</v>
      </c>
      <c r="AB88" s="13">
        <f>ROUND((SUM(P88:Q88)+SUM(V88:W88))/C88*100,1)</f>
        <v>15.3</v>
      </c>
    </row>
    <row r="89" spans="1:28" s="12" customFormat="1" ht="11.25" customHeight="1">
      <c r="A89" s="20" t="s">
        <v>203</v>
      </c>
      <c r="B89" s="22" t="s">
        <v>75</v>
      </c>
      <c r="C89" s="10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35">
        <v>0</v>
      </c>
      <c r="Z89" s="13">
        <v>0</v>
      </c>
      <c r="AA89" s="13">
        <v>0</v>
      </c>
      <c r="AB89" s="13">
        <v>0</v>
      </c>
    </row>
    <row r="90" spans="1:28" s="12" customFormat="1" ht="11.25" customHeight="1">
      <c r="A90" s="20" t="s">
        <v>204</v>
      </c>
      <c r="B90" s="22" t="s">
        <v>76</v>
      </c>
      <c r="C90" s="10">
        <v>22</v>
      </c>
      <c r="D90" s="21">
        <v>12</v>
      </c>
      <c r="E90" s="21">
        <v>10</v>
      </c>
      <c r="F90" s="21">
        <v>1</v>
      </c>
      <c r="G90" s="21">
        <v>1</v>
      </c>
      <c r="H90" s="21">
        <v>2</v>
      </c>
      <c r="I90" s="21">
        <v>1</v>
      </c>
      <c r="J90" s="21">
        <v>3</v>
      </c>
      <c r="K90" s="21">
        <v>5</v>
      </c>
      <c r="L90" s="21">
        <v>0</v>
      </c>
      <c r="M90" s="21">
        <v>0</v>
      </c>
      <c r="N90" s="21">
        <v>1</v>
      </c>
      <c r="O90" s="21">
        <v>0</v>
      </c>
      <c r="P90" s="21">
        <v>6</v>
      </c>
      <c r="Q90" s="21">
        <v>3</v>
      </c>
      <c r="R90" s="21">
        <v>1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35">
        <v>1</v>
      </c>
      <c r="Z90" s="13">
        <f>ROUND((F90+H90)/C90*100,1)</f>
        <v>13.6</v>
      </c>
      <c r="AA90" s="13">
        <f>ROUND(SUM(J90:K90)/C90*100,1)</f>
        <v>36.4</v>
      </c>
      <c r="AB90" s="13">
        <f>ROUND((SUM(P90:Q90)+SUM(V90:W90))/C90*100,1)</f>
        <v>40.9</v>
      </c>
    </row>
    <row r="91" spans="1:28" s="12" customFormat="1" ht="11.25" customHeight="1">
      <c r="A91" s="20" t="s">
        <v>205</v>
      </c>
      <c r="B91" s="22" t="s">
        <v>77</v>
      </c>
      <c r="C91" s="10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35">
        <v>0</v>
      </c>
      <c r="Z91" s="13">
        <v>0</v>
      </c>
      <c r="AA91" s="13">
        <v>0</v>
      </c>
      <c r="AB91" s="13">
        <v>0</v>
      </c>
    </row>
    <row r="92" spans="1:28" s="12" customFormat="1" ht="11.25" customHeight="1">
      <c r="A92" s="20" t="s">
        <v>206</v>
      </c>
      <c r="B92" s="22" t="s">
        <v>78</v>
      </c>
      <c r="C92" s="10">
        <v>227</v>
      </c>
      <c r="D92" s="21">
        <v>123</v>
      </c>
      <c r="E92" s="21">
        <v>104</v>
      </c>
      <c r="F92" s="21">
        <v>63</v>
      </c>
      <c r="G92" s="21">
        <v>58</v>
      </c>
      <c r="H92" s="21">
        <v>52</v>
      </c>
      <c r="I92" s="21">
        <v>26</v>
      </c>
      <c r="J92" s="21">
        <v>33</v>
      </c>
      <c r="K92" s="21">
        <v>20</v>
      </c>
      <c r="L92" s="21">
        <v>3</v>
      </c>
      <c r="M92" s="21">
        <v>2</v>
      </c>
      <c r="N92" s="21">
        <v>0</v>
      </c>
      <c r="O92" s="21">
        <v>0</v>
      </c>
      <c r="P92" s="21">
        <v>12</v>
      </c>
      <c r="Q92" s="21">
        <v>14</v>
      </c>
      <c r="R92" s="21">
        <v>12</v>
      </c>
      <c r="S92" s="21">
        <v>16</v>
      </c>
      <c r="T92" s="21">
        <v>0</v>
      </c>
      <c r="U92" s="21">
        <v>0</v>
      </c>
      <c r="V92" s="21">
        <v>0</v>
      </c>
      <c r="W92" s="21">
        <v>0</v>
      </c>
      <c r="X92" s="21">
        <v>2</v>
      </c>
      <c r="Y92" s="35">
        <v>4</v>
      </c>
      <c r="Z92" s="13">
        <f>ROUND((F92+H92)/C92*100,1)</f>
        <v>50.7</v>
      </c>
      <c r="AA92" s="13">
        <f>ROUND(SUM(J92:K92)/C92*100,1)</f>
        <v>23.3</v>
      </c>
      <c r="AB92" s="13">
        <f>ROUND((SUM(P92:Q92)+SUM(V92:W92))/C92*100,1)</f>
        <v>11.5</v>
      </c>
    </row>
    <row r="93" spans="1:28" s="12" customFormat="1" ht="11.25" customHeight="1">
      <c r="A93" s="20" t="s">
        <v>207</v>
      </c>
      <c r="B93" s="22" t="s">
        <v>79</v>
      </c>
      <c r="C93" s="10">
        <v>112</v>
      </c>
      <c r="D93" s="21">
        <v>60</v>
      </c>
      <c r="E93" s="21">
        <v>52</v>
      </c>
      <c r="F93" s="21">
        <v>28</v>
      </c>
      <c r="G93" s="21">
        <v>23</v>
      </c>
      <c r="H93" s="21">
        <v>15</v>
      </c>
      <c r="I93" s="21">
        <v>3</v>
      </c>
      <c r="J93" s="21">
        <v>8</v>
      </c>
      <c r="K93" s="21">
        <v>15</v>
      </c>
      <c r="L93" s="21">
        <v>1</v>
      </c>
      <c r="M93" s="21">
        <v>0</v>
      </c>
      <c r="N93" s="21">
        <v>2</v>
      </c>
      <c r="O93" s="21">
        <v>0</v>
      </c>
      <c r="P93" s="21">
        <v>18</v>
      </c>
      <c r="Q93" s="21">
        <v>18</v>
      </c>
      <c r="R93" s="21">
        <v>3</v>
      </c>
      <c r="S93" s="21">
        <v>4</v>
      </c>
      <c r="T93" s="21">
        <v>0</v>
      </c>
      <c r="U93" s="21">
        <v>0</v>
      </c>
      <c r="V93" s="21">
        <v>0</v>
      </c>
      <c r="W93" s="21">
        <v>0</v>
      </c>
      <c r="X93" s="21">
        <v>1</v>
      </c>
      <c r="Y93" s="35">
        <v>2</v>
      </c>
      <c r="Z93" s="13">
        <f>ROUND((F93+H93)/C93*100,1)</f>
        <v>38.4</v>
      </c>
      <c r="AA93" s="13">
        <f>ROUND(SUM(J93:K93)/C93*100,1)</f>
        <v>20.5</v>
      </c>
      <c r="AB93" s="13">
        <f>ROUND((SUM(P93:Q93)+SUM(V93:W93))/C93*100,1)</f>
        <v>32.1</v>
      </c>
    </row>
    <row r="94" spans="1:28" s="12" customFormat="1" ht="11.25" customHeight="1">
      <c r="A94" s="20" t="s">
        <v>208</v>
      </c>
      <c r="B94" s="22" t="s">
        <v>80</v>
      </c>
      <c r="C94" s="10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35">
        <v>0</v>
      </c>
      <c r="Z94" s="13">
        <v>0</v>
      </c>
      <c r="AA94" s="13">
        <v>0</v>
      </c>
      <c r="AB94" s="13">
        <v>0</v>
      </c>
    </row>
    <row r="95" spans="1:28" s="12" customFormat="1" ht="11.25" customHeight="1">
      <c r="A95" s="20" t="s">
        <v>209</v>
      </c>
      <c r="B95" s="22" t="s">
        <v>81</v>
      </c>
      <c r="C95" s="10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35">
        <v>0</v>
      </c>
      <c r="Z95" s="13">
        <v>0</v>
      </c>
      <c r="AA95" s="13">
        <v>0</v>
      </c>
      <c r="AB95" s="13">
        <v>0</v>
      </c>
    </row>
    <row r="96" spans="1:28" s="17" customFormat="1" ht="15.75" customHeight="1">
      <c r="A96" s="14"/>
      <c r="B96" s="15" t="s">
        <v>82</v>
      </c>
      <c r="C96" s="16">
        <f>SUM(C97:C103)</f>
        <v>1362</v>
      </c>
      <c r="D96" s="16">
        <f aca="true" t="shared" si="24" ref="D96:Y96">SUM(D97:D103)</f>
        <v>672</v>
      </c>
      <c r="E96" s="16">
        <f t="shared" si="24"/>
        <v>690</v>
      </c>
      <c r="F96" s="16">
        <f t="shared" si="24"/>
        <v>259</v>
      </c>
      <c r="G96" s="16">
        <f t="shared" si="24"/>
        <v>246</v>
      </c>
      <c r="H96" s="16">
        <f t="shared" si="24"/>
        <v>312</v>
      </c>
      <c r="I96" s="16">
        <f t="shared" si="24"/>
        <v>179</v>
      </c>
      <c r="J96" s="16">
        <f t="shared" si="24"/>
        <v>127</v>
      </c>
      <c r="K96" s="16">
        <f t="shared" si="24"/>
        <v>179</v>
      </c>
      <c r="L96" s="16">
        <f t="shared" si="24"/>
        <v>59</v>
      </c>
      <c r="M96" s="16">
        <f t="shared" si="24"/>
        <v>35</v>
      </c>
      <c r="N96" s="16">
        <f t="shared" si="24"/>
        <v>4</v>
      </c>
      <c r="O96" s="16">
        <f t="shared" si="24"/>
        <v>1</v>
      </c>
      <c r="P96" s="16">
        <f t="shared" si="24"/>
        <v>197</v>
      </c>
      <c r="Q96" s="16">
        <f t="shared" si="24"/>
        <v>131</v>
      </c>
      <c r="R96" s="16">
        <f t="shared" si="24"/>
        <v>26</v>
      </c>
      <c r="S96" s="16">
        <f t="shared" si="24"/>
        <v>32</v>
      </c>
      <c r="T96" s="16">
        <f t="shared" si="24"/>
        <v>0</v>
      </c>
      <c r="U96" s="16">
        <f t="shared" si="24"/>
        <v>0</v>
      </c>
      <c r="V96" s="16">
        <f t="shared" si="24"/>
        <v>1</v>
      </c>
      <c r="W96" s="16">
        <f t="shared" si="24"/>
        <v>10</v>
      </c>
      <c r="X96" s="16">
        <f t="shared" si="24"/>
        <v>37</v>
      </c>
      <c r="Y96" s="36">
        <f t="shared" si="24"/>
        <v>28</v>
      </c>
      <c r="Z96" s="18">
        <f>ROUND((F96+H96)/C96*100,1)</f>
        <v>41.9</v>
      </c>
      <c r="AA96" s="18">
        <f>ROUND(SUM(J96:K96)/C96*100,1)</f>
        <v>22.5</v>
      </c>
      <c r="AB96" s="18">
        <f>ROUND((SUM(P96:Q96)+SUM(V96:W96))/C96*100,1)</f>
        <v>24.9</v>
      </c>
    </row>
    <row r="97" spans="1:28" s="12" customFormat="1" ht="11.25" customHeight="1">
      <c r="A97" s="20">
        <v>221</v>
      </c>
      <c r="B97" s="22" t="s">
        <v>83</v>
      </c>
      <c r="C97" s="10">
        <v>674</v>
      </c>
      <c r="D97" s="21">
        <v>349</v>
      </c>
      <c r="E97" s="21">
        <v>325</v>
      </c>
      <c r="F97" s="21">
        <v>122</v>
      </c>
      <c r="G97" s="21">
        <v>115</v>
      </c>
      <c r="H97" s="21">
        <v>144</v>
      </c>
      <c r="I97" s="21">
        <v>82</v>
      </c>
      <c r="J97" s="21">
        <v>64</v>
      </c>
      <c r="K97" s="21">
        <v>82</v>
      </c>
      <c r="L97" s="21">
        <v>31</v>
      </c>
      <c r="M97" s="21">
        <v>14</v>
      </c>
      <c r="N97" s="21">
        <v>2</v>
      </c>
      <c r="O97" s="21">
        <v>0</v>
      </c>
      <c r="P97" s="21">
        <v>109</v>
      </c>
      <c r="Q97" s="21">
        <v>61</v>
      </c>
      <c r="R97" s="21">
        <v>21</v>
      </c>
      <c r="S97" s="21">
        <v>24</v>
      </c>
      <c r="T97" s="21">
        <v>0</v>
      </c>
      <c r="U97" s="21">
        <v>0</v>
      </c>
      <c r="V97" s="21">
        <v>0</v>
      </c>
      <c r="W97" s="21">
        <v>1</v>
      </c>
      <c r="X97" s="21">
        <v>24</v>
      </c>
      <c r="Y97" s="35">
        <v>13</v>
      </c>
      <c r="Z97" s="13">
        <f>ROUND((F97+H97)/C97*100,1)</f>
        <v>39.5</v>
      </c>
      <c r="AA97" s="13">
        <f>ROUND(SUM(J97:K97)/C97*100,1)</f>
        <v>21.7</v>
      </c>
      <c r="AB97" s="13">
        <f>ROUND((SUM(P97:Q97)+SUM(V97:W97))/C97*100,1)</f>
        <v>25.4</v>
      </c>
    </row>
    <row r="98" spans="1:28" s="12" customFormat="1" ht="11.25" customHeight="1">
      <c r="A98" s="20" t="s">
        <v>210</v>
      </c>
      <c r="B98" s="22" t="s">
        <v>84</v>
      </c>
      <c r="C98" s="10">
        <v>422</v>
      </c>
      <c r="D98" s="21">
        <v>198</v>
      </c>
      <c r="E98" s="21">
        <v>224</v>
      </c>
      <c r="F98" s="21">
        <v>129</v>
      </c>
      <c r="G98" s="21">
        <v>125</v>
      </c>
      <c r="H98" s="21">
        <v>141</v>
      </c>
      <c r="I98" s="21">
        <v>89</v>
      </c>
      <c r="J98" s="21">
        <v>35</v>
      </c>
      <c r="K98" s="21">
        <v>56</v>
      </c>
      <c r="L98" s="21">
        <v>22</v>
      </c>
      <c r="M98" s="21">
        <v>16</v>
      </c>
      <c r="N98" s="21">
        <v>1</v>
      </c>
      <c r="O98" s="21">
        <v>1</v>
      </c>
      <c r="P98" s="21">
        <v>10</v>
      </c>
      <c r="Q98" s="21">
        <v>7</v>
      </c>
      <c r="R98" s="21">
        <v>1</v>
      </c>
      <c r="S98" s="21">
        <v>3</v>
      </c>
      <c r="T98" s="21">
        <v>0</v>
      </c>
      <c r="U98" s="21">
        <v>0</v>
      </c>
      <c r="V98" s="21">
        <v>0</v>
      </c>
      <c r="W98" s="21">
        <v>4</v>
      </c>
      <c r="X98" s="21">
        <v>5</v>
      </c>
      <c r="Y98" s="35">
        <v>0</v>
      </c>
      <c r="Z98" s="13">
        <f>ROUND((F98+H98)/C98*100,1)</f>
        <v>64</v>
      </c>
      <c r="AA98" s="13">
        <f>ROUND(SUM(J98:K98)/C98*100,1)</f>
        <v>21.6</v>
      </c>
      <c r="AB98" s="13">
        <f>ROUND((SUM(P98:Q98)+SUM(V98:W98))/C98*100,1)</f>
        <v>5</v>
      </c>
    </row>
    <row r="99" spans="1:28" s="12" customFormat="1" ht="11.25" customHeight="1">
      <c r="A99" s="20" t="s">
        <v>211</v>
      </c>
      <c r="B99" s="22" t="s">
        <v>85</v>
      </c>
      <c r="C99" s="10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35">
        <v>0</v>
      </c>
      <c r="Z99" s="13">
        <v>0</v>
      </c>
      <c r="AA99" s="13">
        <v>0</v>
      </c>
      <c r="AB99" s="13">
        <v>0</v>
      </c>
    </row>
    <row r="100" spans="1:28" s="12" customFormat="1" ht="11.25" customHeight="1">
      <c r="A100" s="20" t="s">
        <v>212</v>
      </c>
      <c r="B100" s="22" t="s">
        <v>86</v>
      </c>
      <c r="C100" s="10">
        <v>79</v>
      </c>
      <c r="D100" s="21">
        <v>41</v>
      </c>
      <c r="E100" s="21">
        <v>38</v>
      </c>
      <c r="F100" s="21">
        <v>5</v>
      </c>
      <c r="G100" s="21">
        <v>3</v>
      </c>
      <c r="H100" s="21">
        <v>8</v>
      </c>
      <c r="I100" s="21">
        <v>1</v>
      </c>
      <c r="J100" s="21">
        <v>13</v>
      </c>
      <c r="K100" s="21">
        <v>10</v>
      </c>
      <c r="L100" s="21">
        <v>2</v>
      </c>
      <c r="M100" s="21">
        <v>2</v>
      </c>
      <c r="N100" s="21">
        <v>1</v>
      </c>
      <c r="O100" s="21">
        <v>0</v>
      </c>
      <c r="P100" s="21">
        <v>17</v>
      </c>
      <c r="Q100" s="21">
        <v>16</v>
      </c>
      <c r="R100" s="21">
        <v>3</v>
      </c>
      <c r="S100" s="21">
        <v>2</v>
      </c>
      <c r="T100" s="21">
        <v>0</v>
      </c>
      <c r="U100" s="21">
        <v>0</v>
      </c>
      <c r="V100" s="21">
        <v>0</v>
      </c>
      <c r="W100" s="21">
        <v>0</v>
      </c>
      <c r="X100" s="21">
        <v>1</v>
      </c>
      <c r="Y100" s="35">
        <v>5</v>
      </c>
      <c r="Z100" s="13">
        <f>ROUND((F100+H100)/C100*100,1)</f>
        <v>16.5</v>
      </c>
      <c r="AA100" s="13">
        <f>ROUND(SUM(J100:K100)/C100*100,1)</f>
        <v>29.1</v>
      </c>
      <c r="AB100" s="13">
        <f>ROUND((SUM(P100:Q100)+SUM(V100:W100))/C100*100,1)</f>
        <v>41.8</v>
      </c>
    </row>
    <row r="101" spans="1:28" s="12" customFormat="1" ht="11.25" customHeight="1">
      <c r="A101" s="20" t="s">
        <v>213</v>
      </c>
      <c r="B101" s="22" t="s">
        <v>87</v>
      </c>
      <c r="C101" s="10">
        <v>187</v>
      </c>
      <c r="D101" s="21">
        <v>84</v>
      </c>
      <c r="E101" s="21">
        <v>103</v>
      </c>
      <c r="F101" s="21">
        <v>3</v>
      </c>
      <c r="G101" s="21">
        <v>3</v>
      </c>
      <c r="H101" s="21">
        <v>19</v>
      </c>
      <c r="I101" s="21">
        <v>7</v>
      </c>
      <c r="J101" s="21">
        <v>15</v>
      </c>
      <c r="K101" s="21">
        <v>31</v>
      </c>
      <c r="L101" s="21">
        <v>4</v>
      </c>
      <c r="M101" s="21">
        <v>3</v>
      </c>
      <c r="N101" s="21">
        <v>0</v>
      </c>
      <c r="O101" s="21">
        <v>0</v>
      </c>
      <c r="P101" s="21">
        <v>61</v>
      </c>
      <c r="Q101" s="21">
        <v>47</v>
      </c>
      <c r="R101" s="21">
        <v>1</v>
      </c>
      <c r="S101" s="21">
        <v>3</v>
      </c>
      <c r="T101" s="21">
        <v>0</v>
      </c>
      <c r="U101" s="21">
        <v>0</v>
      </c>
      <c r="V101" s="21">
        <v>1</v>
      </c>
      <c r="W101" s="21">
        <v>5</v>
      </c>
      <c r="X101" s="21">
        <v>7</v>
      </c>
      <c r="Y101" s="35">
        <v>10</v>
      </c>
      <c r="Z101" s="13">
        <f>ROUND((F101+H101)/C101*100,1)</f>
        <v>11.8</v>
      </c>
      <c r="AA101" s="13">
        <f>ROUND(SUM(J101:K101)/C101*100,1)</f>
        <v>24.6</v>
      </c>
      <c r="AB101" s="13">
        <f>ROUND((SUM(P101:Q101)+SUM(V101:W101))/C101*100,1)</f>
        <v>61</v>
      </c>
    </row>
    <row r="102" spans="1:28" s="12" customFormat="1" ht="11.25" customHeight="1">
      <c r="A102" s="20" t="s">
        <v>214</v>
      </c>
      <c r="B102" s="22" t="s">
        <v>88</v>
      </c>
      <c r="C102" s="10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35">
        <v>0</v>
      </c>
      <c r="Z102" s="13">
        <v>0</v>
      </c>
      <c r="AA102" s="13">
        <v>0</v>
      </c>
      <c r="AB102" s="13">
        <v>0</v>
      </c>
    </row>
    <row r="103" spans="1:28" s="12" customFormat="1" ht="11.25" customHeight="1">
      <c r="A103" s="20" t="s">
        <v>215</v>
      </c>
      <c r="B103" s="22" t="s">
        <v>89</v>
      </c>
      <c r="C103" s="10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35">
        <v>0</v>
      </c>
      <c r="Z103" s="13">
        <v>0</v>
      </c>
      <c r="AA103" s="13">
        <v>0</v>
      </c>
      <c r="AB103" s="13">
        <v>0</v>
      </c>
    </row>
    <row r="104" spans="1:28" s="17" customFormat="1" ht="15.75" customHeight="1">
      <c r="A104" s="14"/>
      <c r="B104" s="15" t="s">
        <v>90</v>
      </c>
      <c r="C104" s="16">
        <f aca="true" t="shared" si="25" ref="C104:M104">SUM(C105:C115)</f>
        <v>1784</v>
      </c>
      <c r="D104" s="16">
        <f t="shared" si="25"/>
        <v>889</v>
      </c>
      <c r="E104" s="16">
        <f t="shared" si="25"/>
        <v>895</v>
      </c>
      <c r="F104" s="16">
        <f t="shared" si="25"/>
        <v>374</v>
      </c>
      <c r="G104" s="16">
        <f t="shared" si="25"/>
        <v>366</v>
      </c>
      <c r="H104" s="16">
        <f t="shared" si="25"/>
        <v>441</v>
      </c>
      <c r="I104" s="16">
        <f t="shared" si="25"/>
        <v>277</v>
      </c>
      <c r="J104" s="16">
        <f t="shared" si="25"/>
        <v>167</v>
      </c>
      <c r="K104" s="16">
        <f t="shared" si="25"/>
        <v>182</v>
      </c>
      <c r="L104" s="16">
        <f t="shared" si="25"/>
        <v>41</v>
      </c>
      <c r="M104" s="16">
        <f t="shared" si="25"/>
        <v>30</v>
      </c>
      <c r="N104" s="16">
        <f>SUM(N105:N115)</f>
        <v>0</v>
      </c>
      <c r="O104" s="16">
        <f>SUM(O105:O115)</f>
        <v>0</v>
      </c>
      <c r="P104" s="16">
        <f aca="true" t="shared" si="26" ref="P104:Y104">SUM(P105:P115)</f>
        <v>282</v>
      </c>
      <c r="Q104" s="16">
        <f t="shared" si="26"/>
        <v>217</v>
      </c>
      <c r="R104" s="16">
        <f t="shared" si="26"/>
        <v>25</v>
      </c>
      <c r="S104" s="16">
        <f t="shared" si="26"/>
        <v>25</v>
      </c>
      <c r="T104" s="16">
        <f t="shared" si="26"/>
        <v>0</v>
      </c>
      <c r="U104" s="16">
        <f t="shared" si="26"/>
        <v>0</v>
      </c>
      <c r="V104" s="16">
        <f t="shared" si="26"/>
        <v>1</v>
      </c>
      <c r="W104" s="16">
        <f t="shared" si="26"/>
        <v>6</v>
      </c>
      <c r="X104" s="16">
        <f t="shared" si="26"/>
        <v>40</v>
      </c>
      <c r="Y104" s="36">
        <f t="shared" si="26"/>
        <v>25</v>
      </c>
      <c r="Z104" s="18">
        <f>ROUND((F104+H104)/C104*100,1)</f>
        <v>45.7</v>
      </c>
      <c r="AA104" s="18">
        <f>ROUND(SUM(J104:K104)/C104*100,1)</f>
        <v>19.6</v>
      </c>
      <c r="AB104" s="18">
        <f>ROUND((SUM(P104:Q104)+SUM(V104:W104))/C104*100,1)</f>
        <v>28.4</v>
      </c>
    </row>
    <row r="105" spans="1:28" s="12" customFormat="1" ht="11.25" customHeight="1">
      <c r="A105" s="20" t="s">
        <v>216</v>
      </c>
      <c r="B105" s="22" t="s">
        <v>91</v>
      </c>
      <c r="C105" s="10">
        <v>832</v>
      </c>
      <c r="D105" s="21">
        <v>425</v>
      </c>
      <c r="E105" s="21">
        <v>407</v>
      </c>
      <c r="F105" s="21">
        <v>145</v>
      </c>
      <c r="G105" s="21">
        <v>142</v>
      </c>
      <c r="H105" s="21">
        <v>201</v>
      </c>
      <c r="I105" s="21">
        <v>138</v>
      </c>
      <c r="J105" s="21">
        <v>74</v>
      </c>
      <c r="K105" s="21">
        <v>73</v>
      </c>
      <c r="L105" s="21">
        <v>28</v>
      </c>
      <c r="M105" s="21">
        <v>14</v>
      </c>
      <c r="N105" s="21">
        <v>0</v>
      </c>
      <c r="O105" s="21">
        <v>0</v>
      </c>
      <c r="P105" s="21">
        <v>161</v>
      </c>
      <c r="Q105" s="21">
        <v>109</v>
      </c>
      <c r="R105" s="21">
        <v>17</v>
      </c>
      <c r="S105" s="21">
        <v>10</v>
      </c>
      <c r="T105" s="21">
        <v>0</v>
      </c>
      <c r="U105" s="21">
        <v>0</v>
      </c>
      <c r="V105" s="21">
        <v>0</v>
      </c>
      <c r="W105" s="21">
        <v>0</v>
      </c>
      <c r="X105" s="21">
        <v>17</v>
      </c>
      <c r="Y105" s="35">
        <v>11</v>
      </c>
      <c r="Z105" s="13">
        <f>ROUND((F105+H105)/C105*100,1)</f>
        <v>41.6</v>
      </c>
      <c r="AA105" s="13">
        <f>ROUND(SUM(J105:K105)/C105*100,1)</f>
        <v>17.7</v>
      </c>
      <c r="AB105" s="13">
        <f>ROUND((SUM(P105:Q105)+SUM(V105:W105))/C105*100,1)</f>
        <v>32.5</v>
      </c>
    </row>
    <row r="106" spans="1:28" s="12" customFormat="1" ht="11.25" customHeight="1">
      <c r="A106" s="20" t="s">
        <v>217</v>
      </c>
      <c r="B106" s="22" t="s">
        <v>92</v>
      </c>
      <c r="C106" s="10">
        <v>273</v>
      </c>
      <c r="D106" s="21">
        <v>122</v>
      </c>
      <c r="E106" s="21">
        <v>151</v>
      </c>
      <c r="F106" s="21">
        <v>86</v>
      </c>
      <c r="G106" s="21">
        <v>84</v>
      </c>
      <c r="H106" s="21">
        <v>102</v>
      </c>
      <c r="I106" s="21">
        <v>67</v>
      </c>
      <c r="J106" s="21">
        <v>21</v>
      </c>
      <c r="K106" s="21">
        <v>30</v>
      </c>
      <c r="L106" s="21">
        <v>7</v>
      </c>
      <c r="M106" s="21">
        <v>5</v>
      </c>
      <c r="N106" s="21">
        <v>0</v>
      </c>
      <c r="O106" s="21">
        <v>0</v>
      </c>
      <c r="P106" s="21">
        <v>7</v>
      </c>
      <c r="Q106" s="21">
        <v>13</v>
      </c>
      <c r="R106" s="21">
        <v>1</v>
      </c>
      <c r="S106" s="21">
        <v>1</v>
      </c>
      <c r="T106" s="21">
        <v>0</v>
      </c>
      <c r="U106" s="21">
        <v>0</v>
      </c>
      <c r="V106" s="21">
        <v>1</v>
      </c>
      <c r="W106" s="21">
        <v>0</v>
      </c>
      <c r="X106" s="21">
        <v>5</v>
      </c>
      <c r="Y106" s="35">
        <v>9</v>
      </c>
      <c r="Z106" s="13">
        <f>ROUND((F106+H106)/C106*100,1)</f>
        <v>68.9</v>
      </c>
      <c r="AA106" s="13">
        <f>ROUND(SUM(J106:K106)/C106*100,1)</f>
        <v>18.7</v>
      </c>
      <c r="AB106" s="13">
        <f>ROUND((SUM(P106:Q106)+SUM(V106:W106))/C106*100,1)</f>
        <v>7.7</v>
      </c>
    </row>
    <row r="107" spans="1:28" s="12" customFormat="1" ht="11.25" customHeight="1">
      <c r="A107" s="20" t="s">
        <v>218</v>
      </c>
      <c r="B107" s="22" t="s">
        <v>93</v>
      </c>
      <c r="C107" s="10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35">
        <v>0</v>
      </c>
      <c r="Z107" s="13">
        <v>0</v>
      </c>
      <c r="AA107" s="13">
        <v>0</v>
      </c>
      <c r="AB107" s="13">
        <v>0</v>
      </c>
    </row>
    <row r="108" spans="1:28" s="12" customFormat="1" ht="11.25" customHeight="1">
      <c r="A108" s="20" t="s">
        <v>219</v>
      </c>
      <c r="B108" s="22" t="s">
        <v>94</v>
      </c>
      <c r="C108" s="10">
        <v>147</v>
      </c>
      <c r="D108" s="21">
        <v>94</v>
      </c>
      <c r="E108" s="21">
        <v>53</v>
      </c>
      <c r="F108" s="21">
        <v>18</v>
      </c>
      <c r="G108" s="21">
        <v>18</v>
      </c>
      <c r="H108" s="21">
        <v>9</v>
      </c>
      <c r="I108" s="21">
        <v>7</v>
      </c>
      <c r="J108" s="21">
        <v>21</v>
      </c>
      <c r="K108" s="21">
        <v>21</v>
      </c>
      <c r="L108" s="21">
        <v>0</v>
      </c>
      <c r="M108" s="21">
        <v>0</v>
      </c>
      <c r="N108" s="21">
        <v>0</v>
      </c>
      <c r="O108" s="21">
        <v>0</v>
      </c>
      <c r="P108" s="21">
        <v>52</v>
      </c>
      <c r="Q108" s="21">
        <v>15</v>
      </c>
      <c r="R108" s="21">
        <v>3</v>
      </c>
      <c r="S108" s="21">
        <v>8</v>
      </c>
      <c r="T108" s="21">
        <v>0</v>
      </c>
      <c r="U108" s="21">
        <v>0</v>
      </c>
      <c r="V108" s="21">
        <v>0</v>
      </c>
      <c r="W108" s="21">
        <v>0</v>
      </c>
      <c r="X108" s="21">
        <v>12</v>
      </c>
      <c r="Y108" s="35">
        <v>2</v>
      </c>
      <c r="Z108" s="13">
        <f>ROUND((F108+H108)/C108*100,1)</f>
        <v>18.4</v>
      </c>
      <c r="AA108" s="13">
        <f>ROUND(SUM(J108:K108)/C108*100,1)</f>
        <v>28.6</v>
      </c>
      <c r="AB108" s="13">
        <f>ROUND((SUM(P108:Q108)+SUM(V108:W108))/C108*100,1)</f>
        <v>45.6</v>
      </c>
    </row>
    <row r="109" spans="1:28" s="12" customFormat="1" ht="11.25" customHeight="1">
      <c r="A109" s="20" t="s">
        <v>220</v>
      </c>
      <c r="B109" s="22" t="s">
        <v>59</v>
      </c>
      <c r="C109" s="10">
        <v>33</v>
      </c>
      <c r="D109" s="21">
        <v>0</v>
      </c>
      <c r="E109" s="21">
        <v>33</v>
      </c>
      <c r="F109" s="21">
        <v>0</v>
      </c>
      <c r="G109" s="21">
        <v>0</v>
      </c>
      <c r="H109" s="21">
        <v>7</v>
      </c>
      <c r="I109" s="21">
        <v>0</v>
      </c>
      <c r="J109" s="21">
        <v>0</v>
      </c>
      <c r="K109" s="21">
        <v>5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19</v>
      </c>
      <c r="R109" s="21">
        <v>0</v>
      </c>
      <c r="S109" s="21">
        <v>2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35">
        <v>0</v>
      </c>
      <c r="Z109" s="13">
        <f>ROUND((F109+H109)/C109*100,1)</f>
        <v>21.2</v>
      </c>
      <c r="AA109" s="13">
        <f>ROUND(SUM(J109:K109)/C109*100,1)</f>
        <v>15.2</v>
      </c>
      <c r="AB109" s="13">
        <f>ROUND((SUM(P109:Q109)+SUM(V109:W109))/C109*100,1)</f>
        <v>57.6</v>
      </c>
    </row>
    <row r="110" spans="1:28" s="12" customFormat="1" ht="11.25" customHeight="1">
      <c r="A110" s="20" t="s">
        <v>221</v>
      </c>
      <c r="B110" s="22" t="s">
        <v>95</v>
      </c>
      <c r="C110" s="10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35">
        <v>0</v>
      </c>
      <c r="Z110" s="13">
        <v>0</v>
      </c>
      <c r="AA110" s="13">
        <v>0</v>
      </c>
      <c r="AB110" s="13">
        <v>0</v>
      </c>
    </row>
    <row r="111" spans="1:28" s="12" customFormat="1" ht="11.25" customHeight="1">
      <c r="A111" s="20" t="s">
        <v>222</v>
      </c>
      <c r="B111" s="22" t="s">
        <v>96</v>
      </c>
      <c r="C111" s="10">
        <v>34</v>
      </c>
      <c r="D111" s="21">
        <v>19</v>
      </c>
      <c r="E111" s="21">
        <v>15</v>
      </c>
      <c r="F111" s="21">
        <v>6</v>
      </c>
      <c r="G111" s="21">
        <v>6</v>
      </c>
      <c r="H111" s="21">
        <v>1</v>
      </c>
      <c r="I111" s="21">
        <v>0</v>
      </c>
      <c r="J111" s="21">
        <v>2</v>
      </c>
      <c r="K111" s="21">
        <v>5</v>
      </c>
      <c r="L111" s="21">
        <v>0</v>
      </c>
      <c r="M111" s="21">
        <v>0</v>
      </c>
      <c r="N111" s="21">
        <v>0</v>
      </c>
      <c r="O111" s="21">
        <v>0</v>
      </c>
      <c r="P111" s="21">
        <v>10</v>
      </c>
      <c r="Q111" s="21">
        <v>8</v>
      </c>
      <c r="R111" s="21">
        <v>1</v>
      </c>
      <c r="S111" s="21">
        <v>1</v>
      </c>
      <c r="T111" s="21">
        <v>0</v>
      </c>
      <c r="U111" s="21">
        <v>0</v>
      </c>
      <c r="V111" s="21">
        <v>0</v>
      </c>
      <c r="W111" s="21">
        <v>0</v>
      </c>
      <c r="X111" s="21">
        <v>1</v>
      </c>
      <c r="Y111" s="35">
        <v>1</v>
      </c>
      <c r="Z111" s="13">
        <f>ROUND((F111+H111)/C111*100,1)</f>
        <v>20.6</v>
      </c>
      <c r="AA111" s="13">
        <f>ROUND(SUM(J111:K111)/C111*100,1)</f>
        <v>20.6</v>
      </c>
      <c r="AB111" s="13">
        <f>ROUND((SUM(P111:Q111)+SUM(V111:W111))/C111*100,1)</f>
        <v>52.9</v>
      </c>
    </row>
    <row r="112" spans="1:28" s="12" customFormat="1" ht="11.25" customHeight="1">
      <c r="A112" s="20" t="s">
        <v>223</v>
      </c>
      <c r="B112" s="22" t="s">
        <v>97</v>
      </c>
      <c r="C112" s="10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35">
        <v>0</v>
      </c>
      <c r="Z112" s="13">
        <v>0</v>
      </c>
      <c r="AA112" s="13">
        <v>0</v>
      </c>
      <c r="AB112" s="13">
        <v>0</v>
      </c>
    </row>
    <row r="113" spans="1:28" s="12" customFormat="1" ht="11.25" customHeight="1">
      <c r="A113" s="20" t="s">
        <v>224</v>
      </c>
      <c r="B113" s="22" t="s">
        <v>98</v>
      </c>
      <c r="C113" s="10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35">
        <v>0</v>
      </c>
      <c r="Z113" s="13">
        <v>0</v>
      </c>
      <c r="AA113" s="13">
        <v>0</v>
      </c>
      <c r="AB113" s="13">
        <v>0</v>
      </c>
    </row>
    <row r="114" spans="1:28" s="12" customFormat="1" ht="11.25" customHeight="1">
      <c r="A114" s="20" t="s">
        <v>225</v>
      </c>
      <c r="B114" s="22" t="s">
        <v>99</v>
      </c>
      <c r="C114" s="10">
        <v>465</v>
      </c>
      <c r="D114" s="21">
        <v>229</v>
      </c>
      <c r="E114" s="21">
        <v>236</v>
      </c>
      <c r="F114" s="21">
        <v>119</v>
      </c>
      <c r="G114" s="21">
        <v>116</v>
      </c>
      <c r="H114" s="21">
        <v>121</v>
      </c>
      <c r="I114" s="21">
        <v>65</v>
      </c>
      <c r="J114" s="21">
        <v>49</v>
      </c>
      <c r="K114" s="21">
        <v>48</v>
      </c>
      <c r="L114" s="21">
        <v>6</v>
      </c>
      <c r="M114" s="21">
        <v>11</v>
      </c>
      <c r="N114" s="21">
        <v>0</v>
      </c>
      <c r="O114" s="21">
        <v>0</v>
      </c>
      <c r="P114" s="21">
        <v>52</v>
      </c>
      <c r="Q114" s="21">
        <v>53</v>
      </c>
      <c r="R114" s="21">
        <v>3</v>
      </c>
      <c r="S114" s="21">
        <v>3</v>
      </c>
      <c r="T114" s="21">
        <v>0</v>
      </c>
      <c r="U114" s="21">
        <v>0</v>
      </c>
      <c r="V114" s="21">
        <v>0</v>
      </c>
      <c r="W114" s="21">
        <v>6</v>
      </c>
      <c r="X114" s="21">
        <v>5</v>
      </c>
      <c r="Y114" s="35">
        <v>2</v>
      </c>
      <c r="Z114" s="13">
        <f>ROUND((F114+H114)/C114*100,1)</f>
        <v>51.6</v>
      </c>
      <c r="AA114" s="13">
        <f>ROUND(SUM(J114:K114)/C114*100,1)</f>
        <v>20.9</v>
      </c>
      <c r="AB114" s="13">
        <f>ROUND((SUM(P114:Q114)+SUM(V114:W114))/C114*100,1)</f>
        <v>23.9</v>
      </c>
    </row>
    <row r="115" spans="1:28" s="34" customFormat="1" ht="16.5" customHeight="1">
      <c r="A115" s="28" t="s">
        <v>226</v>
      </c>
      <c r="B115" s="29" t="s">
        <v>100</v>
      </c>
      <c r="C115" s="30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2">
        <v>0</v>
      </c>
      <c r="Y115" s="38">
        <v>0</v>
      </c>
      <c r="Z115" s="33">
        <v>0</v>
      </c>
      <c r="AA115" s="33">
        <v>0</v>
      </c>
      <c r="AB115" s="33">
        <v>0</v>
      </c>
    </row>
    <row r="116" spans="1:3" s="12" customFormat="1" ht="11.25">
      <c r="A116" s="43"/>
      <c r="B116" s="43">
        <v>1</v>
      </c>
      <c r="C116" s="12" t="s">
        <v>227</v>
      </c>
    </row>
    <row r="117" spans="1:24" s="12" customFormat="1" ht="11.25" customHeight="1">
      <c r="A117" s="26"/>
      <c r="B117" s="44">
        <v>2</v>
      </c>
      <c r="C117" s="11" t="s">
        <v>228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s="12" customFormat="1" ht="11.25" customHeight="1">
      <c r="A118" s="26"/>
      <c r="B118" s="44">
        <v>3</v>
      </c>
      <c r="C118" s="11" t="s">
        <v>229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s="12" customFormat="1" ht="11.25" customHeight="1">
      <c r="A119" s="26"/>
      <c r="B119" s="44">
        <v>4</v>
      </c>
      <c r="C119" s="11" t="s">
        <v>230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</sheetData>
  <sheetProtection/>
  <mergeCells count="16">
    <mergeCell ref="A2:B5"/>
    <mergeCell ref="C2:E4"/>
    <mergeCell ref="F2:I3"/>
    <mergeCell ref="X2:Y4"/>
    <mergeCell ref="J2:K4"/>
    <mergeCell ref="N2:O4"/>
    <mergeCell ref="L2:M4"/>
    <mergeCell ref="F4:F5"/>
    <mergeCell ref="H4:H5"/>
    <mergeCell ref="Z2:Z5"/>
    <mergeCell ref="AA2:AA5"/>
    <mergeCell ref="AB2:AB5"/>
    <mergeCell ref="P2:Q4"/>
    <mergeCell ref="R2:S4"/>
    <mergeCell ref="T2:U4"/>
    <mergeCell ref="V2:W4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0" horizontalDpi="300" verticalDpi="300" orientation="landscape" paperSize="9" scale="73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Z119"/>
  <sheetViews>
    <sheetView zoomScalePageLayoutView="0" workbookViewId="0" topLeftCell="A1">
      <selection activeCell="A1" sqref="A1"/>
    </sheetView>
  </sheetViews>
  <sheetFormatPr defaultColWidth="11.796875" defaultRowHeight="15"/>
  <cols>
    <col min="1" max="1" width="3.5" style="5" customWidth="1"/>
    <col min="2" max="2" width="11.19921875" style="5" customWidth="1"/>
    <col min="3" max="9" width="6.69921875" style="5" customWidth="1"/>
    <col min="10" max="23" width="5.59765625" style="5" customWidth="1"/>
    <col min="24" max="26" width="8" style="5" customWidth="1"/>
    <col min="27" max="16384" width="11.69921875" style="5" customWidth="1"/>
  </cols>
  <sheetData>
    <row r="1" spans="1:26" s="4" customFormat="1" ht="22.5" customHeight="1">
      <c r="A1" s="1"/>
      <c r="B1" s="2" t="s">
        <v>105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4" t="s">
        <v>106</v>
      </c>
      <c r="B2" s="55"/>
      <c r="C2" s="73" t="s">
        <v>107</v>
      </c>
      <c r="D2" s="54"/>
      <c r="E2" s="74"/>
      <c r="F2" s="63" t="s">
        <v>108</v>
      </c>
      <c r="G2" s="81"/>
      <c r="H2" s="81"/>
      <c r="I2" s="82"/>
      <c r="J2" s="52" t="s">
        <v>109</v>
      </c>
      <c r="K2" s="61"/>
      <c r="L2" s="52" t="s">
        <v>110</v>
      </c>
      <c r="M2" s="51"/>
      <c r="N2" s="52" t="s">
        <v>111</v>
      </c>
      <c r="O2" s="51"/>
      <c r="P2" s="45" t="s">
        <v>112</v>
      </c>
      <c r="Q2" s="51"/>
      <c r="R2" s="52" t="s">
        <v>113</v>
      </c>
      <c r="S2" s="51"/>
      <c r="T2" s="52" t="s">
        <v>114</v>
      </c>
      <c r="U2" s="51"/>
      <c r="V2" s="52" t="s">
        <v>115</v>
      </c>
      <c r="W2" s="52"/>
      <c r="X2" s="45" t="s">
        <v>117</v>
      </c>
      <c r="Y2" s="45" t="s">
        <v>118</v>
      </c>
      <c r="Z2" s="48" t="s">
        <v>119</v>
      </c>
    </row>
    <row r="3" spans="1:26" ht="12.75" customHeight="1">
      <c r="A3" s="56"/>
      <c r="B3" s="57"/>
      <c r="C3" s="75"/>
      <c r="D3" s="76"/>
      <c r="E3" s="77"/>
      <c r="F3" s="83"/>
      <c r="G3" s="84"/>
      <c r="H3" s="84"/>
      <c r="I3" s="85"/>
      <c r="J3" s="62"/>
      <c r="K3" s="62"/>
      <c r="L3" s="46"/>
      <c r="M3" s="46"/>
      <c r="N3" s="46"/>
      <c r="O3" s="46"/>
      <c r="P3" s="46"/>
      <c r="Q3" s="46"/>
      <c r="R3" s="46"/>
      <c r="S3" s="46"/>
      <c r="T3" s="46"/>
      <c r="U3" s="46"/>
      <c r="V3" s="53"/>
      <c r="W3" s="53"/>
      <c r="X3" s="46"/>
      <c r="Y3" s="46"/>
      <c r="Z3" s="49"/>
    </row>
    <row r="4" spans="1:26" ht="12.75" customHeight="1">
      <c r="A4" s="56"/>
      <c r="B4" s="57"/>
      <c r="C4" s="78"/>
      <c r="D4" s="79"/>
      <c r="E4" s="80"/>
      <c r="F4" s="71" t="s">
        <v>0</v>
      </c>
      <c r="G4" s="6"/>
      <c r="H4" s="71" t="s">
        <v>120</v>
      </c>
      <c r="I4" s="6"/>
      <c r="J4" s="62"/>
      <c r="K4" s="62"/>
      <c r="L4" s="46"/>
      <c r="M4" s="46"/>
      <c r="N4" s="46"/>
      <c r="O4" s="46"/>
      <c r="P4" s="46"/>
      <c r="Q4" s="46"/>
      <c r="R4" s="46"/>
      <c r="S4" s="46"/>
      <c r="T4" s="46"/>
      <c r="U4" s="46"/>
      <c r="V4" s="53"/>
      <c r="W4" s="53"/>
      <c r="X4" s="46"/>
      <c r="Y4" s="46"/>
      <c r="Z4" s="49"/>
    </row>
    <row r="5" spans="1:26" ht="12.75" customHeight="1">
      <c r="A5" s="58"/>
      <c r="B5" s="59"/>
      <c r="C5" s="7" t="s">
        <v>2</v>
      </c>
      <c r="D5" s="7" t="s">
        <v>0</v>
      </c>
      <c r="E5" s="7" t="s">
        <v>1</v>
      </c>
      <c r="F5" s="86"/>
      <c r="G5" s="7" t="s">
        <v>121</v>
      </c>
      <c r="H5" s="86"/>
      <c r="I5" s="7" t="s">
        <v>121</v>
      </c>
      <c r="J5" s="7" t="s">
        <v>0</v>
      </c>
      <c r="K5" s="7" t="s">
        <v>1</v>
      </c>
      <c r="L5" s="7" t="s">
        <v>0</v>
      </c>
      <c r="M5" s="7" t="s">
        <v>1</v>
      </c>
      <c r="N5" s="7" t="s">
        <v>0</v>
      </c>
      <c r="O5" s="7" t="s">
        <v>1</v>
      </c>
      <c r="P5" s="7" t="s">
        <v>0</v>
      </c>
      <c r="Q5" s="7" t="s">
        <v>1</v>
      </c>
      <c r="R5" s="7" t="s">
        <v>0</v>
      </c>
      <c r="S5" s="7" t="s">
        <v>1</v>
      </c>
      <c r="T5" s="7" t="s">
        <v>0</v>
      </c>
      <c r="U5" s="7" t="s">
        <v>1</v>
      </c>
      <c r="V5" s="7" t="s">
        <v>0</v>
      </c>
      <c r="W5" s="7" t="s">
        <v>1</v>
      </c>
      <c r="X5" s="47"/>
      <c r="Y5" s="47"/>
      <c r="Z5" s="50"/>
    </row>
    <row r="6" spans="1:26" s="12" customFormat="1" ht="11.25" customHeight="1">
      <c r="A6" s="8"/>
      <c r="B6" s="9" t="s">
        <v>103</v>
      </c>
      <c r="C6" s="10">
        <v>42293</v>
      </c>
      <c r="D6" s="11">
        <v>20813</v>
      </c>
      <c r="E6" s="11">
        <v>21480</v>
      </c>
      <c r="F6" s="11">
        <v>10607</v>
      </c>
      <c r="G6" s="11">
        <v>10191</v>
      </c>
      <c r="H6" s="11">
        <v>12546</v>
      </c>
      <c r="I6" s="11">
        <v>7947</v>
      </c>
      <c r="J6" s="11">
        <v>2567</v>
      </c>
      <c r="K6" s="11">
        <v>3750</v>
      </c>
      <c r="L6" s="11">
        <v>2581</v>
      </c>
      <c r="M6" s="11">
        <v>1169</v>
      </c>
      <c r="N6" s="11">
        <v>118</v>
      </c>
      <c r="O6" s="11">
        <v>29</v>
      </c>
      <c r="P6" s="11">
        <v>3763</v>
      </c>
      <c r="Q6" s="11">
        <v>2566</v>
      </c>
      <c r="R6" s="11">
        <v>1177</v>
      </c>
      <c r="S6" s="11">
        <v>1420</v>
      </c>
      <c r="T6" s="11">
        <v>0</v>
      </c>
      <c r="U6" s="11">
        <v>0</v>
      </c>
      <c r="V6" s="11">
        <v>15</v>
      </c>
      <c r="W6" s="11">
        <v>92</v>
      </c>
      <c r="X6" s="39">
        <f>ROUND((F6+H6)/C6*100,1)</f>
        <v>54.7</v>
      </c>
      <c r="Y6" s="13">
        <f>ROUND(SUM(J6:K6)/C6*100,1)</f>
        <v>14.9</v>
      </c>
      <c r="Z6" s="13">
        <f>ROUND((SUM(P6:Q6)+SUM(V6:W6))/C6*100,1)</f>
        <v>15.2</v>
      </c>
    </row>
    <row r="7" spans="1:26" s="17" customFormat="1" ht="15.75" customHeight="1">
      <c r="A7" s="14"/>
      <c r="B7" s="15" t="s">
        <v>104</v>
      </c>
      <c r="C7" s="16">
        <v>43024</v>
      </c>
      <c r="D7" s="16">
        <v>20926</v>
      </c>
      <c r="E7" s="16">
        <v>22098</v>
      </c>
      <c r="F7" s="16">
        <v>10357</v>
      </c>
      <c r="G7" s="16">
        <v>9949</v>
      </c>
      <c r="H7" s="16">
        <v>12528</v>
      </c>
      <c r="I7" s="16">
        <v>8309</v>
      </c>
      <c r="J7" s="16">
        <v>2699</v>
      </c>
      <c r="K7" s="16">
        <v>4017</v>
      </c>
      <c r="L7" s="16">
        <v>2807</v>
      </c>
      <c r="M7" s="16">
        <v>1265</v>
      </c>
      <c r="N7" s="16">
        <v>117</v>
      </c>
      <c r="O7" s="16">
        <v>40</v>
      </c>
      <c r="P7" s="16">
        <v>3686</v>
      </c>
      <c r="Q7" s="16">
        <v>2645</v>
      </c>
      <c r="R7" s="16">
        <v>1260</v>
      </c>
      <c r="S7" s="16">
        <v>1603</v>
      </c>
      <c r="T7" s="16">
        <v>0</v>
      </c>
      <c r="U7" s="16">
        <v>0</v>
      </c>
      <c r="V7" s="16">
        <v>15</v>
      </c>
      <c r="W7" s="16">
        <v>53</v>
      </c>
      <c r="X7" s="40">
        <f>ROUND((F7+H7)/C7*100,1)</f>
        <v>53.2</v>
      </c>
      <c r="Y7" s="18">
        <f>ROUND(SUM(J7:K7)/C7*100,1)</f>
        <v>15.6</v>
      </c>
      <c r="Z7" s="18">
        <f>ROUND((SUM(P7:Q7)+SUM(V7:W7))/C7*100,1)</f>
        <v>14.9</v>
      </c>
    </row>
    <row r="8" spans="1:26" s="12" customFormat="1" ht="11.25" customHeight="1">
      <c r="A8" s="8"/>
      <c r="B8" s="19" t="s">
        <v>3</v>
      </c>
      <c r="C8" s="10">
        <f aca="true" t="shared" si="0" ref="C8:W8">C10+SUM(C21:C23)+SUM(C25:C28)+SUM(C31:C33)+SUM(C37:C40)+C50+C59+C60+C61+C77+C97+C105</f>
        <v>35756</v>
      </c>
      <c r="D8" s="11">
        <f t="shared" si="0"/>
        <v>17548</v>
      </c>
      <c r="E8" s="11">
        <f t="shared" si="0"/>
        <v>18208</v>
      </c>
      <c r="F8" s="11">
        <f t="shared" si="0"/>
        <v>8730</v>
      </c>
      <c r="G8" s="11">
        <f t="shared" si="0"/>
        <v>8382</v>
      </c>
      <c r="H8" s="11">
        <f t="shared" si="0"/>
        <v>10663</v>
      </c>
      <c r="I8" s="11">
        <f t="shared" si="0"/>
        <v>7301</v>
      </c>
      <c r="J8" s="11">
        <f t="shared" si="0"/>
        <v>2078</v>
      </c>
      <c r="K8" s="11">
        <f t="shared" si="0"/>
        <v>3097</v>
      </c>
      <c r="L8" s="11">
        <f t="shared" si="0"/>
        <v>2617</v>
      </c>
      <c r="M8" s="11">
        <f t="shared" si="0"/>
        <v>1162</v>
      </c>
      <c r="N8" s="11">
        <f t="shared" si="0"/>
        <v>74</v>
      </c>
      <c r="O8" s="11">
        <f t="shared" si="0"/>
        <v>35</v>
      </c>
      <c r="P8" s="11">
        <f t="shared" si="0"/>
        <v>2906</v>
      </c>
      <c r="Q8" s="11">
        <f t="shared" si="0"/>
        <v>1827</v>
      </c>
      <c r="R8" s="11">
        <f t="shared" si="0"/>
        <v>1143</v>
      </c>
      <c r="S8" s="11">
        <f t="shared" si="0"/>
        <v>1424</v>
      </c>
      <c r="T8" s="11">
        <f t="shared" si="0"/>
        <v>0</v>
      </c>
      <c r="U8" s="11">
        <f t="shared" si="0"/>
        <v>0</v>
      </c>
      <c r="V8" s="11">
        <f t="shared" si="0"/>
        <v>11</v>
      </c>
      <c r="W8" s="11">
        <f t="shared" si="0"/>
        <v>23</v>
      </c>
      <c r="X8" s="39">
        <f>ROUND((F8+H8)/C8*100,1)</f>
        <v>54.2</v>
      </c>
      <c r="Y8" s="13">
        <f>ROUND(SUM(J8:K8)/C8*100,1)</f>
        <v>14.5</v>
      </c>
      <c r="Z8" s="13">
        <f>ROUND((SUM(P8:Q8)+SUM(V8:W8))/C8*100,1)</f>
        <v>13.3</v>
      </c>
    </row>
    <row r="9" spans="1:26" s="12" customFormat="1" ht="11.25" customHeight="1">
      <c r="A9" s="8"/>
      <c r="B9" s="19" t="s">
        <v>4</v>
      </c>
      <c r="C9" s="10">
        <f aca="true" t="shared" si="1" ref="C9:W9">C29+C34+C35+SUM(C41:C48)+SUM(C51:C57)+SUM(C62:C75)+SUM(C78:C95)+SUM(C98:C103)+SUM(C106:C115)</f>
        <v>7268</v>
      </c>
      <c r="D9" s="11">
        <f t="shared" si="1"/>
        <v>3378</v>
      </c>
      <c r="E9" s="11">
        <f t="shared" si="1"/>
        <v>3890</v>
      </c>
      <c r="F9" s="11">
        <f t="shared" si="1"/>
        <v>1627</v>
      </c>
      <c r="G9" s="11">
        <f t="shared" si="1"/>
        <v>1567</v>
      </c>
      <c r="H9" s="11">
        <f t="shared" si="1"/>
        <v>1865</v>
      </c>
      <c r="I9" s="11">
        <f t="shared" si="1"/>
        <v>1008</v>
      </c>
      <c r="J9" s="11">
        <f t="shared" si="1"/>
        <v>621</v>
      </c>
      <c r="K9" s="11">
        <f t="shared" si="1"/>
        <v>920</v>
      </c>
      <c r="L9" s="11">
        <f t="shared" si="1"/>
        <v>190</v>
      </c>
      <c r="M9" s="11">
        <f t="shared" si="1"/>
        <v>103</v>
      </c>
      <c r="N9" s="11">
        <f t="shared" si="1"/>
        <v>43</v>
      </c>
      <c r="O9" s="11">
        <f t="shared" si="1"/>
        <v>5</v>
      </c>
      <c r="P9" s="11">
        <f t="shared" si="1"/>
        <v>780</v>
      </c>
      <c r="Q9" s="11">
        <f t="shared" si="1"/>
        <v>818</v>
      </c>
      <c r="R9" s="11">
        <f t="shared" si="1"/>
        <v>117</v>
      </c>
      <c r="S9" s="11">
        <f t="shared" si="1"/>
        <v>179</v>
      </c>
      <c r="T9" s="11">
        <f t="shared" si="1"/>
        <v>0</v>
      </c>
      <c r="U9" s="11">
        <f t="shared" si="1"/>
        <v>0</v>
      </c>
      <c r="V9" s="11">
        <f t="shared" si="1"/>
        <v>4</v>
      </c>
      <c r="W9" s="11">
        <f t="shared" si="1"/>
        <v>30</v>
      </c>
      <c r="X9" s="39">
        <f>ROUND((F9+H9)/C9*100,1)</f>
        <v>48</v>
      </c>
      <c r="Y9" s="13">
        <f>ROUND(SUM(J9:K9)/C9*100,1)</f>
        <v>21.2</v>
      </c>
      <c r="Z9" s="13">
        <f>ROUND((SUM(P9:Q9)+SUM(V9:W9))/C9*100,1)</f>
        <v>22.5</v>
      </c>
    </row>
    <row r="10" spans="1:26" s="17" customFormat="1" ht="15.75" customHeight="1">
      <c r="A10" s="14" t="s">
        <v>123</v>
      </c>
      <c r="B10" s="15" t="s">
        <v>124</v>
      </c>
      <c r="C10" s="16">
        <f aca="true" t="shared" si="2" ref="C10:M10">SUM(C11:C19)</f>
        <v>9309</v>
      </c>
      <c r="D10" s="16">
        <f t="shared" si="2"/>
        <v>4557</v>
      </c>
      <c r="E10" s="16">
        <f t="shared" si="2"/>
        <v>4752</v>
      </c>
      <c r="F10" s="16">
        <f t="shared" si="2"/>
        <v>2215</v>
      </c>
      <c r="G10" s="16">
        <f t="shared" si="2"/>
        <v>2139</v>
      </c>
      <c r="H10" s="16">
        <f t="shared" si="2"/>
        <v>2855</v>
      </c>
      <c r="I10" s="16">
        <f t="shared" si="2"/>
        <v>2082</v>
      </c>
      <c r="J10" s="16">
        <f t="shared" si="2"/>
        <v>395</v>
      </c>
      <c r="K10" s="16">
        <f t="shared" si="2"/>
        <v>686</v>
      </c>
      <c r="L10" s="16">
        <f t="shared" si="2"/>
        <v>879</v>
      </c>
      <c r="M10" s="16">
        <f t="shared" si="2"/>
        <v>366</v>
      </c>
      <c r="N10" s="16">
        <f>SUM(N11:N19)</f>
        <v>13</v>
      </c>
      <c r="O10" s="16">
        <f>SUM(O11:O19)</f>
        <v>2</v>
      </c>
      <c r="P10" s="16">
        <f aca="true" t="shared" si="3" ref="P10:W10">SUM(P11:P19)</f>
        <v>669</v>
      </c>
      <c r="Q10" s="16">
        <f t="shared" si="3"/>
        <v>436</v>
      </c>
      <c r="R10" s="16">
        <f t="shared" si="3"/>
        <v>386</v>
      </c>
      <c r="S10" s="16">
        <f t="shared" si="3"/>
        <v>407</v>
      </c>
      <c r="T10" s="16">
        <f t="shared" si="3"/>
        <v>0</v>
      </c>
      <c r="U10" s="16">
        <f t="shared" si="3"/>
        <v>0</v>
      </c>
      <c r="V10" s="16">
        <f t="shared" si="3"/>
        <v>1</v>
      </c>
      <c r="W10" s="16">
        <f t="shared" si="3"/>
        <v>2</v>
      </c>
      <c r="X10" s="40">
        <f aca="true" t="shared" si="4" ref="X10:X19">ROUND((F10+H10)/C10*100,1)</f>
        <v>54.5</v>
      </c>
      <c r="Y10" s="18">
        <f aca="true" t="shared" si="5" ref="Y10:Y19">ROUND(SUM(J10:K10)/C10*100,1)</f>
        <v>11.6</v>
      </c>
      <c r="Z10" s="18">
        <f aca="true" t="shared" si="6" ref="Z10:Z19">ROUND((SUM(P10:Q10)+SUM(V10:W10))/C10*100,1)</f>
        <v>11.9</v>
      </c>
    </row>
    <row r="11" spans="1:26" s="12" customFormat="1" ht="11.25" customHeight="1">
      <c r="A11" s="20" t="s">
        <v>125</v>
      </c>
      <c r="B11" s="20" t="s">
        <v>5</v>
      </c>
      <c r="C11" s="10">
        <v>1129</v>
      </c>
      <c r="D11" s="21">
        <v>608</v>
      </c>
      <c r="E11" s="21">
        <v>521</v>
      </c>
      <c r="F11" s="21">
        <v>292</v>
      </c>
      <c r="G11" s="21">
        <v>274</v>
      </c>
      <c r="H11" s="21">
        <v>374</v>
      </c>
      <c r="I11" s="21">
        <v>252</v>
      </c>
      <c r="J11" s="21">
        <v>57</v>
      </c>
      <c r="K11" s="21">
        <v>64</v>
      </c>
      <c r="L11" s="21">
        <v>69</v>
      </c>
      <c r="M11" s="21">
        <v>15</v>
      </c>
      <c r="N11" s="21">
        <v>1</v>
      </c>
      <c r="O11" s="21">
        <v>0</v>
      </c>
      <c r="P11" s="21">
        <v>133</v>
      </c>
      <c r="Q11" s="21">
        <v>32</v>
      </c>
      <c r="R11" s="21">
        <v>56</v>
      </c>
      <c r="S11" s="21">
        <v>36</v>
      </c>
      <c r="T11" s="21">
        <v>0</v>
      </c>
      <c r="U11" s="21">
        <v>0</v>
      </c>
      <c r="V11" s="21">
        <v>0</v>
      </c>
      <c r="W11" s="21">
        <v>0</v>
      </c>
      <c r="X11" s="41">
        <f t="shared" si="4"/>
        <v>59</v>
      </c>
      <c r="Y11" s="13">
        <f t="shared" si="5"/>
        <v>10.7</v>
      </c>
      <c r="Z11" s="13">
        <f t="shared" si="6"/>
        <v>14.6</v>
      </c>
    </row>
    <row r="12" spans="1:26" s="12" customFormat="1" ht="11.25" customHeight="1">
      <c r="A12" s="20" t="s">
        <v>126</v>
      </c>
      <c r="B12" s="20" t="s">
        <v>127</v>
      </c>
      <c r="C12" s="10">
        <v>368</v>
      </c>
      <c r="D12" s="21">
        <v>207</v>
      </c>
      <c r="E12" s="21">
        <v>161</v>
      </c>
      <c r="F12" s="21">
        <v>84</v>
      </c>
      <c r="G12" s="21">
        <v>84</v>
      </c>
      <c r="H12" s="21">
        <v>104</v>
      </c>
      <c r="I12" s="21">
        <v>98</v>
      </c>
      <c r="J12" s="21">
        <v>0</v>
      </c>
      <c r="K12" s="21">
        <v>2</v>
      </c>
      <c r="L12" s="21">
        <v>111</v>
      </c>
      <c r="M12" s="21">
        <v>51</v>
      </c>
      <c r="N12" s="21">
        <v>0</v>
      </c>
      <c r="O12" s="21">
        <v>0</v>
      </c>
      <c r="P12" s="21">
        <v>11</v>
      </c>
      <c r="Q12" s="21">
        <v>3</v>
      </c>
      <c r="R12" s="21">
        <v>1</v>
      </c>
      <c r="S12" s="21">
        <v>1</v>
      </c>
      <c r="T12" s="21">
        <v>0</v>
      </c>
      <c r="U12" s="21">
        <v>0</v>
      </c>
      <c r="V12" s="21">
        <v>0</v>
      </c>
      <c r="W12" s="21">
        <v>0</v>
      </c>
      <c r="X12" s="41">
        <f t="shared" si="4"/>
        <v>51.1</v>
      </c>
      <c r="Y12" s="13">
        <f t="shared" si="5"/>
        <v>0.5</v>
      </c>
      <c r="Z12" s="13">
        <f t="shared" si="6"/>
        <v>3.8</v>
      </c>
    </row>
    <row r="13" spans="1:26" s="12" customFormat="1" ht="11.25" customHeight="1">
      <c r="A13" s="20" t="s">
        <v>128</v>
      </c>
      <c r="B13" s="20" t="s">
        <v>6</v>
      </c>
      <c r="C13" s="10">
        <v>730</v>
      </c>
      <c r="D13" s="21">
        <v>431</v>
      </c>
      <c r="E13" s="21">
        <v>299</v>
      </c>
      <c r="F13" s="21">
        <v>100</v>
      </c>
      <c r="G13" s="21">
        <v>89</v>
      </c>
      <c r="H13" s="21">
        <v>91</v>
      </c>
      <c r="I13" s="21">
        <v>53</v>
      </c>
      <c r="J13" s="21">
        <v>56</v>
      </c>
      <c r="K13" s="21">
        <v>72</v>
      </c>
      <c r="L13" s="21">
        <v>6</v>
      </c>
      <c r="M13" s="21">
        <v>1</v>
      </c>
      <c r="N13" s="21">
        <v>4</v>
      </c>
      <c r="O13" s="21">
        <v>0</v>
      </c>
      <c r="P13" s="21">
        <v>220</v>
      </c>
      <c r="Q13" s="21">
        <v>75</v>
      </c>
      <c r="R13" s="21">
        <v>45</v>
      </c>
      <c r="S13" s="21">
        <v>60</v>
      </c>
      <c r="T13" s="21">
        <v>0</v>
      </c>
      <c r="U13" s="21">
        <v>0</v>
      </c>
      <c r="V13" s="21">
        <v>1</v>
      </c>
      <c r="W13" s="21">
        <v>0</v>
      </c>
      <c r="X13" s="41">
        <f t="shared" si="4"/>
        <v>26.2</v>
      </c>
      <c r="Y13" s="13">
        <f t="shared" si="5"/>
        <v>17.5</v>
      </c>
      <c r="Z13" s="13">
        <f t="shared" si="6"/>
        <v>40.5</v>
      </c>
    </row>
    <row r="14" spans="1:26" s="12" customFormat="1" ht="11.25" customHeight="1">
      <c r="A14" s="20" t="s">
        <v>129</v>
      </c>
      <c r="B14" s="20" t="s">
        <v>7</v>
      </c>
      <c r="C14" s="10">
        <v>1141</v>
      </c>
      <c r="D14" s="21">
        <v>630</v>
      </c>
      <c r="E14" s="21">
        <v>511</v>
      </c>
      <c r="F14" s="21">
        <v>302</v>
      </c>
      <c r="G14" s="21">
        <v>299</v>
      </c>
      <c r="H14" s="21">
        <v>353</v>
      </c>
      <c r="I14" s="21">
        <v>333</v>
      </c>
      <c r="J14" s="21">
        <v>25</v>
      </c>
      <c r="K14" s="21">
        <v>15</v>
      </c>
      <c r="L14" s="21">
        <v>220</v>
      </c>
      <c r="M14" s="21">
        <v>111</v>
      </c>
      <c r="N14" s="21">
        <v>0</v>
      </c>
      <c r="O14" s="21">
        <v>0</v>
      </c>
      <c r="P14" s="21">
        <v>59</v>
      </c>
      <c r="Q14" s="21">
        <v>6</v>
      </c>
      <c r="R14" s="21">
        <v>24</v>
      </c>
      <c r="S14" s="21">
        <v>26</v>
      </c>
      <c r="T14" s="21">
        <v>0</v>
      </c>
      <c r="U14" s="21">
        <v>0</v>
      </c>
      <c r="V14" s="21">
        <v>0</v>
      </c>
      <c r="W14" s="21">
        <v>1</v>
      </c>
      <c r="X14" s="41">
        <f t="shared" si="4"/>
        <v>57.4</v>
      </c>
      <c r="Y14" s="13">
        <f t="shared" si="5"/>
        <v>3.5</v>
      </c>
      <c r="Z14" s="13">
        <f t="shared" si="6"/>
        <v>5.8</v>
      </c>
    </row>
    <row r="15" spans="1:26" s="12" customFormat="1" ht="11.25" customHeight="1">
      <c r="A15" s="20" t="s">
        <v>130</v>
      </c>
      <c r="B15" s="20" t="s">
        <v>8</v>
      </c>
      <c r="C15" s="10">
        <v>1695</v>
      </c>
      <c r="D15" s="21">
        <v>863</v>
      </c>
      <c r="E15" s="21">
        <v>832</v>
      </c>
      <c r="F15" s="21">
        <v>436</v>
      </c>
      <c r="G15" s="21">
        <v>419</v>
      </c>
      <c r="H15" s="21">
        <v>556</v>
      </c>
      <c r="I15" s="21">
        <v>404</v>
      </c>
      <c r="J15" s="21">
        <v>62</v>
      </c>
      <c r="K15" s="21">
        <v>124</v>
      </c>
      <c r="L15" s="21">
        <v>103</v>
      </c>
      <c r="M15" s="21">
        <v>36</v>
      </c>
      <c r="N15" s="21">
        <v>5</v>
      </c>
      <c r="O15" s="21">
        <v>0</v>
      </c>
      <c r="P15" s="21">
        <v>137</v>
      </c>
      <c r="Q15" s="21">
        <v>41</v>
      </c>
      <c r="R15" s="21">
        <v>120</v>
      </c>
      <c r="S15" s="21">
        <v>75</v>
      </c>
      <c r="T15" s="21">
        <v>0</v>
      </c>
      <c r="U15" s="21">
        <v>0</v>
      </c>
      <c r="V15" s="21">
        <v>0</v>
      </c>
      <c r="W15" s="21">
        <v>0</v>
      </c>
      <c r="X15" s="41">
        <f t="shared" si="4"/>
        <v>58.5</v>
      </c>
      <c r="Y15" s="13">
        <f t="shared" si="5"/>
        <v>11</v>
      </c>
      <c r="Z15" s="13">
        <f t="shared" si="6"/>
        <v>10.5</v>
      </c>
    </row>
    <row r="16" spans="1:26" s="12" customFormat="1" ht="11.25" customHeight="1">
      <c r="A16" s="20" t="s">
        <v>131</v>
      </c>
      <c r="B16" s="20" t="s">
        <v>9</v>
      </c>
      <c r="C16" s="10">
        <v>1070</v>
      </c>
      <c r="D16" s="21">
        <v>464</v>
      </c>
      <c r="E16" s="21">
        <v>606</v>
      </c>
      <c r="F16" s="21">
        <v>265</v>
      </c>
      <c r="G16" s="21">
        <v>262</v>
      </c>
      <c r="H16" s="21">
        <v>369</v>
      </c>
      <c r="I16" s="21">
        <v>309</v>
      </c>
      <c r="J16" s="21">
        <v>19</v>
      </c>
      <c r="K16" s="21">
        <v>62</v>
      </c>
      <c r="L16" s="21">
        <v>152</v>
      </c>
      <c r="M16" s="21">
        <v>61</v>
      </c>
      <c r="N16" s="21">
        <v>1</v>
      </c>
      <c r="O16" s="21">
        <v>0</v>
      </c>
      <c r="P16" s="21">
        <v>22</v>
      </c>
      <c r="Q16" s="21">
        <v>101</v>
      </c>
      <c r="R16" s="21">
        <v>5</v>
      </c>
      <c r="S16" s="21">
        <v>13</v>
      </c>
      <c r="T16" s="21">
        <v>0</v>
      </c>
      <c r="U16" s="21">
        <v>0</v>
      </c>
      <c r="V16" s="21">
        <v>0</v>
      </c>
      <c r="W16" s="21">
        <v>0</v>
      </c>
      <c r="X16" s="41">
        <f t="shared" si="4"/>
        <v>59.3</v>
      </c>
      <c r="Y16" s="13">
        <f t="shared" si="5"/>
        <v>7.6</v>
      </c>
      <c r="Z16" s="13">
        <f t="shared" si="6"/>
        <v>11.5</v>
      </c>
    </row>
    <row r="17" spans="1:26" s="12" customFormat="1" ht="11.25" customHeight="1">
      <c r="A17" s="20" t="s">
        <v>132</v>
      </c>
      <c r="B17" s="20" t="s">
        <v>133</v>
      </c>
      <c r="C17" s="10">
        <v>1311</v>
      </c>
      <c r="D17" s="21">
        <v>517</v>
      </c>
      <c r="E17" s="21">
        <v>794</v>
      </c>
      <c r="F17" s="21">
        <v>267</v>
      </c>
      <c r="G17" s="21">
        <v>255</v>
      </c>
      <c r="H17" s="21">
        <v>393</v>
      </c>
      <c r="I17" s="21">
        <v>258</v>
      </c>
      <c r="J17" s="21">
        <v>71</v>
      </c>
      <c r="K17" s="21">
        <v>146</v>
      </c>
      <c r="L17" s="21">
        <v>73</v>
      </c>
      <c r="M17" s="21">
        <v>34</v>
      </c>
      <c r="N17" s="21">
        <v>2</v>
      </c>
      <c r="O17" s="21">
        <v>2</v>
      </c>
      <c r="P17" s="21">
        <v>39</v>
      </c>
      <c r="Q17" s="21">
        <v>117</v>
      </c>
      <c r="R17" s="21">
        <v>65</v>
      </c>
      <c r="S17" s="21">
        <v>102</v>
      </c>
      <c r="T17" s="21">
        <v>0</v>
      </c>
      <c r="U17" s="21">
        <v>0</v>
      </c>
      <c r="V17" s="21">
        <v>0</v>
      </c>
      <c r="W17" s="21">
        <v>0</v>
      </c>
      <c r="X17" s="41">
        <f t="shared" si="4"/>
        <v>50.3</v>
      </c>
      <c r="Y17" s="13">
        <f t="shared" si="5"/>
        <v>16.6</v>
      </c>
      <c r="Z17" s="13">
        <f t="shared" si="6"/>
        <v>11.9</v>
      </c>
    </row>
    <row r="18" spans="1:26" s="12" customFormat="1" ht="11.25" customHeight="1">
      <c r="A18" s="20" t="s">
        <v>134</v>
      </c>
      <c r="B18" s="20" t="s">
        <v>10</v>
      </c>
      <c r="C18" s="10">
        <v>409</v>
      </c>
      <c r="D18" s="21">
        <v>190</v>
      </c>
      <c r="E18" s="21">
        <v>219</v>
      </c>
      <c r="F18" s="21">
        <v>92</v>
      </c>
      <c r="G18" s="21">
        <v>92</v>
      </c>
      <c r="H18" s="21">
        <v>153</v>
      </c>
      <c r="I18" s="21">
        <v>124</v>
      </c>
      <c r="J18" s="21">
        <v>7</v>
      </c>
      <c r="K18" s="21">
        <v>18</v>
      </c>
      <c r="L18" s="21">
        <v>47</v>
      </c>
      <c r="M18" s="21">
        <v>15</v>
      </c>
      <c r="N18" s="21">
        <v>0</v>
      </c>
      <c r="O18" s="21">
        <v>0</v>
      </c>
      <c r="P18" s="21">
        <v>18</v>
      </c>
      <c r="Q18" s="21">
        <v>11</v>
      </c>
      <c r="R18" s="21">
        <v>26</v>
      </c>
      <c r="S18" s="21">
        <v>22</v>
      </c>
      <c r="T18" s="21">
        <v>0</v>
      </c>
      <c r="U18" s="21">
        <v>0</v>
      </c>
      <c r="V18" s="21">
        <v>0</v>
      </c>
      <c r="W18" s="21">
        <v>0</v>
      </c>
      <c r="X18" s="41">
        <f t="shared" si="4"/>
        <v>59.9</v>
      </c>
      <c r="Y18" s="13">
        <f t="shared" si="5"/>
        <v>6.1</v>
      </c>
      <c r="Z18" s="13">
        <f t="shared" si="6"/>
        <v>7.1</v>
      </c>
    </row>
    <row r="19" spans="1:26" s="12" customFormat="1" ht="11.25" customHeight="1">
      <c r="A19" s="20" t="s">
        <v>135</v>
      </c>
      <c r="B19" s="20" t="s">
        <v>136</v>
      </c>
      <c r="C19" s="10">
        <v>1456</v>
      </c>
      <c r="D19" s="21">
        <v>647</v>
      </c>
      <c r="E19" s="21">
        <v>809</v>
      </c>
      <c r="F19" s="21">
        <v>377</v>
      </c>
      <c r="G19" s="21">
        <v>365</v>
      </c>
      <c r="H19" s="21">
        <v>462</v>
      </c>
      <c r="I19" s="21">
        <v>251</v>
      </c>
      <c r="J19" s="21">
        <v>98</v>
      </c>
      <c r="K19" s="21">
        <v>183</v>
      </c>
      <c r="L19" s="21">
        <v>98</v>
      </c>
      <c r="M19" s="21">
        <v>42</v>
      </c>
      <c r="N19" s="21">
        <v>0</v>
      </c>
      <c r="O19" s="21">
        <v>0</v>
      </c>
      <c r="P19" s="21">
        <v>30</v>
      </c>
      <c r="Q19" s="21">
        <v>50</v>
      </c>
      <c r="R19" s="21">
        <v>44</v>
      </c>
      <c r="S19" s="21">
        <v>72</v>
      </c>
      <c r="T19" s="21">
        <v>0</v>
      </c>
      <c r="U19" s="21">
        <v>0</v>
      </c>
      <c r="V19" s="21">
        <v>0</v>
      </c>
      <c r="W19" s="21">
        <v>1</v>
      </c>
      <c r="X19" s="41">
        <f t="shared" si="4"/>
        <v>57.6</v>
      </c>
      <c r="Y19" s="13">
        <f t="shared" si="5"/>
        <v>19.3</v>
      </c>
      <c r="Z19" s="13">
        <f t="shared" si="6"/>
        <v>5.6</v>
      </c>
    </row>
    <row r="20" spans="1:26" s="17" customFormat="1" ht="15.75" customHeight="1">
      <c r="A20" s="14"/>
      <c r="B20" s="15" t="s">
        <v>137</v>
      </c>
      <c r="C20" s="16">
        <f>SUM(C21:C23)</f>
        <v>6137</v>
      </c>
      <c r="D20" s="16">
        <f>SUM(D21:D23)</f>
        <v>3063</v>
      </c>
      <c r="E20" s="16">
        <f aca="true" t="shared" si="7" ref="E20:W20">SUM(E21:E23)</f>
        <v>3074</v>
      </c>
      <c r="F20" s="16">
        <f t="shared" si="7"/>
        <v>1330</v>
      </c>
      <c r="G20" s="16">
        <f t="shared" si="7"/>
        <v>1244</v>
      </c>
      <c r="H20" s="16">
        <f t="shared" si="7"/>
        <v>1708</v>
      </c>
      <c r="I20" s="16">
        <f t="shared" si="7"/>
        <v>1082</v>
      </c>
      <c r="J20" s="16">
        <f t="shared" si="7"/>
        <v>439</v>
      </c>
      <c r="K20" s="16">
        <f t="shared" si="7"/>
        <v>604</v>
      </c>
      <c r="L20" s="16">
        <f t="shared" si="7"/>
        <v>507</v>
      </c>
      <c r="M20" s="16">
        <f t="shared" si="7"/>
        <v>198</v>
      </c>
      <c r="N20" s="16">
        <f t="shared" si="7"/>
        <v>12</v>
      </c>
      <c r="O20" s="16">
        <f t="shared" si="7"/>
        <v>10</v>
      </c>
      <c r="P20" s="16">
        <f t="shared" si="7"/>
        <v>498</v>
      </c>
      <c r="Q20" s="16">
        <f t="shared" si="7"/>
        <v>220</v>
      </c>
      <c r="R20" s="16">
        <f t="shared" si="7"/>
        <v>277</v>
      </c>
      <c r="S20" s="16">
        <f t="shared" si="7"/>
        <v>334</v>
      </c>
      <c r="T20" s="16">
        <f t="shared" si="7"/>
        <v>0</v>
      </c>
      <c r="U20" s="16">
        <f t="shared" si="7"/>
        <v>0</v>
      </c>
      <c r="V20" s="16">
        <f t="shared" si="7"/>
        <v>3</v>
      </c>
      <c r="W20" s="16">
        <f t="shared" si="7"/>
        <v>5</v>
      </c>
      <c r="X20" s="40">
        <f aca="true" t="shared" si="8" ref="X20:X42">ROUND((F20+H20)/C20*100,1)</f>
        <v>49.5</v>
      </c>
      <c r="Y20" s="18">
        <f aca="true" t="shared" si="9" ref="Y20:Y42">ROUND(SUM(J20:K20)/C20*100,1)</f>
        <v>17</v>
      </c>
      <c r="Z20" s="18">
        <f aca="true" t="shared" si="10" ref="Z20:Z42">ROUND((SUM(P20:Q20)+SUM(V20:W20))/C20*100,1)</f>
        <v>11.8</v>
      </c>
    </row>
    <row r="21" spans="1:26" s="12" customFormat="1" ht="11.25" customHeight="1">
      <c r="A21" s="20" t="s">
        <v>138</v>
      </c>
      <c r="B21" s="22" t="s">
        <v>11</v>
      </c>
      <c r="C21" s="10">
        <v>3052</v>
      </c>
      <c r="D21" s="11">
        <v>1648</v>
      </c>
      <c r="E21" s="11">
        <v>1404</v>
      </c>
      <c r="F21" s="11">
        <v>579</v>
      </c>
      <c r="G21" s="11">
        <v>519</v>
      </c>
      <c r="H21" s="11">
        <v>614</v>
      </c>
      <c r="I21" s="11">
        <v>303</v>
      </c>
      <c r="J21" s="11">
        <v>289</v>
      </c>
      <c r="K21" s="11">
        <v>316</v>
      </c>
      <c r="L21" s="11">
        <v>147</v>
      </c>
      <c r="M21" s="11">
        <v>80</v>
      </c>
      <c r="N21" s="11">
        <v>8</v>
      </c>
      <c r="O21" s="11">
        <v>9</v>
      </c>
      <c r="P21" s="11">
        <v>443</v>
      </c>
      <c r="Q21" s="11">
        <v>171</v>
      </c>
      <c r="R21" s="11">
        <v>182</v>
      </c>
      <c r="S21" s="11">
        <v>214</v>
      </c>
      <c r="T21" s="11">
        <v>0</v>
      </c>
      <c r="U21" s="11">
        <v>0</v>
      </c>
      <c r="V21" s="11">
        <v>0</v>
      </c>
      <c r="W21" s="11">
        <v>0</v>
      </c>
      <c r="X21" s="41">
        <f t="shared" si="8"/>
        <v>39.1</v>
      </c>
      <c r="Y21" s="13">
        <f t="shared" si="9"/>
        <v>19.8</v>
      </c>
      <c r="Z21" s="13">
        <f t="shared" si="10"/>
        <v>20.1</v>
      </c>
    </row>
    <row r="22" spans="1:26" s="12" customFormat="1" ht="11.25" customHeight="1">
      <c r="A22" s="20" t="s">
        <v>139</v>
      </c>
      <c r="B22" s="22" t="s">
        <v>12</v>
      </c>
      <c r="C22" s="10">
        <v>2382</v>
      </c>
      <c r="D22" s="11">
        <v>1114</v>
      </c>
      <c r="E22" s="11">
        <v>1268</v>
      </c>
      <c r="F22" s="11">
        <v>585</v>
      </c>
      <c r="G22" s="11">
        <v>563</v>
      </c>
      <c r="H22" s="11">
        <v>836</v>
      </c>
      <c r="I22" s="11">
        <v>595</v>
      </c>
      <c r="J22" s="11">
        <v>115</v>
      </c>
      <c r="K22" s="11">
        <v>229</v>
      </c>
      <c r="L22" s="11">
        <v>297</v>
      </c>
      <c r="M22" s="11">
        <v>93</v>
      </c>
      <c r="N22" s="11">
        <v>4</v>
      </c>
      <c r="O22" s="11">
        <v>1</v>
      </c>
      <c r="P22" s="11">
        <v>36</v>
      </c>
      <c r="Q22" s="11">
        <v>37</v>
      </c>
      <c r="R22" s="11">
        <v>77</v>
      </c>
      <c r="S22" s="11">
        <v>72</v>
      </c>
      <c r="T22" s="11">
        <v>0</v>
      </c>
      <c r="U22" s="11">
        <v>0</v>
      </c>
      <c r="V22" s="11">
        <v>2</v>
      </c>
      <c r="W22" s="11">
        <v>4</v>
      </c>
      <c r="X22" s="41">
        <f t="shared" si="8"/>
        <v>59.7</v>
      </c>
      <c r="Y22" s="13">
        <f t="shared" si="9"/>
        <v>14.4</v>
      </c>
      <c r="Z22" s="13">
        <f t="shared" si="10"/>
        <v>3.3</v>
      </c>
    </row>
    <row r="23" spans="1:26" s="12" customFormat="1" ht="11.25" customHeight="1">
      <c r="A23" s="20" t="s">
        <v>140</v>
      </c>
      <c r="B23" s="22" t="s">
        <v>13</v>
      </c>
      <c r="C23" s="10">
        <v>703</v>
      </c>
      <c r="D23" s="11">
        <v>301</v>
      </c>
      <c r="E23" s="11">
        <v>402</v>
      </c>
      <c r="F23" s="11">
        <v>166</v>
      </c>
      <c r="G23" s="11">
        <v>162</v>
      </c>
      <c r="H23" s="11">
        <v>258</v>
      </c>
      <c r="I23" s="11">
        <v>184</v>
      </c>
      <c r="J23" s="11">
        <v>35</v>
      </c>
      <c r="K23" s="11">
        <v>59</v>
      </c>
      <c r="L23" s="11">
        <v>63</v>
      </c>
      <c r="M23" s="11">
        <v>25</v>
      </c>
      <c r="N23" s="11">
        <v>0</v>
      </c>
      <c r="O23" s="11">
        <v>0</v>
      </c>
      <c r="P23" s="11">
        <v>19</v>
      </c>
      <c r="Q23" s="11">
        <v>12</v>
      </c>
      <c r="R23" s="11">
        <v>18</v>
      </c>
      <c r="S23" s="11">
        <v>48</v>
      </c>
      <c r="T23" s="11">
        <v>0</v>
      </c>
      <c r="U23" s="11">
        <v>0</v>
      </c>
      <c r="V23" s="11">
        <v>1</v>
      </c>
      <c r="W23" s="11">
        <v>1</v>
      </c>
      <c r="X23" s="41">
        <f t="shared" si="8"/>
        <v>60.3</v>
      </c>
      <c r="Y23" s="13">
        <f t="shared" si="9"/>
        <v>13.4</v>
      </c>
      <c r="Z23" s="13">
        <f t="shared" si="10"/>
        <v>4.7</v>
      </c>
    </row>
    <row r="24" spans="1:26" s="17" customFormat="1" ht="15.75" customHeight="1">
      <c r="A24" s="14"/>
      <c r="B24" s="15" t="s">
        <v>141</v>
      </c>
      <c r="C24" s="16">
        <f>SUM(C25:C29)</f>
        <v>4858</v>
      </c>
      <c r="D24" s="16">
        <f>SUM(D25:D29)</f>
        <v>2188</v>
      </c>
      <c r="E24" s="16">
        <f aca="true" t="shared" si="11" ref="E24:W24">SUM(E25:E29)</f>
        <v>2670</v>
      </c>
      <c r="F24" s="16">
        <f t="shared" si="11"/>
        <v>1225</v>
      </c>
      <c r="G24" s="16">
        <f t="shared" si="11"/>
        <v>1191</v>
      </c>
      <c r="H24" s="16">
        <f t="shared" si="11"/>
        <v>1728</v>
      </c>
      <c r="I24" s="16">
        <f t="shared" si="11"/>
        <v>1108</v>
      </c>
      <c r="J24" s="16">
        <f t="shared" si="11"/>
        <v>279</v>
      </c>
      <c r="K24" s="16">
        <f t="shared" si="11"/>
        <v>463</v>
      </c>
      <c r="L24" s="16">
        <f t="shared" si="11"/>
        <v>394</v>
      </c>
      <c r="M24" s="16">
        <f t="shared" si="11"/>
        <v>179</v>
      </c>
      <c r="N24" s="16">
        <f t="shared" si="11"/>
        <v>1</v>
      </c>
      <c r="O24" s="16">
        <f t="shared" si="11"/>
        <v>1</v>
      </c>
      <c r="P24" s="16">
        <f t="shared" si="11"/>
        <v>111</v>
      </c>
      <c r="Q24" s="16">
        <f t="shared" si="11"/>
        <v>123</v>
      </c>
      <c r="R24" s="16">
        <f t="shared" si="11"/>
        <v>178</v>
      </c>
      <c r="S24" s="16">
        <f t="shared" si="11"/>
        <v>176</v>
      </c>
      <c r="T24" s="16">
        <f t="shared" si="11"/>
        <v>0</v>
      </c>
      <c r="U24" s="16">
        <f t="shared" si="11"/>
        <v>0</v>
      </c>
      <c r="V24" s="16">
        <f t="shared" si="11"/>
        <v>2</v>
      </c>
      <c r="W24" s="16">
        <f t="shared" si="11"/>
        <v>2</v>
      </c>
      <c r="X24" s="40">
        <f t="shared" si="8"/>
        <v>60.8</v>
      </c>
      <c r="Y24" s="18">
        <f t="shared" si="9"/>
        <v>15.3</v>
      </c>
      <c r="Z24" s="18">
        <f t="shared" si="10"/>
        <v>4.9</v>
      </c>
    </row>
    <row r="25" spans="1:26" s="12" customFormat="1" ht="11.25" customHeight="1">
      <c r="A25" s="20" t="s">
        <v>142</v>
      </c>
      <c r="B25" s="22" t="s">
        <v>14</v>
      </c>
      <c r="C25" s="10">
        <v>1210</v>
      </c>
      <c r="D25" s="11">
        <v>553</v>
      </c>
      <c r="E25" s="11">
        <v>657</v>
      </c>
      <c r="F25" s="11">
        <v>288</v>
      </c>
      <c r="G25" s="11">
        <v>279</v>
      </c>
      <c r="H25" s="11">
        <v>344</v>
      </c>
      <c r="I25" s="11">
        <v>183</v>
      </c>
      <c r="J25" s="11">
        <v>81</v>
      </c>
      <c r="K25" s="11">
        <v>171</v>
      </c>
      <c r="L25" s="11">
        <v>88</v>
      </c>
      <c r="M25" s="11">
        <v>32</v>
      </c>
      <c r="N25" s="11">
        <v>0</v>
      </c>
      <c r="O25" s="11">
        <v>0</v>
      </c>
      <c r="P25" s="11">
        <v>24</v>
      </c>
      <c r="Q25" s="11">
        <v>38</v>
      </c>
      <c r="R25" s="11">
        <v>72</v>
      </c>
      <c r="S25" s="11">
        <v>72</v>
      </c>
      <c r="T25" s="11">
        <v>0</v>
      </c>
      <c r="U25" s="11">
        <v>0</v>
      </c>
      <c r="V25" s="11">
        <v>1</v>
      </c>
      <c r="W25" s="11">
        <v>0</v>
      </c>
      <c r="X25" s="41">
        <f t="shared" si="8"/>
        <v>52.2</v>
      </c>
      <c r="Y25" s="13">
        <f t="shared" si="9"/>
        <v>20.8</v>
      </c>
      <c r="Z25" s="13">
        <f t="shared" si="10"/>
        <v>5.2</v>
      </c>
    </row>
    <row r="26" spans="1:26" s="12" customFormat="1" ht="11.25" customHeight="1">
      <c r="A26" s="20" t="s">
        <v>143</v>
      </c>
      <c r="B26" s="22" t="s">
        <v>15</v>
      </c>
      <c r="C26" s="10">
        <v>1163</v>
      </c>
      <c r="D26" s="21">
        <v>568</v>
      </c>
      <c r="E26" s="21">
        <v>595</v>
      </c>
      <c r="F26" s="21">
        <v>326</v>
      </c>
      <c r="G26" s="21">
        <v>318</v>
      </c>
      <c r="H26" s="21">
        <v>403</v>
      </c>
      <c r="I26" s="21">
        <v>271</v>
      </c>
      <c r="J26" s="21">
        <v>61</v>
      </c>
      <c r="K26" s="21">
        <v>92</v>
      </c>
      <c r="L26" s="21">
        <v>126</v>
      </c>
      <c r="M26" s="21">
        <v>60</v>
      </c>
      <c r="N26" s="21">
        <v>0</v>
      </c>
      <c r="O26" s="21">
        <v>0</v>
      </c>
      <c r="P26" s="21">
        <v>17</v>
      </c>
      <c r="Q26" s="21">
        <v>14</v>
      </c>
      <c r="R26" s="21">
        <v>38</v>
      </c>
      <c r="S26" s="21">
        <v>26</v>
      </c>
      <c r="T26" s="21">
        <v>0</v>
      </c>
      <c r="U26" s="21">
        <v>0</v>
      </c>
      <c r="V26" s="21">
        <v>1</v>
      </c>
      <c r="W26" s="21">
        <v>0</v>
      </c>
      <c r="X26" s="41">
        <f t="shared" si="8"/>
        <v>62.7</v>
      </c>
      <c r="Y26" s="13">
        <f t="shared" si="9"/>
        <v>13.2</v>
      </c>
      <c r="Z26" s="13">
        <f t="shared" si="10"/>
        <v>2.8</v>
      </c>
    </row>
    <row r="27" spans="1:26" s="12" customFormat="1" ht="11.25" customHeight="1">
      <c r="A27" s="20" t="s">
        <v>144</v>
      </c>
      <c r="B27" s="22" t="s">
        <v>16</v>
      </c>
      <c r="C27" s="10">
        <v>1031</v>
      </c>
      <c r="D27" s="21">
        <v>450</v>
      </c>
      <c r="E27" s="21">
        <v>581</v>
      </c>
      <c r="F27" s="21">
        <v>249</v>
      </c>
      <c r="G27" s="21">
        <v>245</v>
      </c>
      <c r="H27" s="21">
        <v>403</v>
      </c>
      <c r="I27" s="21">
        <v>276</v>
      </c>
      <c r="J27" s="21">
        <v>57</v>
      </c>
      <c r="K27" s="21">
        <v>86</v>
      </c>
      <c r="L27" s="21">
        <v>110</v>
      </c>
      <c r="M27" s="21">
        <v>45</v>
      </c>
      <c r="N27" s="21">
        <v>0</v>
      </c>
      <c r="O27" s="21">
        <v>0</v>
      </c>
      <c r="P27" s="21">
        <v>22</v>
      </c>
      <c r="Q27" s="21">
        <v>24</v>
      </c>
      <c r="R27" s="21">
        <v>12</v>
      </c>
      <c r="S27" s="21">
        <v>23</v>
      </c>
      <c r="T27" s="21">
        <v>0</v>
      </c>
      <c r="U27" s="21">
        <v>0</v>
      </c>
      <c r="V27" s="21">
        <v>0</v>
      </c>
      <c r="W27" s="21">
        <v>2</v>
      </c>
      <c r="X27" s="41">
        <f t="shared" si="8"/>
        <v>63.2</v>
      </c>
      <c r="Y27" s="13">
        <f t="shared" si="9"/>
        <v>13.9</v>
      </c>
      <c r="Z27" s="13">
        <f t="shared" si="10"/>
        <v>4.7</v>
      </c>
    </row>
    <row r="28" spans="1:26" s="12" customFormat="1" ht="11.25" customHeight="1">
      <c r="A28" s="20" t="s">
        <v>145</v>
      </c>
      <c r="B28" s="22" t="s">
        <v>17</v>
      </c>
      <c r="C28" s="10">
        <v>1193</v>
      </c>
      <c r="D28" s="21">
        <v>488</v>
      </c>
      <c r="E28" s="21">
        <v>705</v>
      </c>
      <c r="F28" s="21">
        <v>283</v>
      </c>
      <c r="G28" s="21">
        <v>271</v>
      </c>
      <c r="H28" s="21">
        <v>488</v>
      </c>
      <c r="I28" s="21">
        <v>338</v>
      </c>
      <c r="J28" s="21">
        <v>63</v>
      </c>
      <c r="K28" s="21">
        <v>92</v>
      </c>
      <c r="L28" s="21">
        <v>70</v>
      </c>
      <c r="M28" s="21">
        <v>42</v>
      </c>
      <c r="N28" s="21">
        <v>0</v>
      </c>
      <c r="O28" s="21">
        <v>1</v>
      </c>
      <c r="P28" s="21">
        <v>34</v>
      </c>
      <c r="Q28" s="21">
        <v>32</v>
      </c>
      <c r="R28" s="21">
        <v>38</v>
      </c>
      <c r="S28" s="21">
        <v>50</v>
      </c>
      <c r="T28" s="21">
        <v>0</v>
      </c>
      <c r="U28" s="21">
        <v>0</v>
      </c>
      <c r="V28" s="21">
        <v>0</v>
      </c>
      <c r="W28" s="21">
        <v>0</v>
      </c>
      <c r="X28" s="41">
        <f t="shared" si="8"/>
        <v>64.6</v>
      </c>
      <c r="Y28" s="13">
        <f t="shared" si="9"/>
        <v>13</v>
      </c>
      <c r="Z28" s="13">
        <f t="shared" si="10"/>
        <v>5.5</v>
      </c>
    </row>
    <row r="29" spans="1:26" s="12" customFormat="1" ht="11.25" customHeight="1">
      <c r="A29" s="20" t="s">
        <v>146</v>
      </c>
      <c r="B29" s="22" t="s">
        <v>18</v>
      </c>
      <c r="C29" s="10">
        <v>261</v>
      </c>
      <c r="D29" s="21">
        <v>129</v>
      </c>
      <c r="E29" s="21">
        <v>132</v>
      </c>
      <c r="F29" s="21">
        <v>79</v>
      </c>
      <c r="G29" s="21">
        <v>78</v>
      </c>
      <c r="H29" s="21">
        <v>90</v>
      </c>
      <c r="I29" s="21">
        <v>40</v>
      </c>
      <c r="J29" s="21">
        <v>17</v>
      </c>
      <c r="K29" s="21">
        <v>22</v>
      </c>
      <c r="L29" s="21">
        <v>0</v>
      </c>
      <c r="M29" s="21">
        <v>0</v>
      </c>
      <c r="N29" s="21">
        <v>1</v>
      </c>
      <c r="O29" s="21">
        <v>0</v>
      </c>
      <c r="P29" s="21">
        <v>14</v>
      </c>
      <c r="Q29" s="21">
        <v>15</v>
      </c>
      <c r="R29" s="21">
        <v>18</v>
      </c>
      <c r="S29" s="21">
        <v>5</v>
      </c>
      <c r="T29" s="21">
        <v>0</v>
      </c>
      <c r="U29" s="21">
        <v>0</v>
      </c>
      <c r="V29" s="21">
        <v>0</v>
      </c>
      <c r="W29" s="21">
        <v>0</v>
      </c>
      <c r="X29" s="41">
        <f t="shared" si="8"/>
        <v>64.8</v>
      </c>
      <c r="Y29" s="13">
        <f t="shared" si="9"/>
        <v>14.9</v>
      </c>
      <c r="Z29" s="13">
        <f t="shared" si="10"/>
        <v>11.1</v>
      </c>
    </row>
    <row r="30" spans="1:26" s="17" customFormat="1" ht="15.75" customHeight="1">
      <c r="A30" s="14"/>
      <c r="B30" s="15" t="s">
        <v>19</v>
      </c>
      <c r="C30" s="16">
        <f>SUM(C31:C35)</f>
        <v>6550</v>
      </c>
      <c r="D30" s="16">
        <f aca="true" t="shared" si="12" ref="D30:W30">SUM(D31:D35)</f>
        <v>3062</v>
      </c>
      <c r="E30" s="16">
        <f t="shared" si="12"/>
        <v>3488</v>
      </c>
      <c r="F30" s="16">
        <f t="shared" si="12"/>
        <v>1690</v>
      </c>
      <c r="G30" s="16">
        <f t="shared" si="12"/>
        <v>1636</v>
      </c>
      <c r="H30" s="16">
        <f t="shared" si="12"/>
        <v>1949</v>
      </c>
      <c r="I30" s="16">
        <f t="shared" si="12"/>
        <v>1291</v>
      </c>
      <c r="J30" s="16">
        <f t="shared" si="12"/>
        <v>402</v>
      </c>
      <c r="K30" s="16">
        <f t="shared" si="12"/>
        <v>636</v>
      </c>
      <c r="L30" s="16">
        <f t="shared" si="12"/>
        <v>372</v>
      </c>
      <c r="M30" s="16">
        <f t="shared" si="12"/>
        <v>186</v>
      </c>
      <c r="N30" s="16">
        <f t="shared" si="12"/>
        <v>13</v>
      </c>
      <c r="O30" s="16">
        <f t="shared" si="12"/>
        <v>13</v>
      </c>
      <c r="P30" s="16">
        <f t="shared" si="12"/>
        <v>435</v>
      </c>
      <c r="Q30" s="16">
        <f t="shared" si="12"/>
        <v>404</v>
      </c>
      <c r="R30" s="16">
        <f t="shared" si="12"/>
        <v>150</v>
      </c>
      <c r="S30" s="16">
        <f t="shared" si="12"/>
        <v>300</v>
      </c>
      <c r="T30" s="16">
        <f t="shared" si="12"/>
        <v>0</v>
      </c>
      <c r="U30" s="16">
        <f t="shared" si="12"/>
        <v>0</v>
      </c>
      <c r="V30" s="16">
        <f t="shared" si="12"/>
        <v>3</v>
      </c>
      <c r="W30" s="16">
        <f t="shared" si="12"/>
        <v>11</v>
      </c>
      <c r="X30" s="40">
        <f t="shared" si="8"/>
        <v>55.6</v>
      </c>
      <c r="Y30" s="18">
        <f t="shared" si="9"/>
        <v>15.8</v>
      </c>
      <c r="Z30" s="18">
        <f t="shared" si="10"/>
        <v>13</v>
      </c>
    </row>
    <row r="31" spans="1:26" s="12" customFormat="1" ht="11.25" customHeight="1">
      <c r="A31" s="20" t="s">
        <v>147</v>
      </c>
      <c r="B31" s="22" t="s">
        <v>20</v>
      </c>
      <c r="C31" s="10">
        <v>2621</v>
      </c>
      <c r="D31" s="21">
        <v>1222</v>
      </c>
      <c r="E31" s="21">
        <v>1399</v>
      </c>
      <c r="F31" s="21">
        <v>700</v>
      </c>
      <c r="G31" s="21">
        <v>684</v>
      </c>
      <c r="H31" s="21">
        <v>810</v>
      </c>
      <c r="I31" s="21">
        <v>556</v>
      </c>
      <c r="J31" s="21">
        <v>151</v>
      </c>
      <c r="K31" s="21">
        <v>220</v>
      </c>
      <c r="L31" s="21">
        <v>191</v>
      </c>
      <c r="M31" s="21">
        <v>82</v>
      </c>
      <c r="N31" s="21">
        <v>11</v>
      </c>
      <c r="O31" s="21">
        <v>11</v>
      </c>
      <c r="P31" s="21">
        <v>113</v>
      </c>
      <c r="Q31" s="21">
        <v>127</v>
      </c>
      <c r="R31" s="21">
        <v>56</v>
      </c>
      <c r="S31" s="21">
        <v>149</v>
      </c>
      <c r="T31" s="21">
        <v>0</v>
      </c>
      <c r="U31" s="21">
        <v>0</v>
      </c>
      <c r="V31" s="21">
        <v>1</v>
      </c>
      <c r="W31" s="21">
        <v>3</v>
      </c>
      <c r="X31" s="41">
        <f t="shared" si="8"/>
        <v>57.6</v>
      </c>
      <c r="Y31" s="13">
        <f t="shared" si="9"/>
        <v>14.2</v>
      </c>
      <c r="Z31" s="13">
        <f t="shared" si="10"/>
        <v>9.3</v>
      </c>
    </row>
    <row r="32" spans="1:26" s="12" customFormat="1" ht="11.25" customHeight="1">
      <c r="A32" s="20" t="s">
        <v>148</v>
      </c>
      <c r="B32" s="23" t="s">
        <v>21</v>
      </c>
      <c r="C32" s="10">
        <v>2153</v>
      </c>
      <c r="D32" s="21">
        <v>1105</v>
      </c>
      <c r="E32" s="21">
        <v>1048</v>
      </c>
      <c r="F32" s="21">
        <v>550</v>
      </c>
      <c r="G32" s="21">
        <v>521</v>
      </c>
      <c r="H32" s="21">
        <v>602</v>
      </c>
      <c r="I32" s="21">
        <v>429</v>
      </c>
      <c r="J32" s="21">
        <v>127</v>
      </c>
      <c r="K32" s="21">
        <v>174</v>
      </c>
      <c r="L32" s="21">
        <v>118</v>
      </c>
      <c r="M32" s="21">
        <v>77</v>
      </c>
      <c r="N32" s="21">
        <v>2</v>
      </c>
      <c r="O32" s="21">
        <v>2</v>
      </c>
      <c r="P32" s="21">
        <v>258</v>
      </c>
      <c r="Q32" s="21">
        <v>146</v>
      </c>
      <c r="R32" s="21">
        <v>50</v>
      </c>
      <c r="S32" s="21">
        <v>47</v>
      </c>
      <c r="T32" s="21">
        <v>0</v>
      </c>
      <c r="U32" s="21">
        <v>0</v>
      </c>
      <c r="V32" s="21">
        <v>2</v>
      </c>
      <c r="W32" s="21">
        <v>6</v>
      </c>
      <c r="X32" s="41">
        <f t="shared" si="8"/>
        <v>53.5</v>
      </c>
      <c r="Y32" s="13">
        <f t="shared" si="9"/>
        <v>14</v>
      </c>
      <c r="Z32" s="13">
        <f t="shared" si="10"/>
        <v>19.1</v>
      </c>
    </row>
    <row r="33" spans="1:26" s="12" customFormat="1" ht="11.25" customHeight="1">
      <c r="A33" s="20" t="s">
        <v>149</v>
      </c>
      <c r="B33" s="22" t="s">
        <v>24</v>
      </c>
      <c r="C33" s="10">
        <v>1038</v>
      </c>
      <c r="D33" s="21">
        <v>408</v>
      </c>
      <c r="E33" s="21">
        <v>630</v>
      </c>
      <c r="F33" s="21">
        <v>215</v>
      </c>
      <c r="G33" s="21">
        <v>209</v>
      </c>
      <c r="H33" s="21">
        <v>267</v>
      </c>
      <c r="I33" s="21">
        <v>122</v>
      </c>
      <c r="J33" s="21">
        <v>89</v>
      </c>
      <c r="K33" s="21">
        <v>150</v>
      </c>
      <c r="L33" s="21">
        <v>15</v>
      </c>
      <c r="M33" s="21">
        <v>11</v>
      </c>
      <c r="N33" s="21">
        <v>0</v>
      </c>
      <c r="O33" s="21">
        <v>0</v>
      </c>
      <c r="P33" s="21">
        <v>60</v>
      </c>
      <c r="Q33" s="21">
        <v>117</v>
      </c>
      <c r="R33" s="21">
        <v>29</v>
      </c>
      <c r="S33" s="21">
        <v>85</v>
      </c>
      <c r="T33" s="21">
        <v>0</v>
      </c>
      <c r="U33" s="21">
        <v>0</v>
      </c>
      <c r="V33" s="21">
        <v>0</v>
      </c>
      <c r="W33" s="21">
        <v>2</v>
      </c>
      <c r="X33" s="41">
        <f t="shared" si="8"/>
        <v>46.4</v>
      </c>
      <c r="Y33" s="13">
        <f t="shared" si="9"/>
        <v>23</v>
      </c>
      <c r="Z33" s="13">
        <f t="shared" si="10"/>
        <v>17.2</v>
      </c>
    </row>
    <row r="34" spans="1:26" s="12" customFormat="1" ht="11.25" customHeight="1">
      <c r="A34" s="20" t="s">
        <v>150</v>
      </c>
      <c r="B34" s="22" t="s">
        <v>35</v>
      </c>
      <c r="C34" s="10">
        <v>393</v>
      </c>
      <c r="D34" s="21">
        <v>179</v>
      </c>
      <c r="E34" s="21">
        <v>214</v>
      </c>
      <c r="F34" s="21">
        <v>131</v>
      </c>
      <c r="G34" s="21">
        <v>129</v>
      </c>
      <c r="H34" s="21">
        <v>155</v>
      </c>
      <c r="I34" s="21">
        <v>123</v>
      </c>
      <c r="J34" s="21">
        <v>8</v>
      </c>
      <c r="K34" s="21">
        <v>39</v>
      </c>
      <c r="L34" s="21">
        <v>39</v>
      </c>
      <c r="M34" s="21">
        <v>14</v>
      </c>
      <c r="N34" s="21">
        <v>0</v>
      </c>
      <c r="O34" s="21">
        <v>0</v>
      </c>
      <c r="P34" s="21">
        <v>0</v>
      </c>
      <c r="Q34" s="21">
        <v>4</v>
      </c>
      <c r="R34" s="21">
        <v>1</v>
      </c>
      <c r="S34" s="21">
        <v>2</v>
      </c>
      <c r="T34" s="21">
        <v>0</v>
      </c>
      <c r="U34" s="21">
        <v>0</v>
      </c>
      <c r="V34" s="21">
        <v>0</v>
      </c>
      <c r="W34" s="21">
        <v>0</v>
      </c>
      <c r="X34" s="41">
        <f t="shared" si="8"/>
        <v>72.8</v>
      </c>
      <c r="Y34" s="13">
        <f t="shared" si="9"/>
        <v>12</v>
      </c>
      <c r="Z34" s="13">
        <f t="shared" si="10"/>
        <v>1</v>
      </c>
    </row>
    <row r="35" spans="1:26" s="12" customFormat="1" ht="11.25" customHeight="1">
      <c r="A35" s="20" t="s">
        <v>151</v>
      </c>
      <c r="B35" s="22" t="s">
        <v>36</v>
      </c>
      <c r="C35" s="10">
        <v>345</v>
      </c>
      <c r="D35" s="21">
        <v>148</v>
      </c>
      <c r="E35" s="21">
        <v>197</v>
      </c>
      <c r="F35" s="21">
        <v>94</v>
      </c>
      <c r="G35" s="21">
        <v>93</v>
      </c>
      <c r="H35" s="21">
        <v>115</v>
      </c>
      <c r="I35" s="21">
        <v>61</v>
      </c>
      <c r="J35" s="21">
        <v>27</v>
      </c>
      <c r="K35" s="21">
        <v>53</v>
      </c>
      <c r="L35" s="21">
        <v>9</v>
      </c>
      <c r="M35" s="21">
        <v>2</v>
      </c>
      <c r="N35" s="21">
        <v>0</v>
      </c>
      <c r="O35" s="21">
        <v>0</v>
      </c>
      <c r="P35" s="21">
        <v>4</v>
      </c>
      <c r="Q35" s="21">
        <v>10</v>
      </c>
      <c r="R35" s="21">
        <v>14</v>
      </c>
      <c r="S35" s="21">
        <v>17</v>
      </c>
      <c r="T35" s="21">
        <v>0</v>
      </c>
      <c r="U35" s="21">
        <v>0</v>
      </c>
      <c r="V35" s="21">
        <v>0</v>
      </c>
      <c r="W35" s="21">
        <v>0</v>
      </c>
      <c r="X35" s="41">
        <f t="shared" si="8"/>
        <v>60.6</v>
      </c>
      <c r="Y35" s="13">
        <f t="shared" si="9"/>
        <v>23.2</v>
      </c>
      <c r="Z35" s="13">
        <f t="shared" si="10"/>
        <v>4.1</v>
      </c>
    </row>
    <row r="36" spans="1:26" s="17" customFormat="1" ht="15.75" customHeight="1">
      <c r="A36" s="14"/>
      <c r="B36" s="15" t="s">
        <v>152</v>
      </c>
      <c r="C36" s="16">
        <f>SUM(C37:C48)</f>
        <v>3234</v>
      </c>
      <c r="D36" s="16">
        <f aca="true" t="shared" si="13" ref="D36:W36">SUM(D37:D48)</f>
        <v>1696</v>
      </c>
      <c r="E36" s="16">
        <f t="shared" si="13"/>
        <v>1538</v>
      </c>
      <c r="F36" s="16">
        <f t="shared" si="13"/>
        <v>853</v>
      </c>
      <c r="G36" s="16">
        <f t="shared" si="13"/>
        <v>810</v>
      </c>
      <c r="H36" s="16">
        <f t="shared" si="13"/>
        <v>845</v>
      </c>
      <c r="I36" s="16">
        <f t="shared" si="13"/>
        <v>559</v>
      </c>
      <c r="J36" s="16">
        <f t="shared" si="13"/>
        <v>202</v>
      </c>
      <c r="K36" s="16">
        <f t="shared" si="13"/>
        <v>290</v>
      </c>
      <c r="L36" s="16">
        <f t="shared" si="13"/>
        <v>198</v>
      </c>
      <c r="M36" s="16">
        <f t="shared" si="13"/>
        <v>100</v>
      </c>
      <c r="N36" s="16">
        <f t="shared" si="13"/>
        <v>4</v>
      </c>
      <c r="O36" s="16">
        <f t="shared" si="13"/>
        <v>0</v>
      </c>
      <c r="P36" s="16">
        <f t="shared" si="13"/>
        <v>383</v>
      </c>
      <c r="Q36" s="16">
        <f t="shared" si="13"/>
        <v>232</v>
      </c>
      <c r="R36" s="16">
        <f t="shared" si="13"/>
        <v>56</v>
      </c>
      <c r="S36" s="16">
        <f t="shared" si="13"/>
        <v>71</v>
      </c>
      <c r="T36" s="16">
        <f t="shared" si="13"/>
        <v>0</v>
      </c>
      <c r="U36" s="16">
        <f t="shared" si="13"/>
        <v>0</v>
      </c>
      <c r="V36" s="16">
        <f t="shared" si="13"/>
        <v>1</v>
      </c>
      <c r="W36" s="16">
        <f t="shared" si="13"/>
        <v>2</v>
      </c>
      <c r="X36" s="40">
        <f t="shared" si="8"/>
        <v>52.5</v>
      </c>
      <c r="Y36" s="18">
        <f t="shared" si="9"/>
        <v>15.2</v>
      </c>
      <c r="Z36" s="18">
        <f t="shared" si="10"/>
        <v>19.1</v>
      </c>
    </row>
    <row r="37" spans="1:26" s="12" customFormat="1" ht="11.25" customHeight="1">
      <c r="A37" s="20" t="s">
        <v>153</v>
      </c>
      <c r="B37" s="22" t="s">
        <v>22</v>
      </c>
      <c r="C37" s="10">
        <v>618</v>
      </c>
      <c r="D37" s="21">
        <v>348</v>
      </c>
      <c r="E37" s="21">
        <v>270</v>
      </c>
      <c r="F37" s="21">
        <v>153</v>
      </c>
      <c r="G37" s="21">
        <v>141</v>
      </c>
      <c r="H37" s="21">
        <v>166</v>
      </c>
      <c r="I37" s="21">
        <v>93</v>
      </c>
      <c r="J37" s="21">
        <v>31</v>
      </c>
      <c r="K37" s="21">
        <v>30</v>
      </c>
      <c r="L37" s="21">
        <v>24</v>
      </c>
      <c r="M37" s="21">
        <v>29</v>
      </c>
      <c r="N37" s="21">
        <v>0</v>
      </c>
      <c r="O37" s="21">
        <v>0</v>
      </c>
      <c r="P37" s="21">
        <v>119</v>
      </c>
      <c r="Q37" s="21">
        <v>35</v>
      </c>
      <c r="R37" s="21">
        <v>21</v>
      </c>
      <c r="S37" s="21">
        <v>10</v>
      </c>
      <c r="T37" s="21">
        <v>0</v>
      </c>
      <c r="U37" s="21">
        <v>0</v>
      </c>
      <c r="V37" s="21">
        <v>1</v>
      </c>
      <c r="W37" s="21">
        <v>1</v>
      </c>
      <c r="X37" s="41">
        <f t="shared" si="8"/>
        <v>51.6</v>
      </c>
      <c r="Y37" s="13">
        <f t="shared" si="9"/>
        <v>9.9</v>
      </c>
      <c r="Z37" s="13">
        <f t="shared" si="10"/>
        <v>25.2</v>
      </c>
    </row>
    <row r="38" spans="1:26" s="12" customFormat="1" ht="11.25" customHeight="1">
      <c r="A38" s="20" t="s">
        <v>154</v>
      </c>
      <c r="B38" s="22" t="s">
        <v>23</v>
      </c>
      <c r="C38" s="10">
        <v>975</v>
      </c>
      <c r="D38" s="21">
        <v>486</v>
      </c>
      <c r="E38" s="21">
        <v>489</v>
      </c>
      <c r="F38" s="21">
        <v>302</v>
      </c>
      <c r="G38" s="21">
        <v>293</v>
      </c>
      <c r="H38" s="21">
        <v>268</v>
      </c>
      <c r="I38" s="21">
        <v>185</v>
      </c>
      <c r="J38" s="21">
        <v>54</v>
      </c>
      <c r="K38" s="21">
        <v>118</v>
      </c>
      <c r="L38" s="21">
        <v>83</v>
      </c>
      <c r="M38" s="21">
        <v>23</v>
      </c>
      <c r="N38" s="21">
        <v>3</v>
      </c>
      <c r="O38" s="21">
        <v>0</v>
      </c>
      <c r="P38" s="21">
        <v>31</v>
      </c>
      <c r="Q38" s="21">
        <v>52</v>
      </c>
      <c r="R38" s="21">
        <v>13</v>
      </c>
      <c r="S38" s="21">
        <v>28</v>
      </c>
      <c r="T38" s="21">
        <v>0</v>
      </c>
      <c r="U38" s="21">
        <v>0</v>
      </c>
      <c r="V38" s="21">
        <v>0</v>
      </c>
      <c r="W38" s="21">
        <v>1</v>
      </c>
      <c r="X38" s="41">
        <f t="shared" si="8"/>
        <v>58.5</v>
      </c>
      <c r="Y38" s="13">
        <f t="shared" si="9"/>
        <v>17.6</v>
      </c>
      <c r="Z38" s="13">
        <f t="shared" si="10"/>
        <v>8.6</v>
      </c>
    </row>
    <row r="39" spans="1:26" s="12" customFormat="1" ht="11.25" customHeight="1">
      <c r="A39" s="20" t="s">
        <v>155</v>
      </c>
      <c r="B39" s="22" t="s">
        <v>25</v>
      </c>
      <c r="C39" s="10">
        <v>608</v>
      </c>
      <c r="D39" s="21">
        <v>370</v>
      </c>
      <c r="E39" s="21">
        <v>238</v>
      </c>
      <c r="F39" s="21">
        <v>157</v>
      </c>
      <c r="G39" s="21">
        <v>146</v>
      </c>
      <c r="H39" s="21">
        <v>162</v>
      </c>
      <c r="I39" s="21">
        <v>152</v>
      </c>
      <c r="J39" s="21">
        <v>36</v>
      </c>
      <c r="K39" s="21">
        <v>19</v>
      </c>
      <c r="L39" s="21">
        <v>46</v>
      </c>
      <c r="M39" s="21">
        <v>28</v>
      </c>
      <c r="N39" s="21">
        <v>0</v>
      </c>
      <c r="O39" s="21">
        <v>0</v>
      </c>
      <c r="P39" s="21">
        <v>120</v>
      </c>
      <c r="Q39" s="21">
        <v>26</v>
      </c>
      <c r="R39" s="21">
        <v>11</v>
      </c>
      <c r="S39" s="21">
        <v>3</v>
      </c>
      <c r="T39" s="21">
        <v>0</v>
      </c>
      <c r="U39" s="21">
        <v>0</v>
      </c>
      <c r="V39" s="21">
        <v>0</v>
      </c>
      <c r="W39" s="21">
        <v>0</v>
      </c>
      <c r="X39" s="41">
        <f t="shared" si="8"/>
        <v>52.5</v>
      </c>
      <c r="Y39" s="13">
        <f t="shared" si="9"/>
        <v>9</v>
      </c>
      <c r="Z39" s="13">
        <f t="shared" si="10"/>
        <v>24</v>
      </c>
    </row>
    <row r="40" spans="1:26" s="12" customFormat="1" ht="11.25" customHeight="1">
      <c r="A40" s="20" t="s">
        <v>156</v>
      </c>
      <c r="B40" s="22" t="s">
        <v>26</v>
      </c>
      <c r="C40" s="10">
        <v>450</v>
      </c>
      <c r="D40" s="21">
        <v>219</v>
      </c>
      <c r="E40" s="21">
        <v>231</v>
      </c>
      <c r="F40" s="21">
        <v>121</v>
      </c>
      <c r="G40" s="21">
        <v>117</v>
      </c>
      <c r="H40" s="21">
        <v>119</v>
      </c>
      <c r="I40" s="21">
        <v>69</v>
      </c>
      <c r="J40" s="21">
        <v>30</v>
      </c>
      <c r="K40" s="21">
        <v>54</v>
      </c>
      <c r="L40" s="21">
        <v>21</v>
      </c>
      <c r="M40" s="21">
        <v>12</v>
      </c>
      <c r="N40" s="21">
        <v>0</v>
      </c>
      <c r="O40" s="21">
        <v>0</v>
      </c>
      <c r="P40" s="21">
        <v>43</v>
      </c>
      <c r="Q40" s="21">
        <v>37</v>
      </c>
      <c r="R40" s="21">
        <v>4</v>
      </c>
      <c r="S40" s="21">
        <v>9</v>
      </c>
      <c r="T40" s="21">
        <v>0</v>
      </c>
      <c r="U40" s="21">
        <v>0</v>
      </c>
      <c r="V40" s="21">
        <v>0</v>
      </c>
      <c r="W40" s="21">
        <v>0</v>
      </c>
      <c r="X40" s="41">
        <f t="shared" si="8"/>
        <v>53.3</v>
      </c>
      <c r="Y40" s="13">
        <f t="shared" si="9"/>
        <v>18.7</v>
      </c>
      <c r="Z40" s="13">
        <f t="shared" si="10"/>
        <v>17.8</v>
      </c>
    </row>
    <row r="41" spans="1:26" s="12" customFormat="1" ht="11.25" customHeight="1">
      <c r="A41" s="20" t="s">
        <v>157</v>
      </c>
      <c r="B41" s="22" t="s">
        <v>27</v>
      </c>
      <c r="C41" s="10">
        <v>136</v>
      </c>
      <c r="D41" s="21">
        <v>75</v>
      </c>
      <c r="E41" s="21">
        <v>61</v>
      </c>
      <c r="F41" s="21">
        <v>15</v>
      </c>
      <c r="G41" s="21">
        <v>12</v>
      </c>
      <c r="H41" s="21">
        <v>14</v>
      </c>
      <c r="I41" s="21">
        <v>2</v>
      </c>
      <c r="J41" s="21">
        <v>21</v>
      </c>
      <c r="K41" s="21">
        <v>18</v>
      </c>
      <c r="L41" s="21">
        <v>0</v>
      </c>
      <c r="M41" s="21">
        <v>0</v>
      </c>
      <c r="N41" s="21">
        <v>0</v>
      </c>
      <c r="O41" s="21">
        <v>0</v>
      </c>
      <c r="P41" s="21">
        <v>34</v>
      </c>
      <c r="Q41" s="21">
        <v>22</v>
      </c>
      <c r="R41" s="21">
        <v>5</v>
      </c>
      <c r="S41" s="21">
        <v>7</v>
      </c>
      <c r="T41" s="21">
        <v>0</v>
      </c>
      <c r="U41" s="21">
        <v>0</v>
      </c>
      <c r="V41" s="21">
        <v>0</v>
      </c>
      <c r="W41" s="21">
        <v>0</v>
      </c>
      <c r="X41" s="41">
        <f t="shared" si="8"/>
        <v>21.3</v>
      </c>
      <c r="Y41" s="13">
        <f t="shared" si="9"/>
        <v>28.7</v>
      </c>
      <c r="Z41" s="13">
        <f t="shared" si="10"/>
        <v>41.2</v>
      </c>
    </row>
    <row r="42" spans="1:26" s="12" customFormat="1" ht="11.25" customHeight="1">
      <c r="A42" s="20" t="s">
        <v>158</v>
      </c>
      <c r="B42" s="22" t="s">
        <v>28</v>
      </c>
      <c r="C42" s="10">
        <v>299</v>
      </c>
      <c r="D42" s="21">
        <v>155</v>
      </c>
      <c r="E42" s="21">
        <v>144</v>
      </c>
      <c r="F42" s="21">
        <v>98</v>
      </c>
      <c r="G42" s="21">
        <v>96</v>
      </c>
      <c r="H42" s="21">
        <v>81</v>
      </c>
      <c r="I42" s="21">
        <v>46</v>
      </c>
      <c r="J42" s="21">
        <v>15</v>
      </c>
      <c r="K42" s="21">
        <v>29</v>
      </c>
      <c r="L42" s="21">
        <v>24</v>
      </c>
      <c r="M42" s="21">
        <v>8</v>
      </c>
      <c r="N42" s="21">
        <v>0</v>
      </c>
      <c r="O42" s="21">
        <v>0</v>
      </c>
      <c r="P42" s="21">
        <v>16</v>
      </c>
      <c r="Q42" s="21">
        <v>22</v>
      </c>
      <c r="R42" s="21">
        <v>2</v>
      </c>
      <c r="S42" s="21">
        <v>4</v>
      </c>
      <c r="T42" s="21">
        <v>0</v>
      </c>
      <c r="U42" s="21">
        <v>0</v>
      </c>
      <c r="V42" s="21">
        <v>0</v>
      </c>
      <c r="W42" s="21">
        <v>0</v>
      </c>
      <c r="X42" s="41">
        <f t="shared" si="8"/>
        <v>59.9</v>
      </c>
      <c r="Y42" s="13">
        <f t="shared" si="9"/>
        <v>14.7</v>
      </c>
      <c r="Z42" s="13">
        <f t="shared" si="10"/>
        <v>12.7</v>
      </c>
    </row>
    <row r="43" spans="1:26" s="12" customFormat="1" ht="11.25" customHeight="1">
      <c r="A43" s="20" t="s">
        <v>159</v>
      </c>
      <c r="B43" s="22" t="s">
        <v>29</v>
      </c>
      <c r="C43" s="10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41">
        <v>0</v>
      </c>
      <c r="Y43" s="13">
        <v>0</v>
      </c>
      <c r="Z43" s="13">
        <v>0</v>
      </c>
    </row>
    <row r="44" spans="1:26" s="12" customFormat="1" ht="11.25" customHeight="1">
      <c r="A44" s="20" t="s">
        <v>160</v>
      </c>
      <c r="B44" s="22" t="s">
        <v>30</v>
      </c>
      <c r="C44" s="10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41">
        <v>0</v>
      </c>
      <c r="Y44" s="13">
        <v>0</v>
      </c>
      <c r="Z44" s="13">
        <v>0</v>
      </c>
    </row>
    <row r="45" spans="1:26" s="12" customFormat="1" ht="11.25" customHeight="1">
      <c r="A45" s="20" t="s">
        <v>161</v>
      </c>
      <c r="B45" s="22" t="s">
        <v>31</v>
      </c>
      <c r="C45" s="10">
        <v>148</v>
      </c>
      <c r="D45" s="21">
        <v>43</v>
      </c>
      <c r="E45" s="21">
        <v>105</v>
      </c>
      <c r="F45" s="21">
        <v>7</v>
      </c>
      <c r="G45" s="21">
        <v>5</v>
      </c>
      <c r="H45" s="21">
        <v>35</v>
      </c>
      <c r="I45" s="21">
        <v>12</v>
      </c>
      <c r="J45" s="21">
        <v>15</v>
      </c>
      <c r="K45" s="21">
        <v>22</v>
      </c>
      <c r="L45" s="21">
        <v>0</v>
      </c>
      <c r="M45" s="21">
        <v>0</v>
      </c>
      <c r="N45" s="21">
        <v>1</v>
      </c>
      <c r="O45" s="21">
        <v>0</v>
      </c>
      <c r="P45" s="21">
        <v>20</v>
      </c>
      <c r="Q45" s="21">
        <v>38</v>
      </c>
      <c r="R45" s="21">
        <v>0</v>
      </c>
      <c r="S45" s="21">
        <v>10</v>
      </c>
      <c r="T45" s="21">
        <v>0</v>
      </c>
      <c r="U45" s="21">
        <v>0</v>
      </c>
      <c r="V45" s="21">
        <v>0</v>
      </c>
      <c r="W45" s="21">
        <v>0</v>
      </c>
      <c r="X45" s="41">
        <f>ROUND((F45+H45)/C45*100,1)</f>
        <v>28.4</v>
      </c>
      <c r="Y45" s="13">
        <f>ROUND(SUM(J45:K45)/C45*100,1)</f>
        <v>25</v>
      </c>
      <c r="Z45" s="13">
        <f>ROUND((SUM(P45:Q45)+SUM(V45:W45))/C45*100,1)</f>
        <v>39.2</v>
      </c>
    </row>
    <row r="46" spans="1:26" s="12" customFormat="1" ht="11.25" customHeight="1">
      <c r="A46" s="20" t="s">
        <v>162</v>
      </c>
      <c r="B46" s="22" t="s">
        <v>32</v>
      </c>
      <c r="C46" s="10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41">
        <v>0</v>
      </c>
      <c r="Y46" s="13">
        <v>0</v>
      </c>
      <c r="Z46" s="13">
        <v>0</v>
      </c>
    </row>
    <row r="47" spans="1:26" s="12" customFormat="1" ht="11.25" customHeight="1">
      <c r="A47" s="20" t="s">
        <v>163</v>
      </c>
      <c r="B47" s="22" t="s">
        <v>33</v>
      </c>
      <c r="C47" s="10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41">
        <v>0</v>
      </c>
      <c r="Y47" s="13">
        <v>0</v>
      </c>
      <c r="Z47" s="13">
        <v>0</v>
      </c>
    </row>
    <row r="48" spans="1:26" s="12" customFormat="1" ht="11.25" customHeight="1">
      <c r="A48" s="20" t="s">
        <v>164</v>
      </c>
      <c r="B48" s="22" t="s">
        <v>34</v>
      </c>
      <c r="C48" s="1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41">
        <v>0</v>
      </c>
      <c r="Y48" s="13">
        <v>0</v>
      </c>
      <c r="Z48" s="13">
        <v>0</v>
      </c>
    </row>
    <row r="49" spans="1:26" s="17" customFormat="1" ht="15.75" customHeight="1">
      <c r="A49" s="14"/>
      <c r="B49" s="15" t="s">
        <v>165</v>
      </c>
      <c r="C49" s="16">
        <f>SUM(C50:C57)</f>
        <v>4632</v>
      </c>
      <c r="D49" s="16">
        <f aca="true" t="shared" si="14" ref="D49:W49">SUM(D50:D57)</f>
        <v>2311</v>
      </c>
      <c r="E49" s="16">
        <f t="shared" si="14"/>
        <v>2321</v>
      </c>
      <c r="F49" s="16">
        <f t="shared" si="14"/>
        <v>1177</v>
      </c>
      <c r="G49" s="16">
        <f t="shared" si="14"/>
        <v>1136</v>
      </c>
      <c r="H49" s="16">
        <f t="shared" si="14"/>
        <v>1357</v>
      </c>
      <c r="I49" s="16">
        <f t="shared" si="14"/>
        <v>953</v>
      </c>
      <c r="J49" s="16">
        <f t="shared" si="14"/>
        <v>264</v>
      </c>
      <c r="K49" s="16">
        <f t="shared" si="14"/>
        <v>389</v>
      </c>
      <c r="L49" s="16">
        <f t="shared" si="14"/>
        <v>196</v>
      </c>
      <c r="M49" s="16">
        <f t="shared" si="14"/>
        <v>111</v>
      </c>
      <c r="N49" s="16">
        <f t="shared" si="14"/>
        <v>22</v>
      </c>
      <c r="O49" s="16">
        <f t="shared" si="14"/>
        <v>8</v>
      </c>
      <c r="P49" s="16">
        <f t="shared" si="14"/>
        <v>547</v>
      </c>
      <c r="Q49" s="16">
        <f t="shared" si="14"/>
        <v>322</v>
      </c>
      <c r="R49" s="16">
        <f t="shared" si="14"/>
        <v>105</v>
      </c>
      <c r="S49" s="16">
        <f t="shared" si="14"/>
        <v>134</v>
      </c>
      <c r="T49" s="16">
        <f t="shared" si="14"/>
        <v>0</v>
      </c>
      <c r="U49" s="16">
        <f t="shared" si="14"/>
        <v>0</v>
      </c>
      <c r="V49" s="16">
        <f t="shared" si="14"/>
        <v>0</v>
      </c>
      <c r="W49" s="16">
        <f t="shared" si="14"/>
        <v>0</v>
      </c>
      <c r="X49" s="40">
        <f>ROUND((F49+H49)/C49*100,1)</f>
        <v>54.7</v>
      </c>
      <c r="Y49" s="18">
        <f>ROUND(SUM(J49:K49)/C49*100,1)</f>
        <v>14.1</v>
      </c>
      <c r="Z49" s="18">
        <f>ROUND((SUM(P49:Q49)+SUM(V49:W49))/C49*100,1)</f>
        <v>18.8</v>
      </c>
    </row>
    <row r="50" spans="1:26" s="12" customFormat="1" ht="11.25" customHeight="1">
      <c r="A50" s="20" t="s">
        <v>166</v>
      </c>
      <c r="B50" s="22" t="s">
        <v>38</v>
      </c>
      <c r="C50" s="10">
        <v>3793</v>
      </c>
      <c r="D50" s="21">
        <v>1942</v>
      </c>
      <c r="E50" s="21">
        <v>1851</v>
      </c>
      <c r="F50" s="21">
        <v>1015</v>
      </c>
      <c r="G50" s="21">
        <v>978</v>
      </c>
      <c r="H50" s="21">
        <v>1162</v>
      </c>
      <c r="I50" s="21">
        <v>850</v>
      </c>
      <c r="J50" s="21">
        <v>202</v>
      </c>
      <c r="K50" s="21">
        <v>272</v>
      </c>
      <c r="L50" s="21">
        <v>183</v>
      </c>
      <c r="M50" s="21">
        <v>102</v>
      </c>
      <c r="N50" s="21">
        <v>15</v>
      </c>
      <c r="O50" s="21">
        <v>7</v>
      </c>
      <c r="P50" s="21">
        <v>446</v>
      </c>
      <c r="Q50" s="21">
        <v>212</v>
      </c>
      <c r="R50" s="21">
        <v>81</v>
      </c>
      <c r="S50" s="21">
        <v>96</v>
      </c>
      <c r="T50" s="21">
        <v>0</v>
      </c>
      <c r="U50" s="21">
        <v>0</v>
      </c>
      <c r="V50" s="21">
        <v>0</v>
      </c>
      <c r="W50" s="21">
        <v>0</v>
      </c>
      <c r="X50" s="41">
        <f>ROUND((F50+H50)/C50*100,1)</f>
        <v>57.4</v>
      </c>
      <c r="Y50" s="13">
        <f>ROUND(SUM(J50:K50)/C50*100,1)</f>
        <v>12.5</v>
      </c>
      <c r="Z50" s="13">
        <f>ROUND((SUM(P50:Q50)+SUM(V50:W50))/C50*100,1)</f>
        <v>17.3</v>
      </c>
    </row>
    <row r="51" spans="1:26" s="12" customFormat="1" ht="11.25" customHeight="1">
      <c r="A51" s="20" t="s">
        <v>167</v>
      </c>
      <c r="B51" s="22" t="s">
        <v>42</v>
      </c>
      <c r="C51" s="10">
        <v>48</v>
      </c>
      <c r="D51" s="21">
        <v>26</v>
      </c>
      <c r="E51" s="21">
        <v>22</v>
      </c>
      <c r="F51" s="21">
        <v>6</v>
      </c>
      <c r="G51" s="21">
        <v>5</v>
      </c>
      <c r="H51" s="21">
        <v>2</v>
      </c>
      <c r="I51" s="21">
        <v>1</v>
      </c>
      <c r="J51" s="21">
        <v>7</v>
      </c>
      <c r="K51" s="21">
        <v>3</v>
      </c>
      <c r="L51" s="21">
        <v>0</v>
      </c>
      <c r="M51" s="21">
        <v>0</v>
      </c>
      <c r="N51" s="21">
        <v>0</v>
      </c>
      <c r="O51" s="21">
        <v>0</v>
      </c>
      <c r="P51" s="21">
        <v>13</v>
      </c>
      <c r="Q51" s="21">
        <v>15</v>
      </c>
      <c r="R51" s="21">
        <v>0</v>
      </c>
      <c r="S51" s="21">
        <v>2</v>
      </c>
      <c r="T51" s="21">
        <v>0</v>
      </c>
      <c r="U51" s="21">
        <v>0</v>
      </c>
      <c r="V51" s="21">
        <v>0</v>
      </c>
      <c r="W51" s="21">
        <v>0</v>
      </c>
      <c r="X51" s="41">
        <f>ROUND((F51+H51)/C51*100,1)</f>
        <v>16.7</v>
      </c>
      <c r="Y51" s="13">
        <f>ROUND(SUM(J51:K51)/C51*100,1)</f>
        <v>20.8</v>
      </c>
      <c r="Z51" s="13">
        <f>ROUND((SUM(P51:Q51)+SUM(V51:W51))/C51*100,1)</f>
        <v>58.3</v>
      </c>
    </row>
    <row r="52" spans="1:26" s="12" customFormat="1" ht="11.25" customHeight="1">
      <c r="A52" s="20" t="s">
        <v>168</v>
      </c>
      <c r="B52" s="22" t="s">
        <v>43</v>
      </c>
      <c r="C52" s="10">
        <v>143</v>
      </c>
      <c r="D52" s="21">
        <v>74</v>
      </c>
      <c r="E52" s="21">
        <v>69</v>
      </c>
      <c r="F52" s="21">
        <v>23</v>
      </c>
      <c r="G52" s="21">
        <v>22</v>
      </c>
      <c r="H52" s="21">
        <v>16</v>
      </c>
      <c r="I52" s="21">
        <v>2</v>
      </c>
      <c r="J52" s="21">
        <v>20</v>
      </c>
      <c r="K52" s="21">
        <v>15</v>
      </c>
      <c r="L52" s="21">
        <v>0</v>
      </c>
      <c r="M52" s="21">
        <v>1</v>
      </c>
      <c r="N52" s="21">
        <v>5</v>
      </c>
      <c r="O52" s="21">
        <v>0</v>
      </c>
      <c r="P52" s="21">
        <v>23</v>
      </c>
      <c r="Q52" s="21">
        <v>28</v>
      </c>
      <c r="R52" s="21">
        <v>3</v>
      </c>
      <c r="S52" s="21">
        <v>9</v>
      </c>
      <c r="T52" s="21">
        <v>0</v>
      </c>
      <c r="U52" s="21">
        <v>0</v>
      </c>
      <c r="V52" s="21">
        <v>0</v>
      </c>
      <c r="W52" s="21">
        <v>0</v>
      </c>
      <c r="X52" s="41">
        <f>ROUND((F52+H52)/C52*100,1)</f>
        <v>27.3</v>
      </c>
      <c r="Y52" s="13">
        <f>ROUND(SUM(J52:K52)/C52*100,1)</f>
        <v>24.5</v>
      </c>
      <c r="Z52" s="13">
        <f>ROUND((SUM(P52:Q52)+SUM(V52:W52))/C52*100,1)</f>
        <v>35.7</v>
      </c>
    </row>
    <row r="53" spans="1:26" s="12" customFormat="1" ht="11.25" customHeight="1">
      <c r="A53" s="20" t="s">
        <v>169</v>
      </c>
      <c r="B53" s="22" t="s">
        <v>44</v>
      </c>
      <c r="C53" s="10">
        <v>112</v>
      </c>
      <c r="D53" s="21">
        <v>74</v>
      </c>
      <c r="E53" s="21">
        <v>38</v>
      </c>
      <c r="F53" s="21">
        <v>10</v>
      </c>
      <c r="G53" s="21">
        <v>9</v>
      </c>
      <c r="H53" s="21">
        <v>10</v>
      </c>
      <c r="I53" s="21">
        <v>8</v>
      </c>
      <c r="J53" s="21">
        <v>8</v>
      </c>
      <c r="K53" s="21">
        <v>3</v>
      </c>
      <c r="L53" s="21">
        <v>0</v>
      </c>
      <c r="M53" s="21">
        <v>2</v>
      </c>
      <c r="N53" s="21">
        <v>0</v>
      </c>
      <c r="O53" s="21">
        <v>0</v>
      </c>
      <c r="P53" s="21">
        <v>46</v>
      </c>
      <c r="Q53" s="21">
        <v>18</v>
      </c>
      <c r="R53" s="21">
        <v>10</v>
      </c>
      <c r="S53" s="21">
        <v>5</v>
      </c>
      <c r="T53" s="21">
        <v>0</v>
      </c>
      <c r="U53" s="21">
        <v>0</v>
      </c>
      <c r="V53" s="21">
        <v>0</v>
      </c>
      <c r="W53" s="21">
        <v>0</v>
      </c>
      <c r="X53" s="41">
        <f>ROUND((F53+H53)/C53*100,1)</f>
        <v>17.9</v>
      </c>
      <c r="Y53" s="13">
        <f>ROUND(SUM(J53:K53)/C53*100,1)</f>
        <v>9.8</v>
      </c>
      <c r="Z53" s="13">
        <f>ROUND((SUM(P53:Q53)+SUM(V53:W53))/C53*100,1)</f>
        <v>57.1</v>
      </c>
    </row>
    <row r="54" spans="1:26" s="12" customFormat="1" ht="11.25" customHeight="1">
      <c r="A54" s="20" t="s">
        <v>170</v>
      </c>
      <c r="B54" s="22" t="s">
        <v>45</v>
      </c>
      <c r="C54" s="10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41">
        <v>0</v>
      </c>
      <c r="Y54" s="13">
        <v>0</v>
      </c>
      <c r="Z54" s="13">
        <v>0</v>
      </c>
    </row>
    <row r="55" spans="1:26" s="12" customFormat="1" ht="11.25" customHeight="1">
      <c r="A55" s="20" t="s">
        <v>171</v>
      </c>
      <c r="B55" s="22" t="s">
        <v>46</v>
      </c>
      <c r="C55" s="10">
        <v>311</v>
      </c>
      <c r="D55" s="21">
        <v>135</v>
      </c>
      <c r="E55" s="21">
        <v>176</v>
      </c>
      <c r="F55" s="21">
        <v>99</v>
      </c>
      <c r="G55" s="21">
        <v>98</v>
      </c>
      <c r="H55" s="21">
        <v>104</v>
      </c>
      <c r="I55" s="21">
        <v>71</v>
      </c>
      <c r="J55" s="21">
        <v>12</v>
      </c>
      <c r="K55" s="21">
        <v>48</v>
      </c>
      <c r="L55" s="21">
        <v>13</v>
      </c>
      <c r="M55" s="21">
        <v>2</v>
      </c>
      <c r="N55" s="21">
        <v>0</v>
      </c>
      <c r="O55" s="21">
        <v>0</v>
      </c>
      <c r="P55" s="21">
        <v>8</v>
      </c>
      <c r="Q55" s="21">
        <v>15</v>
      </c>
      <c r="R55" s="21">
        <v>3</v>
      </c>
      <c r="S55" s="21">
        <v>7</v>
      </c>
      <c r="T55" s="21">
        <v>0</v>
      </c>
      <c r="U55" s="21">
        <v>0</v>
      </c>
      <c r="V55" s="21">
        <v>0</v>
      </c>
      <c r="W55" s="21">
        <v>0</v>
      </c>
      <c r="X55" s="41">
        <f>ROUND((F55+H55)/C55*100,1)</f>
        <v>65.3</v>
      </c>
      <c r="Y55" s="13">
        <f>ROUND(SUM(J55:K55)/C55*100,1)</f>
        <v>19.3</v>
      </c>
      <c r="Z55" s="13">
        <f>ROUND((SUM(P55:Q55)+SUM(V55:W55))/C55*100,1)</f>
        <v>7.4</v>
      </c>
    </row>
    <row r="56" spans="1:26" s="12" customFormat="1" ht="11.25" customHeight="1">
      <c r="A56" s="20" t="s">
        <v>172</v>
      </c>
      <c r="B56" s="22" t="s">
        <v>47</v>
      </c>
      <c r="C56" s="10">
        <v>225</v>
      </c>
      <c r="D56" s="21">
        <v>60</v>
      </c>
      <c r="E56" s="21">
        <v>165</v>
      </c>
      <c r="F56" s="21">
        <v>24</v>
      </c>
      <c r="G56" s="21">
        <v>24</v>
      </c>
      <c r="H56" s="21">
        <v>63</v>
      </c>
      <c r="I56" s="21">
        <v>21</v>
      </c>
      <c r="J56" s="21">
        <v>15</v>
      </c>
      <c r="K56" s="21">
        <v>48</v>
      </c>
      <c r="L56" s="21">
        <v>0</v>
      </c>
      <c r="M56" s="21">
        <v>4</v>
      </c>
      <c r="N56" s="21">
        <v>2</v>
      </c>
      <c r="O56" s="21">
        <v>1</v>
      </c>
      <c r="P56" s="21">
        <v>11</v>
      </c>
      <c r="Q56" s="21">
        <v>34</v>
      </c>
      <c r="R56" s="21">
        <v>8</v>
      </c>
      <c r="S56" s="21">
        <v>15</v>
      </c>
      <c r="T56" s="21">
        <v>0</v>
      </c>
      <c r="U56" s="21">
        <v>0</v>
      </c>
      <c r="V56" s="21">
        <v>0</v>
      </c>
      <c r="W56" s="21">
        <v>0</v>
      </c>
      <c r="X56" s="41">
        <f>ROUND((F56+H56)/C56*100,1)</f>
        <v>38.7</v>
      </c>
      <c r="Y56" s="13">
        <f>ROUND(SUM(J56:K56)/C56*100,1)</f>
        <v>28</v>
      </c>
      <c r="Z56" s="13">
        <f>ROUND((SUM(P56:Q56)+SUM(V56:W56))/C56*100,1)</f>
        <v>20</v>
      </c>
    </row>
    <row r="57" spans="1:26" s="26" customFormat="1" ht="11.25" customHeight="1">
      <c r="A57" s="24" t="s">
        <v>173</v>
      </c>
      <c r="B57" s="25" t="s">
        <v>48</v>
      </c>
      <c r="C57" s="10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39">
        <v>0</v>
      </c>
      <c r="Y57" s="27">
        <v>0</v>
      </c>
      <c r="Z57" s="27">
        <v>0</v>
      </c>
    </row>
    <row r="58" spans="1:26" s="17" customFormat="1" ht="15.75" customHeight="1">
      <c r="A58" s="14"/>
      <c r="B58" s="15" t="s">
        <v>37</v>
      </c>
      <c r="C58" s="16">
        <f aca="true" t="shared" si="15" ref="C58:W58">C59+SUM(C60:C75)</f>
        <v>3249</v>
      </c>
      <c r="D58" s="16">
        <f t="shared" si="15"/>
        <v>1584</v>
      </c>
      <c r="E58" s="16">
        <f t="shared" si="15"/>
        <v>1665</v>
      </c>
      <c r="F58" s="16">
        <f t="shared" si="15"/>
        <v>819</v>
      </c>
      <c r="G58" s="16">
        <f t="shared" si="15"/>
        <v>797</v>
      </c>
      <c r="H58" s="16">
        <f t="shared" si="15"/>
        <v>852</v>
      </c>
      <c r="I58" s="16">
        <f t="shared" si="15"/>
        <v>530</v>
      </c>
      <c r="J58" s="16">
        <f t="shared" si="15"/>
        <v>217</v>
      </c>
      <c r="K58" s="16">
        <f t="shared" si="15"/>
        <v>334</v>
      </c>
      <c r="L58" s="16">
        <f t="shared" si="15"/>
        <v>121</v>
      </c>
      <c r="M58" s="16">
        <f t="shared" si="15"/>
        <v>51</v>
      </c>
      <c r="N58" s="16">
        <f t="shared" si="15"/>
        <v>12</v>
      </c>
      <c r="O58" s="16">
        <f t="shared" si="15"/>
        <v>4</v>
      </c>
      <c r="P58" s="16">
        <f t="shared" si="15"/>
        <v>382</v>
      </c>
      <c r="Q58" s="16">
        <f t="shared" si="15"/>
        <v>344</v>
      </c>
      <c r="R58" s="16">
        <f t="shared" si="15"/>
        <v>33</v>
      </c>
      <c r="S58" s="16">
        <f t="shared" si="15"/>
        <v>80</v>
      </c>
      <c r="T58" s="16">
        <f t="shared" si="15"/>
        <v>0</v>
      </c>
      <c r="U58" s="16">
        <f t="shared" si="15"/>
        <v>0</v>
      </c>
      <c r="V58" s="16">
        <f t="shared" si="15"/>
        <v>1</v>
      </c>
      <c r="W58" s="16">
        <f t="shared" si="15"/>
        <v>12</v>
      </c>
      <c r="X58" s="40">
        <f>ROUND((F58+H58)/C58*100,1)</f>
        <v>51.4</v>
      </c>
      <c r="Y58" s="18">
        <f>ROUND(SUM(J58:K58)/C58*100,1)</f>
        <v>17</v>
      </c>
      <c r="Z58" s="18">
        <f>ROUND((SUM(P58:Q58)+SUM(V58:W58))/C58*100,1)</f>
        <v>22.7</v>
      </c>
    </row>
    <row r="59" spans="1:26" s="26" customFormat="1" ht="11.25" customHeight="1">
      <c r="A59" s="24" t="s">
        <v>174</v>
      </c>
      <c r="B59" s="25" t="s">
        <v>39</v>
      </c>
      <c r="C59" s="10">
        <v>532</v>
      </c>
      <c r="D59" s="11">
        <v>286</v>
      </c>
      <c r="E59" s="11">
        <v>246</v>
      </c>
      <c r="F59" s="11">
        <v>108</v>
      </c>
      <c r="G59" s="11">
        <v>106</v>
      </c>
      <c r="H59" s="11">
        <v>131</v>
      </c>
      <c r="I59" s="11">
        <v>94</v>
      </c>
      <c r="J59" s="11">
        <v>44</v>
      </c>
      <c r="K59" s="11">
        <v>46</v>
      </c>
      <c r="L59" s="11">
        <v>21</v>
      </c>
      <c r="M59" s="11">
        <v>9</v>
      </c>
      <c r="N59" s="11">
        <v>2</v>
      </c>
      <c r="O59" s="11">
        <v>0</v>
      </c>
      <c r="P59" s="11">
        <v>105</v>
      </c>
      <c r="Q59" s="11">
        <v>42</v>
      </c>
      <c r="R59" s="11">
        <v>6</v>
      </c>
      <c r="S59" s="11">
        <v>18</v>
      </c>
      <c r="T59" s="11">
        <v>0</v>
      </c>
      <c r="U59" s="11">
        <v>0</v>
      </c>
      <c r="V59" s="11">
        <v>1</v>
      </c>
      <c r="W59" s="11">
        <v>0</v>
      </c>
      <c r="X59" s="39">
        <f>ROUND((F59+H59)/C59*100,1)</f>
        <v>44.9</v>
      </c>
      <c r="Y59" s="27">
        <f>ROUND(SUM(J59:K59)/C59*100,1)</f>
        <v>16.9</v>
      </c>
      <c r="Z59" s="27">
        <f>ROUND((SUM(P59:Q59)+SUM(V59:W59))/C59*100,1)</f>
        <v>27.8</v>
      </c>
    </row>
    <row r="60" spans="1:26" s="12" customFormat="1" ht="11.25" customHeight="1">
      <c r="A60" s="20" t="s">
        <v>175</v>
      </c>
      <c r="B60" s="22" t="s">
        <v>40</v>
      </c>
      <c r="C60" s="10">
        <v>617</v>
      </c>
      <c r="D60" s="21">
        <v>292</v>
      </c>
      <c r="E60" s="21">
        <v>325</v>
      </c>
      <c r="F60" s="21">
        <v>173</v>
      </c>
      <c r="G60" s="21">
        <v>171</v>
      </c>
      <c r="H60" s="21">
        <v>197</v>
      </c>
      <c r="I60" s="21">
        <v>153</v>
      </c>
      <c r="J60" s="21">
        <v>30</v>
      </c>
      <c r="K60" s="21">
        <v>44</v>
      </c>
      <c r="L60" s="21">
        <v>25</v>
      </c>
      <c r="M60" s="21">
        <v>10</v>
      </c>
      <c r="N60" s="21">
        <v>0</v>
      </c>
      <c r="O60" s="21">
        <v>1</v>
      </c>
      <c r="P60" s="21">
        <v>55</v>
      </c>
      <c r="Q60" s="21">
        <v>49</v>
      </c>
      <c r="R60" s="21">
        <v>9</v>
      </c>
      <c r="S60" s="21">
        <v>24</v>
      </c>
      <c r="T60" s="21">
        <v>0</v>
      </c>
      <c r="U60" s="21">
        <v>0</v>
      </c>
      <c r="V60" s="21">
        <v>0</v>
      </c>
      <c r="W60" s="21">
        <v>0</v>
      </c>
      <c r="X60" s="41">
        <f>ROUND((F60+H60)/C60*100,1)</f>
        <v>60</v>
      </c>
      <c r="Y60" s="13">
        <f>ROUND(SUM(J60:K60)/C60*100,1)</f>
        <v>12</v>
      </c>
      <c r="Z60" s="13">
        <f>ROUND((SUM(P60:Q60)+SUM(V60:W60))/C60*100,1)</f>
        <v>16.9</v>
      </c>
    </row>
    <row r="61" spans="1:26" s="12" customFormat="1" ht="11.25" customHeight="1">
      <c r="A61" s="20" t="s">
        <v>176</v>
      </c>
      <c r="B61" s="22" t="s">
        <v>41</v>
      </c>
      <c r="C61" s="10">
        <v>397</v>
      </c>
      <c r="D61" s="21">
        <v>201</v>
      </c>
      <c r="E61" s="21">
        <v>196</v>
      </c>
      <c r="F61" s="21">
        <v>141</v>
      </c>
      <c r="G61" s="21">
        <v>137</v>
      </c>
      <c r="H61" s="21">
        <v>134</v>
      </c>
      <c r="I61" s="21">
        <v>84</v>
      </c>
      <c r="J61" s="21">
        <v>18</v>
      </c>
      <c r="K61" s="21">
        <v>46</v>
      </c>
      <c r="L61" s="21">
        <v>34</v>
      </c>
      <c r="M61" s="21">
        <v>6</v>
      </c>
      <c r="N61" s="21">
        <v>0</v>
      </c>
      <c r="O61" s="21">
        <v>1</v>
      </c>
      <c r="P61" s="21">
        <v>6</v>
      </c>
      <c r="Q61" s="21">
        <v>7</v>
      </c>
      <c r="R61" s="21">
        <v>2</v>
      </c>
      <c r="S61" s="21">
        <v>2</v>
      </c>
      <c r="T61" s="21">
        <v>0</v>
      </c>
      <c r="U61" s="21">
        <v>0</v>
      </c>
      <c r="V61" s="21">
        <v>0</v>
      </c>
      <c r="W61" s="21">
        <v>0</v>
      </c>
      <c r="X61" s="41">
        <f>ROUND((F61+H61)/C61*100,1)</f>
        <v>69.3</v>
      </c>
      <c r="Y61" s="13">
        <f>ROUND(SUM(J61:K61)/C61*100,1)</f>
        <v>16.1</v>
      </c>
      <c r="Z61" s="13">
        <f>ROUND((SUM(P61:Q61)+SUM(V61:W61))/C61*100,1)</f>
        <v>3.3</v>
      </c>
    </row>
    <row r="62" spans="1:26" s="12" customFormat="1" ht="11.25" customHeight="1">
      <c r="A62" s="20" t="s">
        <v>177</v>
      </c>
      <c r="B62" s="25" t="s">
        <v>49</v>
      </c>
      <c r="C62" s="10">
        <v>173</v>
      </c>
      <c r="D62" s="11">
        <v>5</v>
      </c>
      <c r="E62" s="11">
        <v>168</v>
      </c>
      <c r="F62" s="11">
        <v>0</v>
      </c>
      <c r="G62" s="11">
        <v>0</v>
      </c>
      <c r="H62" s="11">
        <v>46</v>
      </c>
      <c r="I62" s="11">
        <v>7</v>
      </c>
      <c r="J62" s="11">
        <v>0</v>
      </c>
      <c r="K62" s="11">
        <v>49</v>
      </c>
      <c r="L62" s="11">
        <v>0</v>
      </c>
      <c r="M62" s="11">
        <v>1</v>
      </c>
      <c r="N62" s="11">
        <v>0</v>
      </c>
      <c r="O62" s="11">
        <v>0</v>
      </c>
      <c r="P62" s="11">
        <v>3</v>
      </c>
      <c r="Q62" s="11">
        <v>59</v>
      </c>
      <c r="R62" s="11">
        <v>2</v>
      </c>
      <c r="S62" s="11">
        <v>13</v>
      </c>
      <c r="T62" s="11">
        <v>0</v>
      </c>
      <c r="U62" s="11">
        <v>0</v>
      </c>
      <c r="V62" s="11">
        <v>0</v>
      </c>
      <c r="W62" s="11">
        <v>9</v>
      </c>
      <c r="X62" s="39">
        <f>ROUND((F62+H62)/C62*100,1)</f>
        <v>26.6</v>
      </c>
      <c r="Y62" s="13">
        <f>ROUND(SUM(J62:K62)/C62*100,1)</f>
        <v>28.3</v>
      </c>
      <c r="Z62" s="13">
        <f>ROUND((SUM(P62:Q62)+SUM(V62:W62))/C62*100,1)</f>
        <v>41</v>
      </c>
    </row>
    <row r="63" spans="1:26" s="12" customFormat="1" ht="11.25" customHeight="1">
      <c r="A63" s="20">
        <v>462</v>
      </c>
      <c r="B63" s="25" t="s">
        <v>178</v>
      </c>
      <c r="C63" s="10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39">
        <v>0</v>
      </c>
      <c r="Y63" s="13">
        <v>0</v>
      </c>
      <c r="Z63" s="13">
        <v>0</v>
      </c>
    </row>
    <row r="64" spans="1:26" s="12" customFormat="1" ht="11.25" customHeight="1">
      <c r="A64" s="20" t="s">
        <v>179</v>
      </c>
      <c r="B64" s="22" t="s">
        <v>50</v>
      </c>
      <c r="C64" s="10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41">
        <v>0</v>
      </c>
      <c r="Y64" s="13">
        <v>0</v>
      </c>
      <c r="Z64" s="13">
        <v>0</v>
      </c>
    </row>
    <row r="65" spans="1:26" s="12" customFormat="1" ht="11.25" customHeight="1">
      <c r="A65" s="20" t="s">
        <v>180</v>
      </c>
      <c r="B65" s="22" t="s">
        <v>51</v>
      </c>
      <c r="C65" s="10">
        <v>266</v>
      </c>
      <c r="D65" s="21">
        <v>123</v>
      </c>
      <c r="E65" s="21">
        <v>143</v>
      </c>
      <c r="F65" s="21">
        <v>75</v>
      </c>
      <c r="G65" s="21">
        <v>70</v>
      </c>
      <c r="H65" s="21">
        <v>66</v>
      </c>
      <c r="I65" s="21">
        <v>30</v>
      </c>
      <c r="J65" s="21">
        <v>17</v>
      </c>
      <c r="K65" s="21">
        <v>30</v>
      </c>
      <c r="L65" s="21">
        <v>8</v>
      </c>
      <c r="M65" s="21">
        <v>10</v>
      </c>
      <c r="N65" s="21">
        <v>0</v>
      </c>
      <c r="O65" s="21">
        <v>0</v>
      </c>
      <c r="P65" s="21">
        <v>19</v>
      </c>
      <c r="Q65" s="21">
        <v>26</v>
      </c>
      <c r="R65" s="21">
        <v>4</v>
      </c>
      <c r="S65" s="21">
        <v>11</v>
      </c>
      <c r="T65" s="21">
        <v>0</v>
      </c>
      <c r="U65" s="21">
        <v>0</v>
      </c>
      <c r="V65" s="21">
        <v>0</v>
      </c>
      <c r="W65" s="21">
        <v>0</v>
      </c>
      <c r="X65" s="41">
        <f>ROUND((F65+H65)/C65*100,1)</f>
        <v>53</v>
      </c>
      <c r="Y65" s="13">
        <f>ROUND(SUM(J65:K65)/C65*100,1)</f>
        <v>17.7</v>
      </c>
      <c r="Z65" s="13">
        <f>ROUND((SUM(P65:Q65)+SUM(V65:W65))/C65*100,1)</f>
        <v>16.9</v>
      </c>
    </row>
    <row r="66" spans="1:26" s="12" customFormat="1" ht="11.25" customHeight="1">
      <c r="A66" s="20" t="s">
        <v>181</v>
      </c>
      <c r="B66" s="22" t="s">
        <v>52</v>
      </c>
      <c r="C66" s="10">
        <v>438</v>
      </c>
      <c r="D66" s="21">
        <v>270</v>
      </c>
      <c r="E66" s="21">
        <v>168</v>
      </c>
      <c r="F66" s="21">
        <v>150</v>
      </c>
      <c r="G66" s="21">
        <v>148</v>
      </c>
      <c r="H66" s="21">
        <v>91</v>
      </c>
      <c r="I66" s="21">
        <v>58</v>
      </c>
      <c r="J66" s="21">
        <v>28</v>
      </c>
      <c r="K66" s="21">
        <v>28</v>
      </c>
      <c r="L66" s="21">
        <v>18</v>
      </c>
      <c r="M66" s="21">
        <v>9</v>
      </c>
      <c r="N66" s="21">
        <v>10</v>
      </c>
      <c r="O66" s="21">
        <v>2</v>
      </c>
      <c r="P66" s="21">
        <v>59</v>
      </c>
      <c r="Q66" s="21">
        <v>34</v>
      </c>
      <c r="R66" s="21">
        <v>5</v>
      </c>
      <c r="S66" s="21">
        <v>4</v>
      </c>
      <c r="T66" s="21">
        <v>0</v>
      </c>
      <c r="U66" s="21">
        <v>0</v>
      </c>
      <c r="V66" s="21">
        <v>0</v>
      </c>
      <c r="W66" s="21">
        <v>1</v>
      </c>
      <c r="X66" s="41">
        <f>ROUND((F66+H66)/C66*100,1)</f>
        <v>55</v>
      </c>
      <c r="Y66" s="13">
        <f>ROUND(SUM(J66:K66)/C66*100,1)</f>
        <v>12.8</v>
      </c>
      <c r="Z66" s="13">
        <f>ROUND((SUM(P66:Q66)+SUM(V66:W66))/C66*100,1)</f>
        <v>21.5</v>
      </c>
    </row>
    <row r="67" spans="1:26" s="12" customFormat="1" ht="11.25" customHeight="1">
      <c r="A67" s="20" t="s">
        <v>182</v>
      </c>
      <c r="B67" s="22" t="s">
        <v>53</v>
      </c>
      <c r="C67" s="10">
        <v>257</v>
      </c>
      <c r="D67" s="21">
        <v>131</v>
      </c>
      <c r="E67" s="21">
        <v>126</v>
      </c>
      <c r="F67" s="21">
        <v>53</v>
      </c>
      <c r="G67" s="21">
        <v>51</v>
      </c>
      <c r="H67" s="21">
        <v>66</v>
      </c>
      <c r="I67" s="21">
        <v>43</v>
      </c>
      <c r="J67" s="21">
        <v>20</v>
      </c>
      <c r="K67" s="21">
        <v>20</v>
      </c>
      <c r="L67" s="21">
        <v>5</v>
      </c>
      <c r="M67" s="21">
        <v>3</v>
      </c>
      <c r="N67" s="21">
        <v>0</v>
      </c>
      <c r="O67" s="21">
        <v>0</v>
      </c>
      <c r="P67" s="21">
        <v>53</v>
      </c>
      <c r="Q67" s="21">
        <v>37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2</v>
      </c>
      <c r="X67" s="41">
        <f>ROUND((F67+H67)/C67*100,1)</f>
        <v>46.3</v>
      </c>
      <c r="Y67" s="13">
        <f>ROUND(SUM(J67:K67)/C67*100,1)</f>
        <v>15.6</v>
      </c>
      <c r="Z67" s="13">
        <f>ROUND((SUM(P67:Q67)+SUM(V67:W67))/C67*100,1)</f>
        <v>35.8</v>
      </c>
    </row>
    <row r="68" spans="1:26" s="12" customFormat="1" ht="11.25" customHeight="1">
      <c r="A68" s="20" t="s">
        <v>183</v>
      </c>
      <c r="B68" s="22" t="s">
        <v>54</v>
      </c>
      <c r="C68" s="10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41">
        <v>0</v>
      </c>
      <c r="Y68" s="13">
        <v>0</v>
      </c>
      <c r="Z68" s="13">
        <v>0</v>
      </c>
    </row>
    <row r="69" spans="1:26" s="12" customFormat="1" ht="11.25" customHeight="1">
      <c r="A69" s="20" t="s">
        <v>184</v>
      </c>
      <c r="B69" s="22" t="s">
        <v>55</v>
      </c>
      <c r="C69" s="10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41">
        <v>0</v>
      </c>
      <c r="Y69" s="13">
        <v>0</v>
      </c>
      <c r="Z69" s="13">
        <v>0</v>
      </c>
    </row>
    <row r="70" spans="1:26" s="12" customFormat="1" ht="11.25" customHeight="1">
      <c r="A70" s="20" t="s">
        <v>185</v>
      </c>
      <c r="B70" s="22" t="s">
        <v>56</v>
      </c>
      <c r="C70" s="10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41">
        <v>0</v>
      </c>
      <c r="Y70" s="13">
        <v>0</v>
      </c>
      <c r="Z70" s="13">
        <v>0</v>
      </c>
    </row>
    <row r="71" spans="1:26" s="12" customFormat="1" ht="11.25" customHeight="1">
      <c r="A71" s="20" t="s">
        <v>186</v>
      </c>
      <c r="B71" s="22" t="s">
        <v>57</v>
      </c>
      <c r="C71" s="10">
        <v>386</v>
      </c>
      <c r="D71" s="21">
        <v>176</v>
      </c>
      <c r="E71" s="21">
        <v>210</v>
      </c>
      <c r="F71" s="21">
        <v>110</v>
      </c>
      <c r="G71" s="21">
        <v>105</v>
      </c>
      <c r="H71" s="21">
        <v>107</v>
      </c>
      <c r="I71" s="21">
        <v>57</v>
      </c>
      <c r="J71" s="21">
        <v>27</v>
      </c>
      <c r="K71" s="21">
        <v>56</v>
      </c>
      <c r="L71" s="21">
        <v>10</v>
      </c>
      <c r="M71" s="21">
        <v>3</v>
      </c>
      <c r="N71" s="21">
        <v>0</v>
      </c>
      <c r="O71" s="21">
        <v>0</v>
      </c>
      <c r="P71" s="21">
        <v>25</v>
      </c>
      <c r="Q71" s="21">
        <v>38</v>
      </c>
      <c r="R71" s="21">
        <v>4</v>
      </c>
      <c r="S71" s="21">
        <v>6</v>
      </c>
      <c r="T71" s="21">
        <v>0</v>
      </c>
      <c r="U71" s="21">
        <v>0</v>
      </c>
      <c r="V71" s="21">
        <v>0</v>
      </c>
      <c r="W71" s="21">
        <v>0</v>
      </c>
      <c r="X71" s="41">
        <f>ROUND((F71+H71)/C71*100,1)</f>
        <v>56.2</v>
      </c>
      <c r="Y71" s="13">
        <f>ROUND(SUM(J71:K71)/C71*100,1)</f>
        <v>21.5</v>
      </c>
      <c r="Z71" s="13">
        <f>ROUND((SUM(P71:Q71)+SUM(V71:W71))/C71*100,1)</f>
        <v>16.3</v>
      </c>
    </row>
    <row r="72" spans="1:26" s="12" customFormat="1" ht="11.25" customHeight="1">
      <c r="A72" s="20" t="s">
        <v>187</v>
      </c>
      <c r="B72" s="22" t="s">
        <v>58</v>
      </c>
      <c r="C72" s="10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41">
        <v>0</v>
      </c>
      <c r="Y72" s="13">
        <v>0</v>
      </c>
      <c r="Z72" s="13">
        <v>0</v>
      </c>
    </row>
    <row r="73" spans="1:26" s="12" customFormat="1" ht="11.25" customHeight="1">
      <c r="A73" s="20" t="s">
        <v>188</v>
      </c>
      <c r="B73" s="22" t="s">
        <v>59</v>
      </c>
      <c r="C73" s="10">
        <v>145</v>
      </c>
      <c r="D73" s="21">
        <v>75</v>
      </c>
      <c r="E73" s="21">
        <v>70</v>
      </c>
      <c r="F73" s="21">
        <v>8</v>
      </c>
      <c r="G73" s="21">
        <v>8</v>
      </c>
      <c r="H73" s="21">
        <v>13</v>
      </c>
      <c r="I73" s="21">
        <v>4</v>
      </c>
      <c r="J73" s="21">
        <v>25</v>
      </c>
      <c r="K73" s="21">
        <v>9</v>
      </c>
      <c r="L73" s="21">
        <v>0</v>
      </c>
      <c r="M73" s="21">
        <v>0</v>
      </c>
      <c r="N73" s="21">
        <v>0</v>
      </c>
      <c r="O73" s="21">
        <v>0</v>
      </c>
      <c r="P73" s="21">
        <v>42</v>
      </c>
      <c r="Q73" s="21">
        <v>47</v>
      </c>
      <c r="R73" s="21">
        <v>0</v>
      </c>
      <c r="S73" s="21">
        <v>1</v>
      </c>
      <c r="T73" s="21">
        <v>0</v>
      </c>
      <c r="U73" s="21">
        <v>0</v>
      </c>
      <c r="V73" s="21">
        <v>0</v>
      </c>
      <c r="W73" s="21">
        <v>0</v>
      </c>
      <c r="X73" s="41">
        <f>ROUND((F73+H73)/C73*100,1)</f>
        <v>14.5</v>
      </c>
      <c r="Y73" s="13">
        <f>ROUND(SUM(J73:K73)/C73*100,1)</f>
        <v>23.4</v>
      </c>
      <c r="Z73" s="13">
        <f>ROUND((SUM(P73:Q73)+SUM(V73:W73))/C73*100,1)</f>
        <v>61.4</v>
      </c>
    </row>
    <row r="74" spans="1:26" s="12" customFormat="1" ht="11.25" customHeight="1">
      <c r="A74" s="20" t="s">
        <v>189</v>
      </c>
      <c r="B74" s="22" t="s">
        <v>60</v>
      </c>
      <c r="C74" s="10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41">
        <v>0</v>
      </c>
      <c r="Y74" s="13">
        <v>0</v>
      </c>
      <c r="Z74" s="13">
        <v>0</v>
      </c>
    </row>
    <row r="75" spans="1:26" s="12" customFormat="1" ht="11.25" customHeight="1">
      <c r="A75" s="20" t="s">
        <v>190</v>
      </c>
      <c r="B75" s="22" t="s">
        <v>61</v>
      </c>
      <c r="C75" s="10">
        <v>38</v>
      </c>
      <c r="D75" s="21">
        <v>25</v>
      </c>
      <c r="E75" s="21">
        <v>13</v>
      </c>
      <c r="F75" s="21">
        <v>1</v>
      </c>
      <c r="G75" s="21">
        <v>1</v>
      </c>
      <c r="H75" s="21">
        <v>1</v>
      </c>
      <c r="I75" s="21">
        <v>0</v>
      </c>
      <c r="J75" s="21">
        <v>8</v>
      </c>
      <c r="K75" s="21">
        <v>6</v>
      </c>
      <c r="L75" s="21">
        <v>0</v>
      </c>
      <c r="M75" s="21">
        <v>0</v>
      </c>
      <c r="N75" s="21">
        <v>0</v>
      </c>
      <c r="O75" s="21">
        <v>0</v>
      </c>
      <c r="P75" s="21">
        <v>15</v>
      </c>
      <c r="Q75" s="21">
        <v>5</v>
      </c>
      <c r="R75" s="21">
        <v>1</v>
      </c>
      <c r="S75" s="21">
        <v>1</v>
      </c>
      <c r="T75" s="21">
        <v>0</v>
      </c>
      <c r="U75" s="21">
        <v>0</v>
      </c>
      <c r="V75" s="21">
        <v>0</v>
      </c>
      <c r="W75" s="21">
        <v>0</v>
      </c>
      <c r="X75" s="41">
        <f>ROUND((F75+H75)/C75*100,1)</f>
        <v>5.3</v>
      </c>
      <c r="Y75" s="13">
        <f>ROUND(SUM(J75:K75)/C75*100,1)</f>
        <v>36.8</v>
      </c>
      <c r="Z75" s="13">
        <f>ROUND((SUM(P75:Q75)+SUM(V75:W75))/C75*100,1)</f>
        <v>52.6</v>
      </c>
    </row>
    <row r="76" spans="1:26" s="17" customFormat="1" ht="15.75" customHeight="1">
      <c r="A76" s="14"/>
      <c r="B76" s="15" t="s">
        <v>62</v>
      </c>
      <c r="C76" s="16">
        <f aca="true" t="shared" si="16" ref="C76:O76">SUM(C77:C95)</f>
        <v>2191</v>
      </c>
      <c r="D76" s="16">
        <f t="shared" si="16"/>
        <v>1085</v>
      </c>
      <c r="E76" s="16">
        <f t="shared" si="16"/>
        <v>1106</v>
      </c>
      <c r="F76" s="16">
        <f t="shared" si="16"/>
        <v>460</v>
      </c>
      <c r="G76" s="16">
        <f t="shared" si="16"/>
        <v>427</v>
      </c>
      <c r="H76" s="16">
        <f t="shared" si="16"/>
        <v>527</v>
      </c>
      <c r="I76" s="16">
        <f t="shared" si="16"/>
        <v>286</v>
      </c>
      <c r="J76" s="16">
        <f t="shared" si="16"/>
        <v>247</v>
      </c>
      <c r="K76" s="16">
        <f t="shared" si="16"/>
        <v>268</v>
      </c>
      <c r="L76" s="16">
        <f t="shared" si="16"/>
        <v>48</v>
      </c>
      <c r="M76" s="16">
        <f t="shared" si="16"/>
        <v>14</v>
      </c>
      <c r="N76" s="16">
        <f t="shared" si="16"/>
        <v>36</v>
      </c>
      <c r="O76" s="16">
        <f t="shared" si="16"/>
        <v>1</v>
      </c>
      <c r="P76" s="16">
        <f aca="true" t="shared" si="17" ref="P76:W76">SUM(P77:P95)</f>
        <v>256</v>
      </c>
      <c r="Q76" s="16">
        <f t="shared" si="17"/>
        <v>247</v>
      </c>
      <c r="R76" s="16">
        <f t="shared" si="17"/>
        <v>38</v>
      </c>
      <c r="S76" s="16">
        <f t="shared" si="17"/>
        <v>49</v>
      </c>
      <c r="T76" s="16">
        <f t="shared" si="17"/>
        <v>0</v>
      </c>
      <c r="U76" s="16">
        <f t="shared" si="17"/>
        <v>0</v>
      </c>
      <c r="V76" s="16">
        <f t="shared" si="17"/>
        <v>2</v>
      </c>
      <c r="W76" s="16">
        <f t="shared" si="17"/>
        <v>3</v>
      </c>
      <c r="X76" s="40">
        <f>ROUND((F76+H76)/C76*100,1)</f>
        <v>45</v>
      </c>
      <c r="Y76" s="18">
        <f>ROUND(SUM(J76:K76)/C76*100,1)</f>
        <v>23.5</v>
      </c>
      <c r="Z76" s="18">
        <f>ROUND((SUM(P76:Q76)+SUM(V76:W76))/C76*100,1)</f>
        <v>23.2</v>
      </c>
    </row>
    <row r="77" spans="1:26" s="12" customFormat="1" ht="11.25" customHeight="1">
      <c r="A77" s="20" t="s">
        <v>191</v>
      </c>
      <c r="B77" s="22" t="s">
        <v>63</v>
      </c>
      <c r="C77" s="10">
        <v>687</v>
      </c>
      <c r="D77" s="21">
        <v>397</v>
      </c>
      <c r="E77" s="21">
        <v>290</v>
      </c>
      <c r="F77" s="21">
        <v>182</v>
      </c>
      <c r="G77" s="21">
        <v>169</v>
      </c>
      <c r="H77" s="21">
        <v>145</v>
      </c>
      <c r="I77" s="21">
        <v>100</v>
      </c>
      <c r="J77" s="21">
        <v>72</v>
      </c>
      <c r="K77" s="21">
        <v>52</v>
      </c>
      <c r="L77" s="21">
        <v>25</v>
      </c>
      <c r="M77" s="21">
        <v>7</v>
      </c>
      <c r="N77" s="21">
        <v>14</v>
      </c>
      <c r="O77" s="21">
        <v>0</v>
      </c>
      <c r="P77" s="21">
        <v>90</v>
      </c>
      <c r="Q77" s="21">
        <v>74</v>
      </c>
      <c r="R77" s="21">
        <v>14</v>
      </c>
      <c r="S77" s="21">
        <v>12</v>
      </c>
      <c r="T77" s="21">
        <v>0</v>
      </c>
      <c r="U77" s="21">
        <v>0</v>
      </c>
      <c r="V77" s="21">
        <v>0</v>
      </c>
      <c r="W77" s="21">
        <v>0</v>
      </c>
      <c r="X77" s="41">
        <f>ROUND((F77+H77)/C77*100,1)</f>
        <v>47.6</v>
      </c>
      <c r="Y77" s="13">
        <f>ROUND(SUM(J77:K77)/C77*100,1)</f>
        <v>18</v>
      </c>
      <c r="Z77" s="13">
        <f>ROUND((SUM(P77:Q77)+SUM(V77:W77))/C77*100,1)</f>
        <v>23.9</v>
      </c>
    </row>
    <row r="78" spans="1:26" s="12" customFormat="1" ht="11.25" customHeight="1">
      <c r="A78" s="20" t="s">
        <v>192</v>
      </c>
      <c r="B78" s="22" t="s">
        <v>64</v>
      </c>
      <c r="C78" s="10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41">
        <v>0</v>
      </c>
      <c r="Y78" s="13">
        <v>0</v>
      </c>
      <c r="Z78" s="13">
        <v>0</v>
      </c>
    </row>
    <row r="79" spans="1:26" s="12" customFormat="1" ht="11.25" customHeight="1">
      <c r="A79" s="20" t="s">
        <v>193</v>
      </c>
      <c r="B79" s="22" t="s">
        <v>65</v>
      </c>
      <c r="C79" s="10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41">
        <v>0</v>
      </c>
      <c r="Y79" s="13">
        <v>0</v>
      </c>
      <c r="Z79" s="13">
        <v>0</v>
      </c>
    </row>
    <row r="80" spans="1:26" s="12" customFormat="1" ht="11.25" customHeight="1">
      <c r="A80" s="20" t="s">
        <v>194</v>
      </c>
      <c r="B80" s="22" t="s">
        <v>66</v>
      </c>
      <c r="C80" s="10">
        <v>160</v>
      </c>
      <c r="D80" s="21">
        <v>87</v>
      </c>
      <c r="E80" s="21">
        <v>73</v>
      </c>
      <c r="F80" s="21">
        <v>20</v>
      </c>
      <c r="G80" s="21">
        <v>18</v>
      </c>
      <c r="H80" s="21">
        <v>23</v>
      </c>
      <c r="I80" s="21">
        <v>10</v>
      </c>
      <c r="J80" s="21">
        <v>17</v>
      </c>
      <c r="K80" s="21">
        <v>16</v>
      </c>
      <c r="L80" s="21">
        <v>2</v>
      </c>
      <c r="M80" s="21">
        <v>0</v>
      </c>
      <c r="N80" s="21">
        <v>4</v>
      </c>
      <c r="O80" s="21">
        <v>1</v>
      </c>
      <c r="P80" s="21">
        <v>32</v>
      </c>
      <c r="Q80" s="21">
        <v>29</v>
      </c>
      <c r="R80" s="21">
        <v>12</v>
      </c>
      <c r="S80" s="21">
        <v>4</v>
      </c>
      <c r="T80" s="21">
        <v>0</v>
      </c>
      <c r="U80" s="21">
        <v>0</v>
      </c>
      <c r="V80" s="21">
        <v>0</v>
      </c>
      <c r="W80" s="21">
        <v>0</v>
      </c>
      <c r="X80" s="41">
        <f>ROUND((F80+H80)/C80*100,1)</f>
        <v>26.9</v>
      </c>
      <c r="Y80" s="13">
        <f>ROUND(SUM(J80:K80)/C80*100,1)</f>
        <v>20.6</v>
      </c>
      <c r="Z80" s="13">
        <f>ROUND((SUM(P80:Q80)+SUM(V80:W80))/C80*100,1)</f>
        <v>38.1</v>
      </c>
    </row>
    <row r="81" spans="1:26" s="12" customFormat="1" ht="11.25" customHeight="1">
      <c r="A81" s="20" t="s">
        <v>195</v>
      </c>
      <c r="B81" s="22" t="s">
        <v>67</v>
      </c>
      <c r="C81" s="10">
        <v>105</v>
      </c>
      <c r="D81" s="21">
        <v>0</v>
      </c>
      <c r="E81" s="21">
        <v>105</v>
      </c>
      <c r="F81" s="21">
        <v>0</v>
      </c>
      <c r="G81" s="21">
        <v>0</v>
      </c>
      <c r="H81" s="21">
        <v>50</v>
      </c>
      <c r="I81" s="21">
        <v>6</v>
      </c>
      <c r="J81" s="21">
        <v>0</v>
      </c>
      <c r="K81" s="21">
        <v>37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15</v>
      </c>
      <c r="R81" s="21">
        <v>0</v>
      </c>
      <c r="S81" s="21">
        <v>3</v>
      </c>
      <c r="T81" s="21">
        <v>0</v>
      </c>
      <c r="U81" s="21">
        <v>0</v>
      </c>
      <c r="V81" s="21">
        <v>0</v>
      </c>
      <c r="W81" s="21">
        <v>2</v>
      </c>
      <c r="X81" s="41">
        <f>ROUND((F81+H81)/C81*100,1)</f>
        <v>47.6</v>
      </c>
      <c r="Y81" s="13">
        <f>ROUND(SUM(J81:K81)/C81*100,1)</f>
        <v>35.2</v>
      </c>
      <c r="Z81" s="13">
        <f>ROUND((SUM(P81:Q81)+SUM(V81:W81))/C81*100,1)</f>
        <v>16.2</v>
      </c>
    </row>
    <row r="82" spans="1:26" s="12" customFormat="1" ht="11.25" customHeight="1">
      <c r="A82" s="20" t="s">
        <v>196</v>
      </c>
      <c r="B82" s="22" t="s">
        <v>68</v>
      </c>
      <c r="C82" s="10">
        <v>184</v>
      </c>
      <c r="D82" s="21">
        <v>75</v>
      </c>
      <c r="E82" s="21">
        <v>109</v>
      </c>
      <c r="F82" s="21">
        <v>25</v>
      </c>
      <c r="G82" s="21">
        <v>23</v>
      </c>
      <c r="H82" s="21">
        <v>60</v>
      </c>
      <c r="I82" s="21">
        <v>25</v>
      </c>
      <c r="J82" s="21">
        <v>24</v>
      </c>
      <c r="K82" s="21">
        <v>34</v>
      </c>
      <c r="L82" s="21">
        <v>3</v>
      </c>
      <c r="M82" s="21">
        <v>1</v>
      </c>
      <c r="N82" s="21">
        <v>9</v>
      </c>
      <c r="O82" s="21">
        <v>0</v>
      </c>
      <c r="P82" s="21">
        <v>13</v>
      </c>
      <c r="Q82" s="21">
        <v>11</v>
      </c>
      <c r="R82" s="21">
        <v>1</v>
      </c>
      <c r="S82" s="21">
        <v>3</v>
      </c>
      <c r="T82" s="21">
        <v>0</v>
      </c>
      <c r="U82" s="21">
        <v>0</v>
      </c>
      <c r="V82" s="21">
        <v>0</v>
      </c>
      <c r="W82" s="21">
        <v>1</v>
      </c>
      <c r="X82" s="41">
        <f>ROUND((F82+H82)/C82*100,1)</f>
        <v>46.2</v>
      </c>
      <c r="Y82" s="13">
        <f>ROUND(SUM(J82:K82)/C82*100,1)</f>
        <v>31.5</v>
      </c>
      <c r="Z82" s="13">
        <f>ROUND((SUM(P82:Q82)+SUM(V82:W82))/C82*100,1)</f>
        <v>13.6</v>
      </c>
    </row>
    <row r="83" spans="1:26" s="12" customFormat="1" ht="11.25" customHeight="1">
      <c r="A83" s="20" t="s">
        <v>197</v>
      </c>
      <c r="B83" s="22" t="s">
        <v>69</v>
      </c>
      <c r="C83" s="10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41">
        <v>0</v>
      </c>
      <c r="Y83" s="13">
        <v>0</v>
      </c>
      <c r="Z83" s="13">
        <v>0</v>
      </c>
    </row>
    <row r="84" spans="1:26" s="12" customFormat="1" ht="11.25" customHeight="1">
      <c r="A84" s="20" t="s">
        <v>198</v>
      </c>
      <c r="B84" s="22" t="s">
        <v>70</v>
      </c>
      <c r="C84" s="10">
        <v>111</v>
      </c>
      <c r="D84" s="21">
        <v>58</v>
      </c>
      <c r="E84" s="21">
        <v>53</v>
      </c>
      <c r="F84" s="21">
        <v>12</v>
      </c>
      <c r="G84" s="21">
        <v>10</v>
      </c>
      <c r="H84" s="21">
        <v>18</v>
      </c>
      <c r="I84" s="21">
        <v>12</v>
      </c>
      <c r="J84" s="21">
        <v>26</v>
      </c>
      <c r="K84" s="21">
        <v>23</v>
      </c>
      <c r="L84" s="21">
        <v>0</v>
      </c>
      <c r="M84" s="21">
        <v>0</v>
      </c>
      <c r="N84" s="21">
        <v>0</v>
      </c>
      <c r="O84" s="21">
        <v>0</v>
      </c>
      <c r="P84" s="21">
        <v>20</v>
      </c>
      <c r="Q84" s="21">
        <v>10</v>
      </c>
      <c r="R84" s="21">
        <v>0</v>
      </c>
      <c r="S84" s="21">
        <v>2</v>
      </c>
      <c r="T84" s="21">
        <v>0</v>
      </c>
      <c r="U84" s="21">
        <v>0</v>
      </c>
      <c r="V84" s="21">
        <v>2</v>
      </c>
      <c r="W84" s="21">
        <v>0</v>
      </c>
      <c r="X84" s="41">
        <f>ROUND((F84+H84)/C84*100,1)</f>
        <v>27</v>
      </c>
      <c r="Y84" s="13">
        <f>ROUND(SUM(J84:K84)/C84*100,1)</f>
        <v>44.1</v>
      </c>
      <c r="Z84" s="13">
        <f>ROUND((SUM(P84:Q84)+SUM(V84:W84))/C84*100,1)</f>
        <v>28.8</v>
      </c>
    </row>
    <row r="85" spans="1:26" s="12" customFormat="1" ht="11.25" customHeight="1">
      <c r="A85" s="20" t="s">
        <v>199</v>
      </c>
      <c r="B85" s="22" t="s">
        <v>71</v>
      </c>
      <c r="C85" s="10">
        <v>158</v>
      </c>
      <c r="D85" s="21">
        <v>70</v>
      </c>
      <c r="E85" s="21">
        <v>88</v>
      </c>
      <c r="F85" s="21">
        <v>25</v>
      </c>
      <c r="G85" s="21">
        <v>23</v>
      </c>
      <c r="H85" s="21">
        <v>29</v>
      </c>
      <c r="I85" s="21">
        <v>14</v>
      </c>
      <c r="J85" s="21">
        <v>25</v>
      </c>
      <c r="K85" s="21">
        <v>23</v>
      </c>
      <c r="L85" s="21">
        <v>0</v>
      </c>
      <c r="M85" s="21">
        <v>1</v>
      </c>
      <c r="N85" s="21">
        <v>2</v>
      </c>
      <c r="O85" s="21">
        <v>0</v>
      </c>
      <c r="P85" s="21">
        <v>17</v>
      </c>
      <c r="Q85" s="21">
        <v>28</v>
      </c>
      <c r="R85" s="21">
        <v>1</v>
      </c>
      <c r="S85" s="21">
        <v>7</v>
      </c>
      <c r="T85" s="21">
        <v>0</v>
      </c>
      <c r="U85" s="21">
        <v>0</v>
      </c>
      <c r="V85" s="21">
        <v>0</v>
      </c>
      <c r="W85" s="21">
        <v>0</v>
      </c>
      <c r="X85" s="41">
        <f>ROUND((F85+H85)/C85*100,1)</f>
        <v>34.2</v>
      </c>
      <c r="Y85" s="13">
        <f>ROUND(SUM(J85:K85)/C85*100,1)</f>
        <v>30.4</v>
      </c>
      <c r="Z85" s="13">
        <f>ROUND((SUM(P85:Q85)+SUM(V85:W85))/C85*100,1)</f>
        <v>28.5</v>
      </c>
    </row>
    <row r="86" spans="1:26" s="12" customFormat="1" ht="11.25" customHeight="1">
      <c r="A86" s="20" t="s">
        <v>200</v>
      </c>
      <c r="B86" s="22" t="s">
        <v>72</v>
      </c>
      <c r="C86" s="10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41">
        <v>0</v>
      </c>
      <c r="Y86" s="13">
        <v>0</v>
      </c>
      <c r="Z86" s="13">
        <v>0</v>
      </c>
    </row>
    <row r="87" spans="1:26" s="12" customFormat="1" ht="11.25" customHeight="1">
      <c r="A87" s="20" t="s">
        <v>201</v>
      </c>
      <c r="B87" s="22" t="s">
        <v>73</v>
      </c>
      <c r="C87" s="10">
        <v>42</v>
      </c>
      <c r="D87" s="21">
        <v>25</v>
      </c>
      <c r="E87" s="21">
        <v>17</v>
      </c>
      <c r="F87" s="21">
        <v>1</v>
      </c>
      <c r="G87" s="21">
        <v>1</v>
      </c>
      <c r="H87" s="21">
        <v>1</v>
      </c>
      <c r="I87" s="21">
        <v>0</v>
      </c>
      <c r="J87" s="21">
        <v>5</v>
      </c>
      <c r="K87" s="21">
        <v>2</v>
      </c>
      <c r="L87" s="21">
        <v>0</v>
      </c>
      <c r="M87" s="21">
        <v>0</v>
      </c>
      <c r="N87" s="21">
        <v>1</v>
      </c>
      <c r="O87" s="21">
        <v>0</v>
      </c>
      <c r="P87" s="21">
        <v>18</v>
      </c>
      <c r="Q87" s="21">
        <v>13</v>
      </c>
      <c r="R87" s="21">
        <v>0</v>
      </c>
      <c r="S87" s="21">
        <v>1</v>
      </c>
      <c r="T87" s="21">
        <v>0</v>
      </c>
      <c r="U87" s="21">
        <v>0</v>
      </c>
      <c r="V87" s="21">
        <v>0</v>
      </c>
      <c r="W87" s="21">
        <v>0</v>
      </c>
      <c r="X87" s="41">
        <f>ROUND((F87+H87)/C87*100,1)</f>
        <v>4.8</v>
      </c>
      <c r="Y87" s="13">
        <f>ROUND(SUM(J87:K87)/C87*100,1)</f>
        <v>16.7</v>
      </c>
      <c r="Z87" s="13">
        <f>ROUND((SUM(P87:Q87)+SUM(V87:W87))/C87*100,1)</f>
        <v>73.8</v>
      </c>
    </row>
    <row r="88" spans="1:26" s="12" customFormat="1" ht="11.25" customHeight="1">
      <c r="A88" s="20" t="s">
        <v>202</v>
      </c>
      <c r="B88" s="22" t="s">
        <v>74</v>
      </c>
      <c r="C88" s="10">
        <v>419</v>
      </c>
      <c r="D88" s="21">
        <v>201</v>
      </c>
      <c r="E88" s="21">
        <v>218</v>
      </c>
      <c r="F88" s="21">
        <v>105</v>
      </c>
      <c r="G88" s="21">
        <v>103</v>
      </c>
      <c r="H88" s="21">
        <v>135</v>
      </c>
      <c r="I88" s="21">
        <v>91</v>
      </c>
      <c r="J88" s="21">
        <v>41</v>
      </c>
      <c r="K88" s="21">
        <v>42</v>
      </c>
      <c r="L88" s="21">
        <v>17</v>
      </c>
      <c r="M88" s="21">
        <v>5</v>
      </c>
      <c r="N88" s="21">
        <v>3</v>
      </c>
      <c r="O88" s="21">
        <v>0</v>
      </c>
      <c r="P88" s="21">
        <v>32</v>
      </c>
      <c r="Q88" s="21">
        <v>32</v>
      </c>
      <c r="R88" s="21">
        <v>3</v>
      </c>
      <c r="S88" s="21">
        <v>4</v>
      </c>
      <c r="T88" s="21">
        <v>0</v>
      </c>
      <c r="U88" s="21">
        <v>0</v>
      </c>
      <c r="V88" s="21">
        <v>0</v>
      </c>
      <c r="W88" s="21">
        <v>0</v>
      </c>
      <c r="X88" s="41">
        <f>ROUND((F88+H88)/C88*100,1)</f>
        <v>57.3</v>
      </c>
      <c r="Y88" s="13">
        <f>ROUND(SUM(J88:K88)/C88*100,1)</f>
        <v>19.8</v>
      </c>
      <c r="Z88" s="13">
        <f>ROUND((SUM(P88:Q88)+SUM(V88:W88))/C88*100,1)</f>
        <v>15.3</v>
      </c>
    </row>
    <row r="89" spans="1:26" s="12" customFormat="1" ht="11.25" customHeight="1">
      <c r="A89" s="20" t="s">
        <v>203</v>
      </c>
      <c r="B89" s="22" t="s">
        <v>75</v>
      </c>
      <c r="C89" s="10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41">
        <v>0</v>
      </c>
      <c r="Y89" s="13">
        <v>0</v>
      </c>
      <c r="Z89" s="13">
        <v>0</v>
      </c>
    </row>
    <row r="90" spans="1:26" s="12" customFormat="1" ht="11.25" customHeight="1">
      <c r="A90" s="20" t="s">
        <v>204</v>
      </c>
      <c r="B90" s="22" t="s">
        <v>76</v>
      </c>
      <c r="C90" s="10">
        <v>22</v>
      </c>
      <c r="D90" s="21">
        <v>12</v>
      </c>
      <c r="E90" s="21">
        <v>10</v>
      </c>
      <c r="F90" s="21">
        <v>1</v>
      </c>
      <c r="G90" s="21">
        <v>1</v>
      </c>
      <c r="H90" s="21">
        <v>2</v>
      </c>
      <c r="I90" s="21">
        <v>1</v>
      </c>
      <c r="J90" s="21">
        <v>3</v>
      </c>
      <c r="K90" s="21">
        <v>5</v>
      </c>
      <c r="L90" s="21">
        <v>0</v>
      </c>
      <c r="M90" s="21">
        <v>0</v>
      </c>
      <c r="N90" s="21">
        <v>1</v>
      </c>
      <c r="O90" s="21">
        <v>0</v>
      </c>
      <c r="P90" s="21">
        <v>6</v>
      </c>
      <c r="Q90" s="21">
        <v>3</v>
      </c>
      <c r="R90" s="21">
        <v>1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41">
        <f>ROUND((F90+H90)/C90*100,1)</f>
        <v>13.6</v>
      </c>
      <c r="Y90" s="13">
        <f>ROUND(SUM(J90:K90)/C90*100,1)</f>
        <v>36.4</v>
      </c>
      <c r="Z90" s="13">
        <f>ROUND((SUM(P90:Q90)+SUM(V90:W90))/C90*100,1)</f>
        <v>40.9</v>
      </c>
    </row>
    <row r="91" spans="1:26" s="12" customFormat="1" ht="11.25" customHeight="1">
      <c r="A91" s="20" t="s">
        <v>205</v>
      </c>
      <c r="B91" s="22" t="s">
        <v>77</v>
      </c>
      <c r="C91" s="10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41">
        <v>0</v>
      </c>
      <c r="Y91" s="13">
        <v>0</v>
      </c>
      <c r="Z91" s="13">
        <v>0</v>
      </c>
    </row>
    <row r="92" spans="1:26" s="12" customFormat="1" ht="11.25" customHeight="1">
      <c r="A92" s="20" t="s">
        <v>206</v>
      </c>
      <c r="B92" s="22" t="s">
        <v>78</v>
      </c>
      <c r="C92" s="10">
        <v>191</v>
      </c>
      <c r="D92" s="21">
        <v>100</v>
      </c>
      <c r="E92" s="21">
        <v>91</v>
      </c>
      <c r="F92" s="21">
        <v>61</v>
      </c>
      <c r="G92" s="21">
        <v>56</v>
      </c>
      <c r="H92" s="21">
        <v>49</v>
      </c>
      <c r="I92" s="21">
        <v>24</v>
      </c>
      <c r="J92" s="21">
        <v>26</v>
      </c>
      <c r="K92" s="21">
        <v>19</v>
      </c>
      <c r="L92" s="21">
        <v>0</v>
      </c>
      <c r="M92" s="21">
        <v>0</v>
      </c>
      <c r="N92" s="21">
        <v>0</v>
      </c>
      <c r="O92" s="21">
        <v>0</v>
      </c>
      <c r="P92" s="21">
        <v>10</v>
      </c>
      <c r="Q92" s="21">
        <v>14</v>
      </c>
      <c r="R92" s="21">
        <v>3</v>
      </c>
      <c r="S92" s="21">
        <v>9</v>
      </c>
      <c r="T92" s="21">
        <v>0</v>
      </c>
      <c r="U92" s="21">
        <v>0</v>
      </c>
      <c r="V92" s="21">
        <v>0</v>
      </c>
      <c r="W92" s="21">
        <v>0</v>
      </c>
      <c r="X92" s="41">
        <f>ROUND((F92+H92)/C92*100,1)</f>
        <v>57.6</v>
      </c>
      <c r="Y92" s="13">
        <f>ROUND(SUM(J92:K92)/C92*100,1)</f>
        <v>23.6</v>
      </c>
      <c r="Z92" s="13">
        <f>ROUND((SUM(P92:Q92)+SUM(V92:W92))/C92*100,1)</f>
        <v>12.6</v>
      </c>
    </row>
    <row r="93" spans="1:26" s="12" customFormat="1" ht="11.25" customHeight="1">
      <c r="A93" s="20" t="s">
        <v>207</v>
      </c>
      <c r="B93" s="22" t="s">
        <v>79</v>
      </c>
      <c r="C93" s="10">
        <v>112</v>
      </c>
      <c r="D93" s="21">
        <v>60</v>
      </c>
      <c r="E93" s="21">
        <v>52</v>
      </c>
      <c r="F93" s="21">
        <v>28</v>
      </c>
      <c r="G93" s="21">
        <v>23</v>
      </c>
      <c r="H93" s="21">
        <v>15</v>
      </c>
      <c r="I93" s="21">
        <v>3</v>
      </c>
      <c r="J93" s="21">
        <v>8</v>
      </c>
      <c r="K93" s="21">
        <v>15</v>
      </c>
      <c r="L93" s="21">
        <v>1</v>
      </c>
      <c r="M93" s="21">
        <v>0</v>
      </c>
      <c r="N93" s="21">
        <v>2</v>
      </c>
      <c r="O93" s="21">
        <v>0</v>
      </c>
      <c r="P93" s="21">
        <v>18</v>
      </c>
      <c r="Q93" s="21">
        <v>18</v>
      </c>
      <c r="R93" s="21">
        <v>3</v>
      </c>
      <c r="S93" s="21">
        <v>4</v>
      </c>
      <c r="T93" s="21">
        <v>0</v>
      </c>
      <c r="U93" s="21">
        <v>0</v>
      </c>
      <c r="V93" s="21">
        <v>0</v>
      </c>
      <c r="W93" s="21">
        <v>0</v>
      </c>
      <c r="X93" s="41">
        <f>ROUND((F93+H93)/C93*100,1)</f>
        <v>38.4</v>
      </c>
      <c r="Y93" s="13">
        <f>ROUND(SUM(J93:K93)/C93*100,1)</f>
        <v>20.5</v>
      </c>
      <c r="Z93" s="13">
        <f>ROUND((SUM(P93:Q93)+SUM(V93:W93))/C93*100,1)</f>
        <v>32.1</v>
      </c>
    </row>
    <row r="94" spans="1:26" s="12" customFormat="1" ht="11.25" customHeight="1">
      <c r="A94" s="20" t="s">
        <v>208</v>
      </c>
      <c r="B94" s="22" t="s">
        <v>80</v>
      </c>
      <c r="C94" s="10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41">
        <v>0</v>
      </c>
      <c r="Y94" s="13">
        <v>0</v>
      </c>
      <c r="Z94" s="13">
        <v>0</v>
      </c>
    </row>
    <row r="95" spans="1:26" s="12" customFormat="1" ht="11.25" customHeight="1">
      <c r="A95" s="20" t="s">
        <v>209</v>
      </c>
      <c r="B95" s="22" t="s">
        <v>81</v>
      </c>
      <c r="C95" s="10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41">
        <v>0</v>
      </c>
      <c r="Y95" s="13">
        <v>0</v>
      </c>
      <c r="Z95" s="13">
        <v>0</v>
      </c>
    </row>
    <row r="96" spans="1:26" s="17" customFormat="1" ht="15.75" customHeight="1">
      <c r="A96" s="14"/>
      <c r="B96" s="15" t="s">
        <v>82</v>
      </c>
      <c r="C96" s="16">
        <f>SUM(C97:C103)</f>
        <v>1362</v>
      </c>
      <c r="D96" s="16">
        <f aca="true" t="shared" si="18" ref="D96:W96">SUM(D97:D103)</f>
        <v>672</v>
      </c>
      <c r="E96" s="16">
        <f t="shared" si="18"/>
        <v>690</v>
      </c>
      <c r="F96" s="16">
        <f t="shared" si="18"/>
        <v>259</v>
      </c>
      <c r="G96" s="16">
        <f t="shared" si="18"/>
        <v>246</v>
      </c>
      <c r="H96" s="16">
        <f t="shared" si="18"/>
        <v>312</v>
      </c>
      <c r="I96" s="16">
        <f t="shared" si="18"/>
        <v>179</v>
      </c>
      <c r="J96" s="16">
        <f t="shared" si="18"/>
        <v>127</v>
      </c>
      <c r="K96" s="16">
        <f t="shared" si="18"/>
        <v>179</v>
      </c>
      <c r="L96" s="16">
        <f t="shared" si="18"/>
        <v>59</v>
      </c>
      <c r="M96" s="16">
        <f t="shared" si="18"/>
        <v>35</v>
      </c>
      <c r="N96" s="16">
        <f t="shared" si="18"/>
        <v>4</v>
      </c>
      <c r="O96" s="16">
        <f t="shared" si="18"/>
        <v>1</v>
      </c>
      <c r="P96" s="16">
        <f t="shared" si="18"/>
        <v>197</v>
      </c>
      <c r="Q96" s="16">
        <f t="shared" si="18"/>
        <v>131</v>
      </c>
      <c r="R96" s="16">
        <f t="shared" si="18"/>
        <v>26</v>
      </c>
      <c r="S96" s="16">
        <f t="shared" si="18"/>
        <v>32</v>
      </c>
      <c r="T96" s="16">
        <f t="shared" si="18"/>
        <v>0</v>
      </c>
      <c r="U96" s="16">
        <f t="shared" si="18"/>
        <v>0</v>
      </c>
      <c r="V96" s="16">
        <f t="shared" si="18"/>
        <v>1</v>
      </c>
      <c r="W96" s="16">
        <f t="shared" si="18"/>
        <v>10</v>
      </c>
      <c r="X96" s="40">
        <f>ROUND((F96+H96)/C96*100,1)</f>
        <v>41.9</v>
      </c>
      <c r="Y96" s="18">
        <f>ROUND(SUM(J96:K96)/C96*100,1)</f>
        <v>22.5</v>
      </c>
      <c r="Z96" s="18">
        <f>ROUND((SUM(P96:Q96)+SUM(V96:W96))/C96*100,1)</f>
        <v>24.9</v>
      </c>
    </row>
    <row r="97" spans="1:26" s="12" customFormat="1" ht="11.25" customHeight="1">
      <c r="A97" s="20">
        <v>221</v>
      </c>
      <c r="B97" s="22" t="s">
        <v>83</v>
      </c>
      <c r="C97" s="10">
        <v>674</v>
      </c>
      <c r="D97" s="21">
        <v>349</v>
      </c>
      <c r="E97" s="21">
        <v>325</v>
      </c>
      <c r="F97" s="21">
        <v>122</v>
      </c>
      <c r="G97" s="21">
        <v>115</v>
      </c>
      <c r="H97" s="21">
        <v>144</v>
      </c>
      <c r="I97" s="21">
        <v>82</v>
      </c>
      <c r="J97" s="21">
        <v>64</v>
      </c>
      <c r="K97" s="21">
        <v>82</v>
      </c>
      <c r="L97" s="21">
        <v>31</v>
      </c>
      <c r="M97" s="21">
        <v>14</v>
      </c>
      <c r="N97" s="21">
        <v>2</v>
      </c>
      <c r="O97" s="21">
        <v>0</v>
      </c>
      <c r="P97" s="21">
        <v>109</v>
      </c>
      <c r="Q97" s="21">
        <v>61</v>
      </c>
      <c r="R97" s="21">
        <v>21</v>
      </c>
      <c r="S97" s="21">
        <v>24</v>
      </c>
      <c r="T97" s="21">
        <v>0</v>
      </c>
      <c r="U97" s="21">
        <v>0</v>
      </c>
      <c r="V97" s="21">
        <v>0</v>
      </c>
      <c r="W97" s="21">
        <v>1</v>
      </c>
      <c r="X97" s="41">
        <f>ROUND((F97+H97)/C97*100,1)</f>
        <v>39.5</v>
      </c>
      <c r="Y97" s="13">
        <f>ROUND(SUM(J97:K97)/C97*100,1)</f>
        <v>21.7</v>
      </c>
      <c r="Z97" s="13">
        <f>ROUND((SUM(P97:Q97)+SUM(V97:W97))/C97*100,1)</f>
        <v>25.4</v>
      </c>
    </row>
    <row r="98" spans="1:26" s="12" customFormat="1" ht="11.25" customHeight="1">
      <c r="A98" s="20" t="s">
        <v>210</v>
      </c>
      <c r="B98" s="22" t="s">
        <v>84</v>
      </c>
      <c r="C98" s="10">
        <v>422</v>
      </c>
      <c r="D98" s="21">
        <v>198</v>
      </c>
      <c r="E98" s="21">
        <v>224</v>
      </c>
      <c r="F98" s="21">
        <v>129</v>
      </c>
      <c r="G98" s="21">
        <v>125</v>
      </c>
      <c r="H98" s="21">
        <v>141</v>
      </c>
      <c r="I98" s="21">
        <v>89</v>
      </c>
      <c r="J98" s="21">
        <v>35</v>
      </c>
      <c r="K98" s="21">
        <v>56</v>
      </c>
      <c r="L98" s="21">
        <v>22</v>
      </c>
      <c r="M98" s="21">
        <v>16</v>
      </c>
      <c r="N98" s="21">
        <v>1</v>
      </c>
      <c r="O98" s="21">
        <v>1</v>
      </c>
      <c r="P98" s="21">
        <v>10</v>
      </c>
      <c r="Q98" s="21">
        <v>7</v>
      </c>
      <c r="R98" s="21">
        <v>1</v>
      </c>
      <c r="S98" s="21">
        <v>3</v>
      </c>
      <c r="T98" s="21">
        <v>0</v>
      </c>
      <c r="U98" s="21">
        <v>0</v>
      </c>
      <c r="V98" s="21">
        <v>0</v>
      </c>
      <c r="W98" s="21">
        <v>4</v>
      </c>
      <c r="X98" s="41">
        <f>ROUND((F98+H98)/C98*100,1)</f>
        <v>64</v>
      </c>
      <c r="Y98" s="13">
        <f>ROUND(SUM(J98:K98)/C98*100,1)</f>
        <v>21.6</v>
      </c>
      <c r="Z98" s="13">
        <f>ROUND((SUM(P98:Q98)+SUM(V98:W98))/C98*100,1)</f>
        <v>5</v>
      </c>
    </row>
    <row r="99" spans="1:26" s="12" customFormat="1" ht="11.25" customHeight="1">
      <c r="A99" s="20" t="s">
        <v>211</v>
      </c>
      <c r="B99" s="22" t="s">
        <v>85</v>
      </c>
      <c r="C99" s="10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41">
        <v>0</v>
      </c>
      <c r="Y99" s="13">
        <v>0</v>
      </c>
      <c r="Z99" s="13">
        <v>0</v>
      </c>
    </row>
    <row r="100" spans="1:26" s="12" customFormat="1" ht="11.25" customHeight="1">
      <c r="A100" s="20" t="s">
        <v>212</v>
      </c>
      <c r="B100" s="22" t="s">
        <v>86</v>
      </c>
      <c r="C100" s="10">
        <v>79</v>
      </c>
      <c r="D100" s="21">
        <v>41</v>
      </c>
      <c r="E100" s="21">
        <v>38</v>
      </c>
      <c r="F100" s="21">
        <v>5</v>
      </c>
      <c r="G100" s="21">
        <v>3</v>
      </c>
      <c r="H100" s="21">
        <v>8</v>
      </c>
      <c r="I100" s="21">
        <v>1</v>
      </c>
      <c r="J100" s="21">
        <v>13</v>
      </c>
      <c r="K100" s="21">
        <v>10</v>
      </c>
      <c r="L100" s="21">
        <v>2</v>
      </c>
      <c r="M100" s="21">
        <v>2</v>
      </c>
      <c r="N100" s="21">
        <v>1</v>
      </c>
      <c r="O100" s="21">
        <v>0</v>
      </c>
      <c r="P100" s="21">
        <v>17</v>
      </c>
      <c r="Q100" s="21">
        <v>16</v>
      </c>
      <c r="R100" s="21">
        <v>3</v>
      </c>
      <c r="S100" s="21">
        <v>2</v>
      </c>
      <c r="T100" s="21">
        <v>0</v>
      </c>
      <c r="U100" s="21">
        <v>0</v>
      </c>
      <c r="V100" s="21">
        <v>0</v>
      </c>
      <c r="W100" s="21">
        <v>0</v>
      </c>
      <c r="X100" s="41">
        <f>ROUND((F100+H100)/C100*100,1)</f>
        <v>16.5</v>
      </c>
      <c r="Y100" s="13">
        <f>ROUND(SUM(J100:K100)/C100*100,1)</f>
        <v>29.1</v>
      </c>
      <c r="Z100" s="13">
        <f>ROUND((SUM(P100:Q100)+SUM(V100:W100))/C100*100,1)</f>
        <v>41.8</v>
      </c>
    </row>
    <row r="101" spans="1:26" s="12" customFormat="1" ht="11.25" customHeight="1">
      <c r="A101" s="20" t="s">
        <v>213</v>
      </c>
      <c r="B101" s="22" t="s">
        <v>87</v>
      </c>
      <c r="C101" s="10">
        <v>187</v>
      </c>
      <c r="D101" s="21">
        <v>84</v>
      </c>
      <c r="E101" s="21">
        <v>103</v>
      </c>
      <c r="F101" s="21">
        <v>3</v>
      </c>
      <c r="G101" s="21">
        <v>3</v>
      </c>
      <c r="H101" s="21">
        <v>19</v>
      </c>
      <c r="I101" s="21">
        <v>7</v>
      </c>
      <c r="J101" s="21">
        <v>15</v>
      </c>
      <c r="K101" s="21">
        <v>31</v>
      </c>
      <c r="L101" s="21">
        <v>4</v>
      </c>
      <c r="M101" s="21">
        <v>3</v>
      </c>
      <c r="N101" s="21">
        <v>0</v>
      </c>
      <c r="O101" s="21">
        <v>0</v>
      </c>
      <c r="P101" s="21">
        <v>61</v>
      </c>
      <c r="Q101" s="21">
        <v>47</v>
      </c>
      <c r="R101" s="21">
        <v>1</v>
      </c>
      <c r="S101" s="21">
        <v>3</v>
      </c>
      <c r="T101" s="21">
        <v>0</v>
      </c>
      <c r="U101" s="21">
        <v>0</v>
      </c>
      <c r="V101" s="21">
        <v>1</v>
      </c>
      <c r="W101" s="21">
        <v>5</v>
      </c>
      <c r="X101" s="41">
        <f>ROUND((F101+H101)/C101*100,1)</f>
        <v>11.8</v>
      </c>
      <c r="Y101" s="13">
        <f>ROUND(SUM(J101:K101)/C101*100,1)</f>
        <v>24.6</v>
      </c>
      <c r="Z101" s="13">
        <f>ROUND((SUM(P101:Q101)+SUM(V101:W101))/C101*100,1)</f>
        <v>61</v>
      </c>
    </row>
    <row r="102" spans="1:26" s="12" customFormat="1" ht="11.25" customHeight="1">
      <c r="A102" s="20" t="s">
        <v>214</v>
      </c>
      <c r="B102" s="22" t="s">
        <v>88</v>
      </c>
      <c r="C102" s="10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41">
        <v>0</v>
      </c>
      <c r="Y102" s="13">
        <v>0</v>
      </c>
      <c r="Z102" s="13">
        <v>0</v>
      </c>
    </row>
    <row r="103" spans="1:26" s="12" customFormat="1" ht="11.25" customHeight="1">
      <c r="A103" s="20" t="s">
        <v>215</v>
      </c>
      <c r="B103" s="22" t="s">
        <v>89</v>
      </c>
      <c r="C103" s="10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41">
        <v>0</v>
      </c>
      <c r="Y103" s="13">
        <v>0</v>
      </c>
      <c r="Z103" s="13">
        <v>0</v>
      </c>
    </row>
    <row r="104" spans="1:26" s="17" customFormat="1" ht="15.75" customHeight="1">
      <c r="A104" s="14"/>
      <c r="B104" s="15" t="s">
        <v>90</v>
      </c>
      <c r="C104" s="16">
        <f aca="true" t="shared" si="19" ref="C104:O104">SUM(C105:C115)</f>
        <v>1502</v>
      </c>
      <c r="D104" s="16">
        <f t="shared" si="19"/>
        <v>708</v>
      </c>
      <c r="E104" s="16">
        <f t="shared" si="19"/>
        <v>794</v>
      </c>
      <c r="F104" s="16">
        <f t="shared" si="19"/>
        <v>329</v>
      </c>
      <c r="G104" s="16">
        <f t="shared" si="19"/>
        <v>323</v>
      </c>
      <c r="H104" s="16">
        <f t="shared" si="19"/>
        <v>395</v>
      </c>
      <c r="I104" s="16">
        <f t="shared" si="19"/>
        <v>239</v>
      </c>
      <c r="J104" s="16">
        <f t="shared" si="19"/>
        <v>127</v>
      </c>
      <c r="K104" s="16">
        <f t="shared" si="19"/>
        <v>168</v>
      </c>
      <c r="L104" s="16">
        <f t="shared" si="19"/>
        <v>33</v>
      </c>
      <c r="M104" s="16">
        <f t="shared" si="19"/>
        <v>25</v>
      </c>
      <c r="N104" s="16">
        <f t="shared" si="19"/>
        <v>0</v>
      </c>
      <c r="O104" s="16">
        <f t="shared" si="19"/>
        <v>0</v>
      </c>
      <c r="P104" s="16">
        <f aca="true" t="shared" si="20" ref="P104:W104">SUM(P105:P115)</f>
        <v>208</v>
      </c>
      <c r="Q104" s="16">
        <f t="shared" si="20"/>
        <v>186</v>
      </c>
      <c r="R104" s="16">
        <f t="shared" si="20"/>
        <v>11</v>
      </c>
      <c r="S104" s="16">
        <f t="shared" si="20"/>
        <v>20</v>
      </c>
      <c r="T104" s="16">
        <f t="shared" si="20"/>
        <v>0</v>
      </c>
      <c r="U104" s="16">
        <f t="shared" si="20"/>
        <v>0</v>
      </c>
      <c r="V104" s="16">
        <f t="shared" si="20"/>
        <v>1</v>
      </c>
      <c r="W104" s="16">
        <f t="shared" si="20"/>
        <v>6</v>
      </c>
      <c r="X104" s="40">
        <f>ROUND((F104+H104)/C104*100,1)</f>
        <v>48.2</v>
      </c>
      <c r="Y104" s="18">
        <f>ROUND(SUM(J104:K104)/C104*100,1)</f>
        <v>19.6</v>
      </c>
      <c r="Z104" s="18">
        <f>ROUND((SUM(P104:Q104)+SUM(V104:W104))/C104*100,1)</f>
        <v>26.7</v>
      </c>
    </row>
    <row r="105" spans="1:26" s="12" customFormat="1" ht="11.25" customHeight="1">
      <c r="A105" s="20" t="s">
        <v>216</v>
      </c>
      <c r="B105" s="22" t="s">
        <v>91</v>
      </c>
      <c r="C105" s="10">
        <v>550</v>
      </c>
      <c r="D105" s="21">
        <v>244</v>
      </c>
      <c r="E105" s="21">
        <v>306</v>
      </c>
      <c r="F105" s="21">
        <v>100</v>
      </c>
      <c r="G105" s="21">
        <v>99</v>
      </c>
      <c r="H105" s="21">
        <v>155</v>
      </c>
      <c r="I105" s="21">
        <v>100</v>
      </c>
      <c r="J105" s="21">
        <v>34</v>
      </c>
      <c r="K105" s="21">
        <v>59</v>
      </c>
      <c r="L105" s="21">
        <v>20</v>
      </c>
      <c r="M105" s="21">
        <v>9</v>
      </c>
      <c r="N105" s="21">
        <v>0</v>
      </c>
      <c r="O105" s="21">
        <v>0</v>
      </c>
      <c r="P105" s="21">
        <v>87</v>
      </c>
      <c r="Q105" s="21">
        <v>78</v>
      </c>
      <c r="R105" s="21">
        <v>3</v>
      </c>
      <c r="S105" s="21">
        <v>5</v>
      </c>
      <c r="T105" s="21">
        <v>0</v>
      </c>
      <c r="U105" s="21">
        <v>0</v>
      </c>
      <c r="V105" s="21">
        <v>0</v>
      </c>
      <c r="W105" s="21">
        <v>0</v>
      </c>
      <c r="X105" s="41">
        <f>ROUND((F105+H105)/C105*100,1)</f>
        <v>46.4</v>
      </c>
      <c r="Y105" s="13">
        <f>ROUND(SUM(J105:K105)/C105*100,1)</f>
        <v>16.9</v>
      </c>
      <c r="Z105" s="13">
        <f>ROUND((SUM(P105:Q105)+SUM(V105:W105))/C105*100,1)</f>
        <v>30</v>
      </c>
    </row>
    <row r="106" spans="1:26" s="12" customFormat="1" ht="11.25" customHeight="1">
      <c r="A106" s="20" t="s">
        <v>217</v>
      </c>
      <c r="B106" s="22" t="s">
        <v>92</v>
      </c>
      <c r="C106" s="10">
        <v>273</v>
      </c>
      <c r="D106" s="21">
        <v>122</v>
      </c>
      <c r="E106" s="21">
        <v>151</v>
      </c>
      <c r="F106" s="21">
        <v>86</v>
      </c>
      <c r="G106" s="21">
        <v>84</v>
      </c>
      <c r="H106" s="21">
        <v>102</v>
      </c>
      <c r="I106" s="21">
        <v>67</v>
      </c>
      <c r="J106" s="21">
        <v>21</v>
      </c>
      <c r="K106" s="21">
        <v>30</v>
      </c>
      <c r="L106" s="21">
        <v>7</v>
      </c>
      <c r="M106" s="21">
        <v>5</v>
      </c>
      <c r="N106" s="21">
        <v>0</v>
      </c>
      <c r="O106" s="21">
        <v>0</v>
      </c>
      <c r="P106" s="21">
        <v>7</v>
      </c>
      <c r="Q106" s="21">
        <v>13</v>
      </c>
      <c r="R106" s="21">
        <v>1</v>
      </c>
      <c r="S106" s="21">
        <v>1</v>
      </c>
      <c r="T106" s="21">
        <v>0</v>
      </c>
      <c r="U106" s="21">
        <v>0</v>
      </c>
      <c r="V106" s="21">
        <v>1</v>
      </c>
      <c r="W106" s="21">
        <v>0</v>
      </c>
      <c r="X106" s="41">
        <f>ROUND((F106+H106)/C106*100,1)</f>
        <v>68.9</v>
      </c>
      <c r="Y106" s="13">
        <f>ROUND(SUM(J106:K106)/C106*100,1)</f>
        <v>18.7</v>
      </c>
      <c r="Z106" s="13">
        <f>ROUND((SUM(P106:Q106)+SUM(V106:W106))/C106*100,1)</f>
        <v>7.7</v>
      </c>
    </row>
    <row r="107" spans="1:26" s="12" customFormat="1" ht="11.25" customHeight="1">
      <c r="A107" s="20" t="s">
        <v>218</v>
      </c>
      <c r="B107" s="22" t="s">
        <v>93</v>
      </c>
      <c r="C107" s="10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41">
        <v>0</v>
      </c>
      <c r="Y107" s="13">
        <v>0</v>
      </c>
      <c r="Z107" s="13">
        <v>0</v>
      </c>
    </row>
    <row r="108" spans="1:26" s="12" customFormat="1" ht="11.25" customHeight="1">
      <c r="A108" s="20" t="s">
        <v>219</v>
      </c>
      <c r="B108" s="22" t="s">
        <v>94</v>
      </c>
      <c r="C108" s="10">
        <v>147</v>
      </c>
      <c r="D108" s="21">
        <v>94</v>
      </c>
      <c r="E108" s="21">
        <v>53</v>
      </c>
      <c r="F108" s="21">
        <v>18</v>
      </c>
      <c r="G108" s="21">
        <v>18</v>
      </c>
      <c r="H108" s="21">
        <v>9</v>
      </c>
      <c r="I108" s="21">
        <v>7</v>
      </c>
      <c r="J108" s="21">
        <v>21</v>
      </c>
      <c r="K108" s="21">
        <v>21</v>
      </c>
      <c r="L108" s="21">
        <v>0</v>
      </c>
      <c r="M108" s="21">
        <v>0</v>
      </c>
      <c r="N108" s="21">
        <v>0</v>
      </c>
      <c r="O108" s="21">
        <v>0</v>
      </c>
      <c r="P108" s="21">
        <v>52</v>
      </c>
      <c r="Q108" s="21">
        <v>15</v>
      </c>
      <c r="R108" s="21">
        <v>3</v>
      </c>
      <c r="S108" s="21">
        <v>8</v>
      </c>
      <c r="T108" s="21">
        <v>0</v>
      </c>
      <c r="U108" s="21">
        <v>0</v>
      </c>
      <c r="V108" s="21">
        <v>0</v>
      </c>
      <c r="W108" s="21">
        <v>0</v>
      </c>
      <c r="X108" s="41">
        <f>ROUND((F108+H108)/C108*100,1)</f>
        <v>18.4</v>
      </c>
      <c r="Y108" s="13">
        <f>ROUND(SUM(J108:K108)/C108*100,1)</f>
        <v>28.6</v>
      </c>
      <c r="Z108" s="13">
        <f>ROUND((SUM(P108:Q108)+SUM(V108:W108))/C108*100,1)</f>
        <v>45.6</v>
      </c>
    </row>
    <row r="109" spans="1:26" s="12" customFormat="1" ht="11.25" customHeight="1">
      <c r="A109" s="20" t="s">
        <v>220</v>
      </c>
      <c r="B109" s="22" t="s">
        <v>59</v>
      </c>
      <c r="C109" s="10">
        <v>33</v>
      </c>
      <c r="D109" s="21">
        <v>0</v>
      </c>
      <c r="E109" s="21">
        <v>33</v>
      </c>
      <c r="F109" s="21">
        <v>0</v>
      </c>
      <c r="G109" s="21">
        <v>0</v>
      </c>
      <c r="H109" s="21">
        <v>7</v>
      </c>
      <c r="I109" s="21">
        <v>0</v>
      </c>
      <c r="J109" s="21">
        <v>0</v>
      </c>
      <c r="K109" s="21">
        <v>5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19</v>
      </c>
      <c r="R109" s="21">
        <v>0</v>
      </c>
      <c r="S109" s="21">
        <v>2</v>
      </c>
      <c r="T109" s="21">
        <v>0</v>
      </c>
      <c r="U109" s="21">
        <v>0</v>
      </c>
      <c r="V109" s="21">
        <v>0</v>
      </c>
      <c r="W109" s="21">
        <v>0</v>
      </c>
      <c r="X109" s="41">
        <f>ROUND((F109+H109)/C109*100,1)</f>
        <v>21.2</v>
      </c>
      <c r="Y109" s="13">
        <f>ROUND(SUM(J109:K109)/C109*100,1)</f>
        <v>15.2</v>
      </c>
      <c r="Z109" s="13">
        <f>ROUND((SUM(P109:Q109)+SUM(V109:W109))/C109*100,1)</f>
        <v>57.6</v>
      </c>
    </row>
    <row r="110" spans="1:26" s="12" customFormat="1" ht="11.25" customHeight="1">
      <c r="A110" s="20" t="s">
        <v>221</v>
      </c>
      <c r="B110" s="22" t="s">
        <v>95</v>
      </c>
      <c r="C110" s="10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41">
        <v>0</v>
      </c>
      <c r="Y110" s="13">
        <v>0</v>
      </c>
      <c r="Z110" s="13">
        <v>0</v>
      </c>
    </row>
    <row r="111" spans="1:26" s="12" customFormat="1" ht="11.25" customHeight="1">
      <c r="A111" s="20" t="s">
        <v>222</v>
      </c>
      <c r="B111" s="22" t="s">
        <v>96</v>
      </c>
      <c r="C111" s="10">
        <v>34</v>
      </c>
      <c r="D111" s="21">
        <v>19</v>
      </c>
      <c r="E111" s="21">
        <v>15</v>
      </c>
      <c r="F111" s="21">
        <v>6</v>
      </c>
      <c r="G111" s="21">
        <v>6</v>
      </c>
      <c r="H111" s="21">
        <v>1</v>
      </c>
      <c r="I111" s="21">
        <v>0</v>
      </c>
      <c r="J111" s="21">
        <v>2</v>
      </c>
      <c r="K111" s="21">
        <v>5</v>
      </c>
      <c r="L111" s="21">
        <v>0</v>
      </c>
      <c r="M111" s="21">
        <v>0</v>
      </c>
      <c r="N111" s="21">
        <v>0</v>
      </c>
      <c r="O111" s="21">
        <v>0</v>
      </c>
      <c r="P111" s="21">
        <v>10</v>
      </c>
      <c r="Q111" s="21">
        <v>8</v>
      </c>
      <c r="R111" s="21">
        <v>1</v>
      </c>
      <c r="S111" s="21">
        <v>1</v>
      </c>
      <c r="T111" s="21">
        <v>0</v>
      </c>
      <c r="U111" s="21">
        <v>0</v>
      </c>
      <c r="V111" s="21">
        <v>0</v>
      </c>
      <c r="W111" s="21">
        <v>0</v>
      </c>
      <c r="X111" s="41">
        <f>ROUND((F111+H111)/C111*100,1)</f>
        <v>20.6</v>
      </c>
      <c r="Y111" s="13">
        <f>ROUND(SUM(J111:K111)/C111*100,1)</f>
        <v>20.6</v>
      </c>
      <c r="Z111" s="13">
        <f>ROUND((SUM(P111:Q111)+SUM(V111:W111))/C111*100,1)</f>
        <v>52.9</v>
      </c>
    </row>
    <row r="112" spans="1:26" s="12" customFormat="1" ht="11.25" customHeight="1">
      <c r="A112" s="20" t="s">
        <v>223</v>
      </c>
      <c r="B112" s="22" t="s">
        <v>97</v>
      </c>
      <c r="C112" s="10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41">
        <v>0</v>
      </c>
      <c r="Y112" s="13">
        <v>0</v>
      </c>
      <c r="Z112" s="13">
        <v>0</v>
      </c>
    </row>
    <row r="113" spans="1:26" s="12" customFormat="1" ht="11.25" customHeight="1">
      <c r="A113" s="20" t="s">
        <v>224</v>
      </c>
      <c r="B113" s="22" t="s">
        <v>98</v>
      </c>
      <c r="C113" s="10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41">
        <v>0</v>
      </c>
      <c r="Y113" s="13">
        <v>0</v>
      </c>
      <c r="Z113" s="13">
        <v>0</v>
      </c>
    </row>
    <row r="114" spans="1:26" s="12" customFormat="1" ht="11.25" customHeight="1">
      <c r="A114" s="20" t="s">
        <v>225</v>
      </c>
      <c r="B114" s="22" t="s">
        <v>99</v>
      </c>
      <c r="C114" s="10">
        <v>465</v>
      </c>
      <c r="D114" s="21">
        <v>229</v>
      </c>
      <c r="E114" s="21">
        <v>236</v>
      </c>
      <c r="F114" s="21">
        <v>119</v>
      </c>
      <c r="G114" s="21">
        <v>116</v>
      </c>
      <c r="H114" s="21">
        <v>121</v>
      </c>
      <c r="I114" s="21">
        <v>65</v>
      </c>
      <c r="J114" s="21">
        <v>49</v>
      </c>
      <c r="K114" s="21">
        <v>48</v>
      </c>
      <c r="L114" s="21">
        <v>6</v>
      </c>
      <c r="M114" s="21">
        <v>11</v>
      </c>
      <c r="N114" s="21">
        <v>0</v>
      </c>
      <c r="O114" s="21">
        <v>0</v>
      </c>
      <c r="P114" s="21">
        <v>52</v>
      </c>
      <c r="Q114" s="21">
        <v>53</v>
      </c>
      <c r="R114" s="21">
        <v>3</v>
      </c>
      <c r="S114" s="21">
        <v>3</v>
      </c>
      <c r="T114" s="21">
        <v>0</v>
      </c>
      <c r="U114" s="21">
        <v>0</v>
      </c>
      <c r="V114" s="21">
        <v>0</v>
      </c>
      <c r="W114" s="21">
        <v>6</v>
      </c>
      <c r="X114" s="41">
        <f>ROUND((F114+H114)/C114*100,1)</f>
        <v>51.6</v>
      </c>
      <c r="Y114" s="13">
        <f>ROUND(SUM(J114:K114)/C114*100,1)</f>
        <v>20.9</v>
      </c>
      <c r="Z114" s="13">
        <f>ROUND((SUM(P114:Q114)+SUM(V114:W114))/C114*100,1)</f>
        <v>23.9</v>
      </c>
    </row>
    <row r="115" spans="1:26" s="34" customFormat="1" ht="16.5" customHeight="1">
      <c r="A115" s="28" t="s">
        <v>226</v>
      </c>
      <c r="B115" s="29" t="s">
        <v>100</v>
      </c>
      <c r="C115" s="30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42">
        <v>0</v>
      </c>
      <c r="Y115" s="33">
        <v>0</v>
      </c>
      <c r="Z115" s="33">
        <v>0</v>
      </c>
    </row>
    <row r="116" spans="1:3" s="12" customFormat="1" ht="11.25">
      <c r="A116" s="43"/>
      <c r="B116" s="43">
        <v>1</v>
      </c>
      <c r="C116" s="12" t="s">
        <v>227</v>
      </c>
    </row>
    <row r="117" spans="1:24" s="12" customFormat="1" ht="11.25" customHeight="1">
      <c r="A117" s="26"/>
      <c r="B117" s="44">
        <v>2</v>
      </c>
      <c r="C117" s="11" t="s">
        <v>228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s="12" customFormat="1" ht="11.25" customHeight="1">
      <c r="A118" s="26"/>
      <c r="B118" s="44">
        <v>3</v>
      </c>
      <c r="C118" s="11" t="s">
        <v>229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s="12" customFormat="1" ht="11.25" customHeight="1">
      <c r="A119" s="26"/>
      <c r="B119" s="44">
        <v>4</v>
      </c>
      <c r="C119" s="11" t="s">
        <v>230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</sheetData>
  <sheetProtection/>
  <mergeCells count="15">
    <mergeCell ref="Y2:Y5"/>
    <mergeCell ref="Z2:Z5"/>
    <mergeCell ref="H4:H5"/>
    <mergeCell ref="N2:O4"/>
    <mergeCell ref="P2:Q4"/>
    <mergeCell ref="X2:X5"/>
    <mergeCell ref="A2:B5"/>
    <mergeCell ref="V2:W4"/>
    <mergeCell ref="R2:S4"/>
    <mergeCell ref="T2:U4"/>
    <mergeCell ref="C2:E4"/>
    <mergeCell ref="F2:I3"/>
    <mergeCell ref="J2:K4"/>
    <mergeCell ref="L2:M4"/>
    <mergeCell ref="F4:F5"/>
  </mergeCells>
  <printOptions horizontalCentered="1" verticalCentered="1"/>
  <pageMargins left="0.5905511811023623" right="0.5905511811023623" top="0.3937007874015748" bottom="0.3937007874015748" header="0.1968503937007874" footer="0.1968503937007874"/>
  <pageSetup fitToHeight="0" horizontalDpi="300" verticalDpi="300" orientation="landscape" paperSize="9" scale="73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2002-08-16T04:27:47Z</cp:lastPrinted>
  <dcterms:created xsi:type="dcterms:W3CDTF">1999-03-11T07:11:57Z</dcterms:created>
  <dcterms:modified xsi:type="dcterms:W3CDTF">2022-09-30T01:18:11Z</dcterms:modified>
  <cp:category/>
  <cp:version/>
  <cp:contentType/>
  <cp:contentStatus/>
</cp:coreProperties>
</file>